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defaultThemeVersion="166925"/>
  <mc:AlternateContent xmlns:mc="http://schemas.openxmlformats.org/markup-compatibility/2006">
    <mc:Choice Requires="x15">
      <x15ac:absPath xmlns:x15ac="http://schemas.microsoft.com/office/spreadsheetml/2010/11/ac" url="S:\lsexec\dlswebsite\COVID\"/>
    </mc:Choice>
  </mc:AlternateContent>
  <xr:revisionPtr revIDLastSave="0" documentId="8_{73CA7102-4448-4E43-9F0F-E74AB072B90C}" xr6:coauthVersionLast="45" xr6:coauthVersionMax="45" xr10:uidLastSave="{00000000-0000-0000-0000-000000000000}"/>
  <bookViews>
    <workbookView xWindow="-120" yWindow="-120" windowWidth="29040" windowHeight="15840" xr2:uid="{0EC0274C-9915-446B-BE81-60FF11345780}"/>
  </bookViews>
  <sheets>
    <sheet name="1. Start Here" sheetId="9" r:id="rId1"/>
    <sheet name="cvrf detail" sheetId="34" state="veryHidden" r:id="rId2"/>
    <sheet name="2. FEMA True Up Details" sheetId="31" r:id="rId3"/>
    <sheet name="3. FEMA True Up" sheetId="24" r:id="rId4"/>
    <sheet name="4. New Expenditures" sheetId="28" r:id="rId5"/>
    <sheet name="FEMA Reimb. Eligibility" sheetId="36" r:id="rId6"/>
    <sheet name="5. End Here" sheetId="20" r:id="rId7"/>
    <sheet name="6. Att. B Certification" sheetId="32" r:id="rId8"/>
    <sheet name="Lists (to be hidden)" sheetId="2" state="veryHidden" r:id="rId9"/>
    <sheet name="6. Att. D Attestation" sheetId="33" state="veryHidden" r:id="rId10"/>
  </sheets>
  <externalReferences>
    <externalReference r:id="rId11"/>
    <externalReference r:id="rId12"/>
    <externalReference r:id="rId13"/>
    <externalReference r:id="rId14"/>
  </externalReferences>
  <definedNames>
    <definedName name="_xlnm._FilterDatabase" localSheetId="2" hidden="1">'2. FEMA True Up Details'!$A$1:$F$45</definedName>
    <definedName name="_xlnm._FilterDatabase" localSheetId="5" hidden="1">'FEMA Reimb. Eligibility'!$A$1:$E$59</definedName>
    <definedName name="_xlnm._FilterDatabase" localSheetId="8" hidden="1">'Lists (to be hidden)'!$D$1:$H$35</definedName>
    <definedName name="APPDATE">'[1]App QC'!$K$3</definedName>
    <definedName name="APPROVED">[1]Statewide!$P$4</definedName>
    <definedName name="CHOICE">[2]Lists!$B$2:$B$3</definedName>
    <definedName name="CODE" localSheetId="7">'[2]1. Start Here'!$I$7</definedName>
    <definedName name="CODE" localSheetId="9">'[2]1. Start Here'!$I$7</definedName>
    <definedName name="CODE">[3]Worksheet!#REF!</definedName>
    <definedName name="COST_AMT">[2]Costs!$E:$E</definedName>
    <definedName name="COST_ATTCODE">[2]Costs!$C:$C</definedName>
    <definedName name="COST_CODE">[2]Costs!$A:$A</definedName>
    <definedName name="COUNTY">[2]Munis!$C:$C</definedName>
    <definedName name="DORCODE" localSheetId="7">[2]Munis!$A:$A</definedName>
    <definedName name="DORCODE" localSheetId="9">[2]Munis!$A:$A</definedName>
    <definedName name="DORCODE">'1. Start Here'!$E$11</definedName>
    <definedName name="ExternalData_1" localSheetId="1" hidden="1">'cvrf detail'!$A$1:$AE$356</definedName>
    <definedName name="MUNI" localSheetId="7">[2]Munis!$B$2:$B$352</definedName>
    <definedName name="MUNI" localSheetId="9">[2]Munis!$B$2:$B$352</definedName>
    <definedName name="MUNI">#REF!</definedName>
    <definedName name="MUNIS">[2]Munis!$B:$B</definedName>
    <definedName name="PAID">[1]Statewide!$P$5</definedName>
    <definedName name="POPULATION">[2]Munis!$F:$F</definedName>
    <definedName name="REA">[2]Munis!$I:$I</definedName>
    <definedName name="ROUND">[2]Munis!$H:$H</definedName>
    <definedName name="ROWS">[3]Rankings!#REF!</definedName>
    <definedName name="TEA" localSheetId="7">[2]Munis!$G:$G</definedName>
    <definedName name="TEA" localSheetId="9">[2]Munis!$G:$G</definedName>
    <definedName name="TEA">[4]Munis!$G:$G</definedName>
    <definedName name="TOWN">'[2]1. Start Here'!$D$7</definedName>
    <definedName name="UNIQUE">'[1]App QC'!$N$2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J14" i="28"/>
  <c r="J15" i="28"/>
  <c r="J16" i="28"/>
  <c r="J17" i="28"/>
  <c r="J18" i="28"/>
  <c r="J19" i="28"/>
  <c r="J20" i="28"/>
  <c r="J21" i="28"/>
  <c r="J22" i="28"/>
  <c r="J23" i="28"/>
  <c r="J24" i="28"/>
  <c r="J25" i="28"/>
  <c r="J26" i="28"/>
  <c r="J27" i="28"/>
  <c r="J28" i="28"/>
  <c r="J29" i="28"/>
  <c r="J30" i="28"/>
  <c r="J31" i="28"/>
  <c r="J32" i="28"/>
  <c r="J33" i="28"/>
  <c r="J34" i="28"/>
  <c r="J35" i="28"/>
  <c r="J36" i="28"/>
  <c r="J37" i="28"/>
  <c r="J38" i="28"/>
  <c r="J39" i="28"/>
  <c r="J40" i="28"/>
  <c r="J41" i="28"/>
  <c r="J42" i="28"/>
  <c r="J43" i="28"/>
  <c r="J44" i="28"/>
  <c r="J45" i="28"/>
  <c r="J46" i="28"/>
  <c r="J47" i="28"/>
  <c r="J48" i="28"/>
  <c r="J49" i="28"/>
  <c r="J50" i="28"/>
  <c r="J51" i="28"/>
  <c r="J52" i="28"/>
  <c r="J53" i="28"/>
  <c r="J54" i="28"/>
  <c r="J55" i="28"/>
  <c r="J56" i="28"/>
  <c r="J57" i="28"/>
  <c r="J58" i="28"/>
  <c r="J59" i="28"/>
  <c r="J60" i="28"/>
  <c r="J61" i="28"/>
  <c r="J62" i="28"/>
  <c r="J63" i="28"/>
  <c r="J64" i="28"/>
  <c r="J65" i="28"/>
  <c r="J66" i="28"/>
  <c r="J67" i="28"/>
  <c r="J68" i="28"/>
  <c r="J69" i="28"/>
  <c r="J70" i="28"/>
  <c r="J71" i="28"/>
  <c r="J72" i="28"/>
  <c r="J73" i="28"/>
  <c r="J74" i="28"/>
  <c r="J75" i="28"/>
  <c r="J76" i="28"/>
  <c r="J77" i="28"/>
  <c r="J78" i="28"/>
  <c r="J79" i="28"/>
  <c r="J80" i="28"/>
  <c r="J81" i="28"/>
  <c r="J82" i="28"/>
  <c r="J83" i="28"/>
  <c r="J84" i="28"/>
  <c r="J85" i="28"/>
  <c r="J86" i="28"/>
  <c r="J87" i="28"/>
  <c r="J88" i="28"/>
  <c r="J89" i="28"/>
  <c r="J90" i="28"/>
  <c r="J91" i="28"/>
  <c r="J92" i="28"/>
  <c r="J93" i="28"/>
  <c r="J94" i="28"/>
  <c r="J95" i="28"/>
  <c r="J96" i="28"/>
  <c r="J97" i="28"/>
  <c r="J98" i="28"/>
  <c r="J99" i="28"/>
  <c r="J100" i="28"/>
  <c r="J101" i="28"/>
  <c r="J102" i="28"/>
  <c r="J103" i="28"/>
  <c r="J104" i="28"/>
  <c r="J105" i="28"/>
  <c r="J106" i="28"/>
  <c r="J107" i="28"/>
  <c r="J108" i="28"/>
  <c r="J109" i="28"/>
  <c r="J110" i="28"/>
  <c r="J111" i="28"/>
  <c r="J112" i="28"/>
  <c r="J113" i="28"/>
  <c r="J114" i="28"/>
  <c r="J115" i="28"/>
  <c r="J116" i="28"/>
  <c r="J117" i="28"/>
  <c r="J118" i="28"/>
  <c r="J119" i="28"/>
  <c r="J120" i="28"/>
  <c r="J121" i="28"/>
  <c r="J122" i="28"/>
  <c r="J123" i="28"/>
  <c r="J124" i="28"/>
  <c r="J125" i="28"/>
  <c r="J126" i="28"/>
  <c r="J127" i="28"/>
  <c r="J128" i="28"/>
  <c r="J129" i="28"/>
  <c r="J130" i="28"/>
  <c r="J131" i="28"/>
  <c r="J132" i="28"/>
  <c r="J133" i="28"/>
  <c r="J134" i="28"/>
  <c r="J135" i="28"/>
  <c r="J136" i="28"/>
  <c r="J137" i="28"/>
  <c r="J138" i="28"/>
  <c r="J139" i="28"/>
  <c r="L139" i="28" s="1"/>
  <c r="J140" i="28"/>
  <c r="L140" i="28" s="1"/>
  <c r="J141" i="28"/>
  <c r="J142" i="28"/>
  <c r="J143" i="28"/>
  <c r="J144" i="28"/>
  <c r="J145" i="28"/>
  <c r="J146" i="28"/>
  <c r="J147" i="28"/>
  <c r="L147" i="28" s="1"/>
  <c r="J148" i="28"/>
  <c r="L148" i="28" s="1"/>
  <c r="J149" i="28"/>
  <c r="J150" i="28"/>
  <c r="J151" i="28"/>
  <c r="L151" i="28" s="1"/>
  <c r="J152" i="28"/>
  <c r="L152" i="28" s="1"/>
  <c r="J153" i="28"/>
  <c r="J154" i="28"/>
  <c r="J155" i="28"/>
  <c r="L155" i="28" s="1"/>
  <c r="J156" i="28"/>
  <c r="L156" i="28" s="1"/>
  <c r="J157" i="28"/>
  <c r="J158" i="28"/>
  <c r="J159" i="28"/>
  <c r="J160" i="28"/>
  <c r="J161" i="28"/>
  <c r="J162" i="28"/>
  <c r="J163" i="28"/>
  <c r="L163" i="28" s="1"/>
  <c r="J164" i="28"/>
  <c r="L164" i="28" s="1"/>
  <c r="J165" i="28"/>
  <c r="J166" i="28"/>
  <c r="J167" i="28"/>
  <c r="J168" i="28"/>
  <c r="J169" i="28"/>
  <c r="J170" i="28"/>
  <c r="J171" i="28"/>
  <c r="L171" i="28" s="1"/>
  <c r="J172" i="28"/>
  <c r="L172" i="28" s="1"/>
  <c r="J173" i="28"/>
  <c r="J174" i="28"/>
  <c r="L174" i="28" s="1"/>
  <c r="J175" i="28"/>
  <c r="J176" i="28"/>
  <c r="J177" i="28"/>
  <c r="J178" i="28"/>
  <c r="J179" i="28"/>
  <c r="L179" i="28" s="1"/>
  <c r="J180" i="28"/>
  <c r="L180" i="28" s="1"/>
  <c r="J181" i="28"/>
  <c r="J182" i="28"/>
  <c r="J183" i="28"/>
  <c r="L183" i="28" s="1"/>
  <c r="J184" i="28"/>
  <c r="L184" i="28" s="1"/>
  <c r="J185" i="28"/>
  <c r="J186" i="28"/>
  <c r="J187" i="28"/>
  <c r="L187" i="28" s="1"/>
  <c r="J188" i="28"/>
  <c r="L188" i="28" s="1"/>
  <c r="J189" i="28"/>
  <c r="J190" i="28"/>
  <c r="J191" i="28"/>
  <c r="J192" i="28"/>
  <c r="J193" i="28"/>
  <c r="J194" i="28"/>
  <c r="J195" i="28"/>
  <c r="L195" i="28" s="1"/>
  <c r="J196" i="28"/>
  <c r="L196" i="28" s="1"/>
  <c r="J197" i="28"/>
  <c r="J198" i="28"/>
  <c r="J199" i="28"/>
  <c r="J200" i="28"/>
  <c r="J201" i="28"/>
  <c r="J202" i="28"/>
  <c r="J203" i="28"/>
  <c r="L203" i="28" s="1"/>
  <c r="J204" i="28"/>
  <c r="L204" i="28" s="1"/>
  <c r="J205" i="28"/>
  <c r="L205" i="28" s="1"/>
  <c r="J206" i="28"/>
  <c r="L206" i="28" s="1"/>
  <c r="J207" i="28"/>
  <c r="J208" i="28"/>
  <c r="J209" i="28"/>
  <c r="J210" i="28"/>
  <c r="J211" i="28"/>
  <c r="L211" i="28" s="1"/>
  <c r="J212" i="28"/>
  <c r="L212" i="28" s="1"/>
  <c r="J213" i="28"/>
  <c r="J214" i="28"/>
  <c r="J215" i="28"/>
  <c r="L215" i="28" s="1"/>
  <c r="J216" i="28"/>
  <c r="L216" i="28" s="1"/>
  <c r="J217" i="28"/>
  <c r="J218" i="28"/>
  <c r="J219" i="28"/>
  <c r="L219" i="28" s="1"/>
  <c r="J220" i="28"/>
  <c r="L220" i="28" s="1"/>
  <c r="J221" i="28"/>
  <c r="J222" i="28"/>
  <c r="J223" i="28"/>
  <c r="J224" i="28"/>
  <c r="J225" i="28"/>
  <c r="J226" i="28"/>
  <c r="J227" i="28"/>
  <c r="L227" i="28" s="1"/>
  <c r="J228" i="28"/>
  <c r="L228" i="28" s="1"/>
  <c r="J229" i="28"/>
  <c r="J230" i="28"/>
  <c r="J231" i="28"/>
  <c r="J232" i="28"/>
  <c r="J233" i="28"/>
  <c r="J234" i="28"/>
  <c r="J235" i="28"/>
  <c r="L235" i="28" s="1"/>
  <c r="J236" i="28"/>
  <c r="L236" i="28" s="1"/>
  <c r="J237" i="28"/>
  <c r="L237" i="28" s="1"/>
  <c r="J238" i="28"/>
  <c r="L238" i="28" s="1"/>
  <c r="J239" i="28"/>
  <c r="J240" i="28"/>
  <c r="J241" i="28"/>
  <c r="J242" i="28"/>
  <c r="J243" i="28"/>
  <c r="L243" i="28" s="1"/>
  <c r="J244" i="28"/>
  <c r="L244" i="28" s="1"/>
  <c r="J245" i="28"/>
  <c r="J246" i="28"/>
  <c r="J247" i="28"/>
  <c r="L247" i="28" s="1"/>
  <c r="J248" i="28"/>
  <c r="L248" i="28" s="1"/>
  <c r="J249" i="28"/>
  <c r="J250" i="28"/>
  <c r="J251" i="28"/>
  <c r="L251" i="28" s="1"/>
  <c r="J252" i="28"/>
  <c r="J253" i="28"/>
  <c r="J254" i="28"/>
  <c r="J255" i="28"/>
  <c r="J256" i="28"/>
  <c r="L256" i="28" s="1"/>
  <c r="J257" i="28"/>
  <c r="J258" i="28"/>
  <c r="J259" i="28"/>
  <c r="L259" i="28" s="1"/>
  <c r="J260" i="28"/>
  <c r="J261" i="28"/>
  <c r="J262" i="28"/>
  <c r="J263" i="28"/>
  <c r="J264" i="28"/>
  <c r="J265" i="28"/>
  <c r="J266" i="28"/>
  <c r="J267" i="28"/>
  <c r="L267" i="28" s="1"/>
  <c r="J268" i="28"/>
  <c r="J269" i="28"/>
  <c r="J270" i="28"/>
  <c r="J271" i="28"/>
  <c r="J272" i="28"/>
  <c r="J273" i="28"/>
  <c r="J274" i="28"/>
  <c r="J275" i="28"/>
  <c r="L275" i="28" s="1"/>
  <c r="J276" i="28"/>
  <c r="L276" i="28" s="1"/>
  <c r="J277" i="28"/>
  <c r="J278" i="28"/>
  <c r="J279" i="28"/>
  <c r="J280" i="28"/>
  <c r="J281" i="28"/>
  <c r="J282" i="28"/>
  <c r="J283" i="28"/>
  <c r="L283" i="28" s="1"/>
  <c r="J284" i="28"/>
  <c r="L284" i="28" s="1"/>
  <c r="J285" i="28"/>
  <c r="L285" i="28" s="1"/>
  <c r="J286" i="28"/>
  <c r="J287" i="28"/>
  <c r="J288" i="28"/>
  <c r="J289" i="28"/>
  <c r="J290" i="28"/>
  <c r="J291" i="28"/>
  <c r="L291" i="28" s="1"/>
  <c r="J292" i="28"/>
  <c r="J293" i="28"/>
  <c r="L293" i="28" s="1"/>
  <c r="J294" i="28"/>
  <c r="L294" i="28" s="1"/>
  <c r="J295" i="28"/>
  <c r="J296" i="28"/>
  <c r="J297" i="28"/>
  <c r="J298" i="28"/>
  <c r="J299" i="28"/>
  <c r="L299" i="28" s="1"/>
  <c r="J300" i="28"/>
  <c r="J301" i="28"/>
  <c r="J302" i="28"/>
  <c r="L302" i="28" s="1"/>
  <c r="J303" i="28"/>
  <c r="L303" i="28" s="1"/>
  <c r="J304" i="28"/>
  <c r="J305" i="28"/>
  <c r="J306" i="28"/>
  <c r="J307" i="28"/>
  <c r="L307" i="28" s="1"/>
  <c r="J308" i="28"/>
  <c r="J309" i="28"/>
  <c r="J310" i="28"/>
  <c r="J311" i="28"/>
  <c r="L311" i="28" s="1"/>
  <c r="J312" i="28"/>
  <c r="L312" i="28" s="1"/>
  <c r="J313" i="28"/>
  <c r="J314" i="28"/>
  <c r="J315" i="28"/>
  <c r="L315" i="28" s="1"/>
  <c r="J316" i="28"/>
  <c r="J317" i="28"/>
  <c r="J318" i="28"/>
  <c r="J319" i="28"/>
  <c r="J320" i="28"/>
  <c r="L320" i="28" s="1"/>
  <c r="J321" i="28"/>
  <c r="J322" i="28"/>
  <c r="J323" i="28"/>
  <c r="L323" i="28" s="1"/>
  <c r="J324" i="28"/>
  <c r="J325" i="28"/>
  <c r="J326" i="28"/>
  <c r="J327" i="28"/>
  <c r="J328" i="28"/>
  <c r="J329" i="28"/>
  <c r="J330" i="28"/>
  <c r="J331" i="28"/>
  <c r="L331" i="28" s="1"/>
  <c r="J332" i="28"/>
  <c r="J333" i="28"/>
  <c r="J334" i="28"/>
  <c r="J335" i="28"/>
  <c r="J336" i="28"/>
  <c r="J337" i="28"/>
  <c r="J338" i="28"/>
  <c r="J339" i="28"/>
  <c r="L339" i="28" s="1"/>
  <c r="J340" i="28"/>
  <c r="L340" i="28" s="1"/>
  <c r="J341" i="28"/>
  <c r="J342" i="28"/>
  <c r="J343" i="28"/>
  <c r="J344" i="28"/>
  <c r="J345" i="28"/>
  <c r="J346" i="28"/>
  <c r="J347" i="28"/>
  <c r="L347" i="28" s="1"/>
  <c r="J348" i="28"/>
  <c r="L348" i="28" s="1"/>
  <c r="J349" i="28"/>
  <c r="L349" i="28" s="1"/>
  <c r="J350" i="28"/>
  <c r="J351" i="28"/>
  <c r="J352" i="28"/>
  <c r="J353" i="28"/>
  <c r="J354" i="28"/>
  <c r="J355" i="28"/>
  <c r="L355" i="28" s="1"/>
  <c r="J356" i="28"/>
  <c r="J357" i="28"/>
  <c r="L357" i="28" s="1"/>
  <c r="J358" i="28"/>
  <c r="L358" i="28" s="1"/>
  <c r="J359" i="28"/>
  <c r="J360" i="28"/>
  <c r="J361" i="28"/>
  <c r="J362" i="28"/>
  <c r="J363" i="28"/>
  <c r="L363" i="28" s="1"/>
  <c r="J364" i="28"/>
  <c r="J365" i="28"/>
  <c r="J366" i="28"/>
  <c r="L366" i="28" s="1"/>
  <c r="J367" i="28"/>
  <c r="L367" i="28" s="1"/>
  <c r="J368" i="28"/>
  <c r="J369" i="28"/>
  <c r="J370" i="28"/>
  <c r="J371" i="28"/>
  <c r="L371" i="28" s="1"/>
  <c r="J372" i="28"/>
  <c r="J373" i="28"/>
  <c r="J374" i="28"/>
  <c r="J375" i="28"/>
  <c r="L375" i="28" s="1"/>
  <c r="J376" i="28"/>
  <c r="L376" i="28" s="1"/>
  <c r="J377" i="28"/>
  <c r="J378" i="28"/>
  <c r="J379" i="28"/>
  <c r="L379" i="28" s="1"/>
  <c r="J380" i="28"/>
  <c r="J381" i="28"/>
  <c r="J382" i="28"/>
  <c r="J383" i="28"/>
  <c r="J384" i="28"/>
  <c r="L384" i="28" s="1"/>
  <c r="J385" i="28"/>
  <c r="J386" i="28"/>
  <c r="J387" i="28"/>
  <c r="L387" i="28" s="1"/>
  <c r="J388" i="28"/>
  <c r="J389" i="28"/>
  <c r="J390" i="28"/>
  <c r="J391" i="28"/>
  <c r="J392" i="28"/>
  <c r="J393" i="28"/>
  <c r="J394" i="28"/>
  <c r="J395" i="28"/>
  <c r="L395" i="28" s="1"/>
  <c r="J396" i="28"/>
  <c r="J397" i="28"/>
  <c r="J398" i="28"/>
  <c r="J399" i="28"/>
  <c r="J400" i="28"/>
  <c r="J401" i="28"/>
  <c r="J402" i="28"/>
  <c r="J403" i="28"/>
  <c r="L403" i="28" s="1"/>
  <c r="J404" i="28"/>
  <c r="L404" i="28" s="1"/>
  <c r="J405" i="28"/>
  <c r="J406" i="28"/>
  <c r="J407" i="28"/>
  <c r="J408" i="28"/>
  <c r="J409" i="28"/>
  <c r="J410" i="28"/>
  <c r="J411" i="28"/>
  <c r="L411" i="28" s="1"/>
  <c r="J412" i="28"/>
  <c r="L412" i="28" s="1"/>
  <c r="J413" i="28"/>
  <c r="L413" i="28" s="1"/>
  <c r="J414" i="28"/>
  <c r="J415" i="28"/>
  <c r="J416" i="28"/>
  <c r="J417" i="28"/>
  <c r="J418" i="28"/>
  <c r="J419" i="28"/>
  <c r="L419" i="28" s="1"/>
  <c r="J420" i="28"/>
  <c r="J421" i="28"/>
  <c r="L421" i="28" s="1"/>
  <c r="J422" i="28"/>
  <c r="L422" i="28" s="1"/>
  <c r="J423" i="28"/>
  <c r="J424" i="28"/>
  <c r="J425" i="28"/>
  <c r="J426" i="28"/>
  <c r="J427" i="28"/>
  <c r="L427" i="28" s="1"/>
  <c r="J428" i="28"/>
  <c r="J429" i="28"/>
  <c r="J430" i="28"/>
  <c r="L430" i="28" s="1"/>
  <c r="J431" i="28"/>
  <c r="L431" i="28" s="1"/>
  <c r="J432" i="28"/>
  <c r="J433" i="28"/>
  <c r="J434" i="28"/>
  <c r="J435" i="28"/>
  <c r="L435" i="28" s="1"/>
  <c r="J436" i="28"/>
  <c r="J437" i="28"/>
  <c r="J438" i="28"/>
  <c r="J439" i="28"/>
  <c r="L439" i="28" s="1"/>
  <c r="J440" i="28"/>
  <c r="L440" i="28" s="1"/>
  <c r="J441" i="28"/>
  <c r="J442" i="28"/>
  <c r="J443" i="28"/>
  <c r="L443" i="28" s="1"/>
  <c r="J444" i="28"/>
  <c r="J445" i="28"/>
  <c r="J446" i="28"/>
  <c r="J447" i="28"/>
  <c r="J448" i="28"/>
  <c r="L448" i="28" s="1"/>
  <c r="J449" i="28"/>
  <c r="J450" i="28"/>
  <c r="J451" i="28"/>
  <c r="L451" i="28" s="1"/>
  <c r="J452" i="28"/>
  <c r="J453" i="28"/>
  <c r="J454" i="28"/>
  <c r="J455" i="28"/>
  <c r="J456" i="28"/>
  <c r="J457" i="28"/>
  <c r="J458" i="28"/>
  <c r="J459" i="28"/>
  <c r="L459" i="28" s="1"/>
  <c r="J460" i="28"/>
  <c r="J461" i="28"/>
  <c r="J462" i="28"/>
  <c r="J463" i="28"/>
  <c r="J464" i="28"/>
  <c r="J465" i="28"/>
  <c r="J466" i="28"/>
  <c r="J467" i="28"/>
  <c r="L467" i="28" s="1"/>
  <c r="J468" i="28"/>
  <c r="L468" i="28" s="1"/>
  <c r="J469" i="28"/>
  <c r="J470" i="28"/>
  <c r="J471" i="28"/>
  <c r="J472" i="28"/>
  <c r="J473" i="28"/>
  <c r="J474" i="28"/>
  <c r="J475" i="28"/>
  <c r="L475" i="28" s="1"/>
  <c r="J476" i="28"/>
  <c r="L476" i="28" s="1"/>
  <c r="J477" i="28"/>
  <c r="L477" i="28" s="1"/>
  <c r="J478" i="28"/>
  <c r="J479" i="28"/>
  <c r="J480" i="28"/>
  <c r="J481" i="28"/>
  <c r="J482" i="28"/>
  <c r="J483" i="28"/>
  <c r="L483" i="28" s="1"/>
  <c r="J484" i="28"/>
  <c r="J485" i="28"/>
  <c r="L485" i="28" s="1"/>
  <c r="J486" i="28"/>
  <c r="L486" i="28" s="1"/>
  <c r="J487" i="28"/>
  <c r="J488" i="28"/>
  <c r="J489" i="28"/>
  <c r="J490" i="28"/>
  <c r="J491" i="28"/>
  <c r="L491" i="28" s="1"/>
  <c r="J492" i="28"/>
  <c r="J493" i="28"/>
  <c r="J494" i="28"/>
  <c r="L494" i="28" s="1"/>
  <c r="J495" i="28"/>
  <c r="L495" i="28" s="1"/>
  <c r="J496" i="28"/>
  <c r="J497" i="28"/>
  <c r="J498" i="28"/>
  <c r="J499" i="28"/>
  <c r="L499" i="28" s="1"/>
  <c r="J500" i="28"/>
  <c r="J501" i="28"/>
  <c r="J502" i="28"/>
  <c r="J503" i="28"/>
  <c r="L503" i="28" s="1"/>
  <c r="J504" i="28"/>
  <c r="L504" i="28" s="1"/>
  <c r="J505" i="28"/>
  <c r="J506" i="28"/>
  <c r="J507" i="28"/>
  <c r="L507" i="28" s="1"/>
  <c r="J508" i="28"/>
  <c r="J509" i="28"/>
  <c r="J510" i="28"/>
  <c r="J511" i="28"/>
  <c r="J512" i="28"/>
  <c r="L512" i="28" s="1"/>
  <c r="J513" i="28"/>
  <c r="J514" i="28"/>
  <c r="J515" i="28"/>
  <c r="L515" i="28" s="1"/>
  <c r="J516" i="28"/>
  <c r="J517" i="28"/>
  <c r="J518" i="28"/>
  <c r="J519" i="28"/>
  <c r="J520" i="28"/>
  <c r="J521" i="28"/>
  <c r="J522" i="28"/>
  <c r="J523" i="28"/>
  <c r="L523" i="28" s="1"/>
  <c r="J524" i="28"/>
  <c r="J525" i="28"/>
  <c r="J526" i="28"/>
  <c r="J527" i="28"/>
  <c r="J528" i="28"/>
  <c r="J529" i="28"/>
  <c r="J530" i="28"/>
  <c r="J531" i="28"/>
  <c r="L531" i="28" s="1"/>
  <c r="J532" i="28"/>
  <c r="L532" i="28" s="1"/>
  <c r="J533" i="28"/>
  <c r="J534" i="28"/>
  <c r="J535" i="28"/>
  <c r="J536" i="28"/>
  <c r="J537" i="28"/>
  <c r="J538" i="28"/>
  <c r="J539" i="28"/>
  <c r="L539" i="28" s="1"/>
  <c r="J540" i="28"/>
  <c r="L540" i="28" s="1"/>
  <c r="J541" i="28"/>
  <c r="L541" i="28" s="1"/>
  <c r="J542" i="28"/>
  <c r="J543" i="28"/>
  <c r="J544" i="28"/>
  <c r="J545" i="28"/>
  <c r="J546" i="28"/>
  <c r="J547" i="28"/>
  <c r="L547" i="28" s="1"/>
  <c r="J548" i="28"/>
  <c r="J549" i="28"/>
  <c r="L549" i="28" s="1"/>
  <c r="J550" i="28"/>
  <c r="L550" i="28" s="1"/>
  <c r="J551" i="28"/>
  <c r="J552" i="28"/>
  <c r="J553" i="28"/>
  <c r="J554" i="28"/>
  <c r="J555" i="28"/>
  <c r="L555" i="28" s="1"/>
  <c r="J556" i="28"/>
  <c r="J557" i="28"/>
  <c r="J558" i="28"/>
  <c r="L558" i="28" s="1"/>
  <c r="J559" i="28"/>
  <c r="L559" i="28" s="1"/>
  <c r="J560" i="28"/>
  <c r="J561" i="28"/>
  <c r="J562" i="28"/>
  <c r="J563" i="28"/>
  <c r="L563" i="28" s="1"/>
  <c r="J564" i="28"/>
  <c r="J565" i="28"/>
  <c r="J566" i="28"/>
  <c r="J567" i="28"/>
  <c r="L567" i="28" s="1"/>
  <c r="J568" i="28"/>
  <c r="L568" i="28" s="1"/>
  <c r="J569" i="28"/>
  <c r="J570" i="28"/>
  <c r="J571" i="28"/>
  <c r="L571" i="28" s="1"/>
  <c r="J572" i="28"/>
  <c r="J573" i="28"/>
  <c r="J574" i="28"/>
  <c r="J575" i="28"/>
  <c r="J576" i="28"/>
  <c r="L576" i="28" s="1"/>
  <c r="J577" i="28"/>
  <c r="J578" i="28"/>
  <c r="J579" i="28"/>
  <c r="L579" i="28" s="1"/>
  <c r="J580" i="28"/>
  <c r="J581" i="28"/>
  <c r="J582" i="28"/>
  <c r="J583" i="28"/>
  <c r="J584" i="28"/>
  <c r="J585" i="28"/>
  <c r="J586" i="28"/>
  <c r="J587" i="28"/>
  <c r="L587" i="28" s="1"/>
  <c r="J588" i="28"/>
  <c r="L588" i="28" s="1"/>
  <c r="J589" i="28"/>
  <c r="J590" i="28"/>
  <c r="J591" i="28"/>
  <c r="J592" i="28"/>
  <c r="J593" i="28"/>
  <c r="J594" i="28"/>
  <c r="J595" i="28"/>
  <c r="L595" i="28" s="1"/>
  <c r="J596" i="28"/>
  <c r="L596" i="28" s="1"/>
  <c r="J597" i="28"/>
  <c r="J598" i="28"/>
  <c r="J599" i="28"/>
  <c r="J600" i="28"/>
  <c r="J601" i="28"/>
  <c r="J602" i="28"/>
  <c r="J603" i="28"/>
  <c r="L603" i="28" s="1"/>
  <c r="J604" i="28"/>
  <c r="L604" i="28" s="1"/>
  <c r="J605" i="28"/>
  <c r="L605" i="28" s="1"/>
  <c r="J606" i="28"/>
  <c r="L606" i="28" s="1"/>
  <c r="J607" i="28"/>
  <c r="J608" i="28"/>
  <c r="J609" i="28"/>
  <c r="J610" i="28"/>
  <c r="J611" i="28"/>
  <c r="L611" i="28" s="1"/>
  <c r="J612" i="28"/>
  <c r="J613" i="28"/>
  <c r="L613" i="28" s="1"/>
  <c r="J614" i="28"/>
  <c r="L614" i="28" s="1"/>
  <c r="J615" i="28"/>
  <c r="J616" i="28"/>
  <c r="J617" i="28"/>
  <c r="J618" i="28"/>
  <c r="J619" i="28"/>
  <c r="L619" i="28" s="1"/>
  <c r="J620" i="28"/>
  <c r="J621" i="28"/>
  <c r="J622" i="28"/>
  <c r="L622" i="28" s="1"/>
  <c r="J623" i="28"/>
  <c r="L623" i="28" s="1"/>
  <c r="J624" i="28"/>
  <c r="J625" i="28"/>
  <c r="J626" i="28"/>
  <c r="J627" i="28"/>
  <c r="L627" i="28" s="1"/>
  <c r="J628" i="28"/>
  <c r="J629" i="28"/>
  <c r="J630" i="28"/>
  <c r="J631" i="28"/>
  <c r="L631" i="28" s="1"/>
  <c r="J632" i="28"/>
  <c r="L632" i="28" s="1"/>
  <c r="J633" i="28"/>
  <c r="J634" i="28"/>
  <c r="J635" i="28"/>
  <c r="L635" i="28" s="1"/>
  <c r="J636" i="28"/>
  <c r="J637" i="28"/>
  <c r="J638" i="28"/>
  <c r="J639" i="28"/>
  <c r="J640" i="28"/>
  <c r="L640" i="28" s="1"/>
  <c r="J641" i="28"/>
  <c r="J642" i="28"/>
  <c r="J643" i="28"/>
  <c r="L643" i="28" s="1"/>
  <c r="J644" i="28"/>
  <c r="J645" i="28"/>
  <c r="J646" i="28"/>
  <c r="J647" i="28"/>
  <c r="J648" i="28"/>
  <c r="J649" i="28"/>
  <c r="J650" i="28"/>
  <c r="J651" i="28"/>
  <c r="L651" i="28" s="1"/>
  <c r="J652" i="28"/>
  <c r="L652" i="28" s="1"/>
  <c r="J653" i="28"/>
  <c r="J654" i="28"/>
  <c r="J655" i="28"/>
  <c r="J656" i="28"/>
  <c r="J657" i="28"/>
  <c r="J658" i="28"/>
  <c r="J659" i="28"/>
  <c r="L659" i="28" s="1"/>
  <c r="J660" i="28"/>
  <c r="L660" i="28" s="1"/>
  <c r="J661" i="28"/>
  <c r="J662" i="28"/>
  <c r="J663" i="28"/>
  <c r="J664" i="28"/>
  <c r="J665" i="28"/>
  <c r="J666" i="28"/>
  <c r="J667" i="28"/>
  <c r="L667" i="28" s="1"/>
  <c r="J668" i="28"/>
  <c r="L668" i="28" s="1"/>
  <c r="J669" i="28"/>
  <c r="L669" i="28" s="1"/>
  <c r="J670" i="28"/>
  <c r="L670" i="28" s="1"/>
  <c r="J671" i="28"/>
  <c r="J672" i="28"/>
  <c r="J673" i="28"/>
  <c r="J674" i="28"/>
  <c r="J675" i="28"/>
  <c r="L675" i="28" s="1"/>
  <c r="J676" i="28"/>
  <c r="J677" i="28"/>
  <c r="L677" i="28" s="1"/>
  <c r="J678" i="28"/>
  <c r="L678" i="28" s="1"/>
  <c r="J679" i="28"/>
  <c r="L679" i="28" s="1"/>
  <c r="J680" i="28"/>
  <c r="J681" i="28"/>
  <c r="J682" i="28"/>
  <c r="J683" i="28"/>
  <c r="L683" i="28" s="1"/>
  <c r="J684" i="28"/>
  <c r="J685" i="28"/>
  <c r="J686" i="28"/>
  <c r="L686" i="28" s="1"/>
  <c r="J687" i="28"/>
  <c r="L687" i="28" s="1"/>
  <c r="J688" i="28"/>
  <c r="L688" i="28" s="1"/>
  <c r="J689" i="28"/>
  <c r="J690" i="28"/>
  <c r="J691" i="28"/>
  <c r="L691" i="28" s="1"/>
  <c r="J692" i="28"/>
  <c r="J693" i="28"/>
  <c r="J694" i="28"/>
  <c r="J695" i="28"/>
  <c r="L695" i="28" s="1"/>
  <c r="J696" i="28"/>
  <c r="L696" i="28" s="1"/>
  <c r="J697" i="28"/>
  <c r="J698" i="28"/>
  <c r="J699" i="28"/>
  <c r="L699" i="28" s="1"/>
  <c r="J700" i="28"/>
  <c r="J701" i="28"/>
  <c r="J702" i="28"/>
  <c r="J703" i="28"/>
  <c r="J704" i="28"/>
  <c r="L704" i="28" s="1"/>
  <c r="J705" i="28"/>
  <c r="J706" i="28"/>
  <c r="J707" i="28"/>
  <c r="L707" i="28" s="1"/>
  <c r="J708" i="28"/>
  <c r="J709" i="28"/>
  <c r="J710" i="28"/>
  <c r="J711" i="28"/>
  <c r="J712" i="28"/>
  <c r="J713" i="28"/>
  <c r="J714" i="28"/>
  <c r="J715" i="28"/>
  <c r="L715" i="28" s="1"/>
  <c r="J716" i="28"/>
  <c r="L716" i="28" s="1"/>
  <c r="J717" i="28"/>
  <c r="J718" i="28"/>
  <c r="J719" i="28"/>
  <c r="J720" i="28"/>
  <c r="J721" i="28"/>
  <c r="J722" i="28"/>
  <c r="J723" i="28"/>
  <c r="L723" i="28" s="1"/>
  <c r="J724" i="28"/>
  <c r="L724" i="28" s="1"/>
  <c r="J725" i="28"/>
  <c r="L725" i="28" s="1"/>
  <c r="J726" i="28"/>
  <c r="J727" i="28"/>
  <c r="J728" i="28"/>
  <c r="J729" i="28"/>
  <c r="J730" i="28"/>
  <c r="J731" i="28"/>
  <c r="L731" i="28" s="1"/>
  <c r="J732" i="28"/>
  <c r="L732" i="28" s="1"/>
  <c r="J733" i="28"/>
  <c r="L733" i="28" s="1"/>
  <c r="J734" i="28"/>
  <c r="L734" i="28" s="1"/>
  <c r="J735" i="28"/>
  <c r="J736" i="28"/>
  <c r="J737" i="28"/>
  <c r="J738" i="28"/>
  <c r="J739" i="28"/>
  <c r="L739" i="28" s="1"/>
  <c r="J740" i="28"/>
  <c r="J741" i="28"/>
  <c r="L741" i="28" s="1"/>
  <c r="J742" i="28"/>
  <c r="L742" i="28" s="1"/>
  <c r="J743" i="28"/>
  <c r="L743" i="28" s="1"/>
  <c r="J744" i="28"/>
  <c r="J745" i="28"/>
  <c r="J746" i="28"/>
  <c r="J747" i="28"/>
  <c r="L747" i="28" s="1"/>
  <c r="J748" i="28"/>
  <c r="J749" i="28"/>
  <c r="J750" i="28"/>
  <c r="L750" i="28" s="1"/>
  <c r="J751" i="28"/>
  <c r="L751" i="28" s="1"/>
  <c r="J752" i="28"/>
  <c r="L752" i="28" s="1"/>
  <c r="J753" i="28"/>
  <c r="J754" i="28"/>
  <c r="J755" i="28"/>
  <c r="L755" i="28" s="1"/>
  <c r="J756" i="28"/>
  <c r="J757" i="28"/>
  <c r="J758" i="28"/>
  <c r="L9" i="28"/>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L40" i="28"/>
  <c r="L41" i="28"/>
  <c r="L42" i="28"/>
  <c r="L43" i="28"/>
  <c r="L44" i="28"/>
  <c r="L45" i="28"/>
  <c r="L46" i="28"/>
  <c r="L47" i="28"/>
  <c r="L48" i="28"/>
  <c r="L49" i="28"/>
  <c r="L50" i="28"/>
  <c r="L51" i="28"/>
  <c r="L52" i="28"/>
  <c r="L53" i="28"/>
  <c r="L54" i="28"/>
  <c r="L55" i="28"/>
  <c r="L56" i="28"/>
  <c r="L57" i="28"/>
  <c r="L58" i="28"/>
  <c r="L59" i="28"/>
  <c r="L60" i="28"/>
  <c r="L61" i="28"/>
  <c r="L62" i="28"/>
  <c r="L63" i="28"/>
  <c r="L64" i="28"/>
  <c r="L65" i="28"/>
  <c r="L66" i="28"/>
  <c r="L67" i="28"/>
  <c r="L68" i="28"/>
  <c r="L69" i="28"/>
  <c r="L70" i="28"/>
  <c r="L71" i="28"/>
  <c r="L72" i="28"/>
  <c r="L73" i="28"/>
  <c r="L74" i="28"/>
  <c r="L75" i="28"/>
  <c r="L76" i="28"/>
  <c r="L77" i="28"/>
  <c r="L78" i="28"/>
  <c r="L79" i="28"/>
  <c r="L80" i="28"/>
  <c r="L81" i="28"/>
  <c r="L82" i="28"/>
  <c r="L83" i="28"/>
  <c r="L84" i="28"/>
  <c r="L85" i="28"/>
  <c r="L86" i="28"/>
  <c r="L87" i="28"/>
  <c r="L88" i="28"/>
  <c r="L89" i="28"/>
  <c r="L90" i="28"/>
  <c r="L91" i="28"/>
  <c r="L92" i="28"/>
  <c r="L93" i="28"/>
  <c r="L94" i="28"/>
  <c r="L95" i="28"/>
  <c r="L96" i="28"/>
  <c r="L97" i="28"/>
  <c r="L98" i="28"/>
  <c r="L99" i="28"/>
  <c r="L100" i="28"/>
  <c r="L101" i="28"/>
  <c r="L102" i="28"/>
  <c r="L103" i="28"/>
  <c r="L104" i="28"/>
  <c r="L105" i="28"/>
  <c r="L106" i="28"/>
  <c r="L107" i="28"/>
  <c r="L108" i="28"/>
  <c r="L109" i="28"/>
  <c r="L110" i="28"/>
  <c r="L111" i="28"/>
  <c r="L112" i="28"/>
  <c r="L113" i="28"/>
  <c r="L114" i="28"/>
  <c r="L115" i="28"/>
  <c r="L116" i="28"/>
  <c r="L117" i="28"/>
  <c r="L118" i="28"/>
  <c r="L119" i="28"/>
  <c r="L120" i="28"/>
  <c r="L121" i="28"/>
  <c r="L122" i="28"/>
  <c r="L123" i="28"/>
  <c r="L124" i="28"/>
  <c r="L125" i="28"/>
  <c r="L126" i="28"/>
  <c r="L127" i="28"/>
  <c r="L128" i="28"/>
  <c r="L129" i="28"/>
  <c r="L130" i="28"/>
  <c r="L131" i="28"/>
  <c r="L132" i="28"/>
  <c r="L133" i="28"/>
  <c r="L134" i="28"/>
  <c r="L135" i="28"/>
  <c r="L136" i="28"/>
  <c r="L137" i="28"/>
  <c r="L138" i="28"/>
  <c r="L141" i="28"/>
  <c r="L142" i="28"/>
  <c r="L143" i="28"/>
  <c r="L144" i="28"/>
  <c r="L145" i="28"/>
  <c r="L146" i="28"/>
  <c r="L149" i="28"/>
  <c r="L150" i="28"/>
  <c r="L153" i="28"/>
  <c r="L154" i="28"/>
  <c r="L157" i="28"/>
  <c r="L158" i="28"/>
  <c r="L159" i="28"/>
  <c r="L160" i="28"/>
  <c r="L161" i="28"/>
  <c r="L162" i="28"/>
  <c r="L165" i="28"/>
  <c r="L166" i="28"/>
  <c r="L167" i="28"/>
  <c r="L168" i="28"/>
  <c r="L169" i="28"/>
  <c r="L170" i="28"/>
  <c r="L173" i="28"/>
  <c r="L175" i="28"/>
  <c r="L176" i="28"/>
  <c r="L177" i="28"/>
  <c r="L178" i="28"/>
  <c r="L181" i="28"/>
  <c r="L182" i="28"/>
  <c r="L185" i="28"/>
  <c r="L186" i="28"/>
  <c r="L189" i="28"/>
  <c r="L190" i="28"/>
  <c r="L191" i="28"/>
  <c r="L192" i="28"/>
  <c r="L193" i="28"/>
  <c r="L194" i="28"/>
  <c r="L197" i="28"/>
  <c r="L198" i="28"/>
  <c r="L199" i="28"/>
  <c r="L200" i="28"/>
  <c r="L201" i="28"/>
  <c r="L202" i="28"/>
  <c r="L207" i="28"/>
  <c r="L208" i="28"/>
  <c r="L209" i="28"/>
  <c r="L210" i="28"/>
  <c r="L213" i="28"/>
  <c r="L214" i="28"/>
  <c r="L217" i="28"/>
  <c r="L218" i="28"/>
  <c r="L221" i="28"/>
  <c r="L222" i="28"/>
  <c r="L223" i="28"/>
  <c r="L224" i="28"/>
  <c r="L225" i="28"/>
  <c r="L226" i="28"/>
  <c r="L229" i="28"/>
  <c r="L230" i="28"/>
  <c r="L231" i="28"/>
  <c r="L232" i="28"/>
  <c r="L233" i="28"/>
  <c r="L234" i="28"/>
  <c r="L239" i="28"/>
  <c r="L240" i="28"/>
  <c r="L241" i="28"/>
  <c r="L242" i="28"/>
  <c r="L245" i="28"/>
  <c r="L246" i="28"/>
  <c r="L249" i="28"/>
  <c r="L250" i="28"/>
  <c r="L252" i="28"/>
  <c r="L253" i="28"/>
  <c r="L254" i="28"/>
  <c r="L255" i="28"/>
  <c r="L257" i="28"/>
  <c r="L258" i="28"/>
  <c r="L260" i="28"/>
  <c r="L261" i="28"/>
  <c r="L262" i="28"/>
  <c r="L263" i="28"/>
  <c r="L264" i="28"/>
  <c r="L265" i="28"/>
  <c r="L266" i="28"/>
  <c r="L268" i="28"/>
  <c r="L269" i="28"/>
  <c r="L270" i="28"/>
  <c r="L271" i="28"/>
  <c r="L272" i="28"/>
  <c r="L273" i="28"/>
  <c r="L274" i="28"/>
  <c r="L277" i="28"/>
  <c r="L278" i="28"/>
  <c r="L279" i="28"/>
  <c r="L280" i="28"/>
  <c r="L281" i="28"/>
  <c r="L282" i="28"/>
  <c r="L286" i="28"/>
  <c r="L287" i="28"/>
  <c r="L288" i="28"/>
  <c r="L289" i="28"/>
  <c r="L290" i="28"/>
  <c r="L292" i="28"/>
  <c r="L295" i="28"/>
  <c r="L296" i="28"/>
  <c r="L297" i="28"/>
  <c r="L298" i="28"/>
  <c r="L300" i="28"/>
  <c r="L301" i="28"/>
  <c r="L304" i="28"/>
  <c r="L305" i="28"/>
  <c r="L306" i="28"/>
  <c r="L308" i="28"/>
  <c r="L309" i="28"/>
  <c r="L310" i="28"/>
  <c r="L313" i="28"/>
  <c r="L314" i="28"/>
  <c r="L316" i="28"/>
  <c r="L317" i="28"/>
  <c r="L318" i="28"/>
  <c r="L319" i="28"/>
  <c r="L321" i="28"/>
  <c r="L322" i="28"/>
  <c r="L324" i="28"/>
  <c r="L325" i="28"/>
  <c r="L326" i="28"/>
  <c r="L327" i="28"/>
  <c r="L328" i="28"/>
  <c r="L329" i="28"/>
  <c r="L330" i="28"/>
  <c r="L332" i="28"/>
  <c r="L333" i="28"/>
  <c r="L334" i="28"/>
  <c r="L335" i="28"/>
  <c r="L336" i="28"/>
  <c r="L337" i="28"/>
  <c r="L338" i="28"/>
  <c r="L341" i="28"/>
  <c r="L342" i="28"/>
  <c r="L343" i="28"/>
  <c r="L344" i="28"/>
  <c r="L345" i="28"/>
  <c r="L346" i="28"/>
  <c r="L350" i="28"/>
  <c r="L351" i="28"/>
  <c r="L352" i="28"/>
  <c r="L353" i="28"/>
  <c r="L354" i="28"/>
  <c r="L356" i="28"/>
  <c r="L359" i="28"/>
  <c r="L360" i="28"/>
  <c r="L361" i="28"/>
  <c r="L362" i="28"/>
  <c r="L364" i="28"/>
  <c r="L365" i="28"/>
  <c r="L368" i="28"/>
  <c r="L369" i="28"/>
  <c r="L370" i="28"/>
  <c r="L372" i="28"/>
  <c r="L373" i="28"/>
  <c r="L374" i="28"/>
  <c r="L377" i="28"/>
  <c r="L378" i="28"/>
  <c r="L380" i="28"/>
  <c r="L381" i="28"/>
  <c r="L382" i="28"/>
  <c r="L383" i="28"/>
  <c r="L385" i="28"/>
  <c r="L386" i="28"/>
  <c r="L388" i="28"/>
  <c r="L389" i="28"/>
  <c r="L390" i="28"/>
  <c r="L391" i="28"/>
  <c r="L392" i="28"/>
  <c r="L393" i="28"/>
  <c r="L394" i="28"/>
  <c r="L396" i="28"/>
  <c r="L397" i="28"/>
  <c r="L398" i="28"/>
  <c r="L399" i="28"/>
  <c r="L400" i="28"/>
  <c r="L401" i="28"/>
  <c r="L402" i="28"/>
  <c r="L405" i="28"/>
  <c r="L406" i="28"/>
  <c r="L407" i="28"/>
  <c r="L408" i="28"/>
  <c r="L409" i="28"/>
  <c r="L410" i="28"/>
  <c r="L414" i="28"/>
  <c r="L415" i="28"/>
  <c r="L416" i="28"/>
  <c r="L417" i="28"/>
  <c r="L418" i="28"/>
  <c r="L420" i="28"/>
  <c r="L423" i="28"/>
  <c r="L424" i="28"/>
  <c r="L425" i="28"/>
  <c r="L426" i="28"/>
  <c r="L428" i="28"/>
  <c r="L429" i="28"/>
  <c r="L432" i="28"/>
  <c r="L433" i="28"/>
  <c r="L434" i="28"/>
  <c r="L436" i="28"/>
  <c r="L437" i="28"/>
  <c r="L438" i="28"/>
  <c r="L441" i="28"/>
  <c r="L442" i="28"/>
  <c r="L444" i="28"/>
  <c r="L445" i="28"/>
  <c r="L446" i="28"/>
  <c r="L447" i="28"/>
  <c r="L449" i="28"/>
  <c r="L450" i="28"/>
  <c r="L452" i="28"/>
  <c r="L453" i="28"/>
  <c r="L454" i="28"/>
  <c r="L455" i="28"/>
  <c r="L456" i="28"/>
  <c r="L457" i="28"/>
  <c r="L458" i="28"/>
  <c r="L460" i="28"/>
  <c r="L461" i="28"/>
  <c r="L462" i="28"/>
  <c r="L463" i="28"/>
  <c r="L464" i="28"/>
  <c r="L465" i="28"/>
  <c r="L466" i="28"/>
  <c r="L469" i="28"/>
  <c r="L470" i="28"/>
  <c r="L471" i="28"/>
  <c r="L472" i="28"/>
  <c r="L473" i="28"/>
  <c r="L474" i="28"/>
  <c r="L478" i="28"/>
  <c r="L479" i="28"/>
  <c r="L480" i="28"/>
  <c r="L481" i="28"/>
  <c r="L482" i="28"/>
  <c r="L484" i="28"/>
  <c r="L487" i="28"/>
  <c r="L488" i="28"/>
  <c r="L489" i="28"/>
  <c r="L490" i="28"/>
  <c r="L492" i="28"/>
  <c r="L493" i="28"/>
  <c r="L496" i="28"/>
  <c r="L497" i="28"/>
  <c r="L498" i="28"/>
  <c r="L500" i="28"/>
  <c r="L501" i="28"/>
  <c r="L502" i="28"/>
  <c r="L505" i="28"/>
  <c r="L506" i="28"/>
  <c r="L508" i="28"/>
  <c r="L509" i="28"/>
  <c r="L510" i="28"/>
  <c r="L511" i="28"/>
  <c r="L513" i="28"/>
  <c r="L514" i="28"/>
  <c r="L516" i="28"/>
  <c r="L517" i="28"/>
  <c r="L518" i="28"/>
  <c r="L519" i="28"/>
  <c r="L520" i="28"/>
  <c r="L521" i="28"/>
  <c r="L522" i="28"/>
  <c r="L524" i="28"/>
  <c r="L525" i="28"/>
  <c r="L526" i="28"/>
  <c r="L527" i="28"/>
  <c r="L528" i="28"/>
  <c r="L529" i="28"/>
  <c r="L530" i="28"/>
  <c r="L533" i="28"/>
  <c r="L534" i="28"/>
  <c r="L535" i="28"/>
  <c r="L536" i="28"/>
  <c r="L537" i="28"/>
  <c r="L538" i="28"/>
  <c r="L542" i="28"/>
  <c r="L543" i="28"/>
  <c r="L544" i="28"/>
  <c r="L545" i="28"/>
  <c r="L546" i="28"/>
  <c r="L548" i="28"/>
  <c r="L551" i="28"/>
  <c r="L552" i="28"/>
  <c r="L553" i="28"/>
  <c r="L554" i="28"/>
  <c r="L556" i="28"/>
  <c r="L557" i="28"/>
  <c r="L560" i="28"/>
  <c r="L561" i="28"/>
  <c r="L562" i="28"/>
  <c r="L564" i="28"/>
  <c r="L565" i="28"/>
  <c r="L566" i="28"/>
  <c r="L569" i="28"/>
  <c r="L570" i="28"/>
  <c r="L572" i="28"/>
  <c r="L573" i="28"/>
  <c r="L574" i="28"/>
  <c r="L575" i="28"/>
  <c r="L577" i="28"/>
  <c r="L578" i="28"/>
  <c r="L580" i="28"/>
  <c r="L581" i="28"/>
  <c r="L582" i="28"/>
  <c r="L583" i="28"/>
  <c r="L584" i="28"/>
  <c r="L585" i="28"/>
  <c r="L586" i="28"/>
  <c r="L589" i="28"/>
  <c r="L590" i="28"/>
  <c r="L591" i="28"/>
  <c r="L592" i="28"/>
  <c r="L593" i="28"/>
  <c r="L594" i="28"/>
  <c r="L597" i="28"/>
  <c r="L598" i="28"/>
  <c r="L599" i="28"/>
  <c r="L600" i="28"/>
  <c r="L601" i="28"/>
  <c r="L602" i="28"/>
  <c r="L607" i="28"/>
  <c r="L608" i="28"/>
  <c r="L609" i="28"/>
  <c r="L610" i="28"/>
  <c r="L612" i="28"/>
  <c r="L615" i="28"/>
  <c r="L616" i="28"/>
  <c r="L617" i="28"/>
  <c r="L618" i="28"/>
  <c r="L620" i="28"/>
  <c r="L621" i="28"/>
  <c r="L624" i="28"/>
  <c r="L625" i="28"/>
  <c r="L626" i="28"/>
  <c r="L628" i="28"/>
  <c r="L629" i="28"/>
  <c r="L630" i="28"/>
  <c r="L633" i="28"/>
  <c r="L634" i="28"/>
  <c r="L636" i="28"/>
  <c r="L637" i="28"/>
  <c r="L638" i="28"/>
  <c r="L639" i="28"/>
  <c r="L641" i="28"/>
  <c r="L642" i="28"/>
  <c r="L644" i="28"/>
  <c r="L645" i="28"/>
  <c r="L646" i="28"/>
  <c r="L647" i="28"/>
  <c r="L648" i="28"/>
  <c r="L649" i="28"/>
  <c r="L650" i="28"/>
  <c r="L653" i="28"/>
  <c r="L654" i="28"/>
  <c r="L655" i="28"/>
  <c r="L656" i="28"/>
  <c r="L657" i="28"/>
  <c r="L658" i="28"/>
  <c r="L661" i="28"/>
  <c r="L662" i="28"/>
  <c r="L663" i="28"/>
  <c r="L664" i="28"/>
  <c r="L665" i="28"/>
  <c r="L666" i="28"/>
  <c r="L671" i="28"/>
  <c r="L672" i="28"/>
  <c r="L673" i="28"/>
  <c r="L674" i="28"/>
  <c r="L676" i="28"/>
  <c r="L680" i="28"/>
  <c r="L681" i="28"/>
  <c r="L682" i="28"/>
  <c r="L684" i="28"/>
  <c r="L685" i="28"/>
  <c r="L689" i="28"/>
  <c r="L690" i="28"/>
  <c r="L692" i="28"/>
  <c r="L693" i="28"/>
  <c r="L694" i="28"/>
  <c r="L697" i="28"/>
  <c r="L698" i="28"/>
  <c r="L700" i="28"/>
  <c r="L701" i="28"/>
  <c r="L702" i="28"/>
  <c r="L703" i="28"/>
  <c r="L705" i="28"/>
  <c r="L706" i="28"/>
  <c r="L708" i="28"/>
  <c r="L709" i="28"/>
  <c r="L710" i="28"/>
  <c r="L711" i="28"/>
  <c r="L712" i="28"/>
  <c r="L713" i="28"/>
  <c r="L714" i="28"/>
  <c r="L717" i="28"/>
  <c r="L718" i="28"/>
  <c r="L719" i="28"/>
  <c r="L720" i="28"/>
  <c r="L721" i="28"/>
  <c r="L722" i="28"/>
  <c r="L726" i="28"/>
  <c r="L727" i="28"/>
  <c r="L728" i="28"/>
  <c r="L729" i="28"/>
  <c r="L730" i="28"/>
  <c r="L735" i="28"/>
  <c r="L736" i="28"/>
  <c r="L737" i="28"/>
  <c r="L738" i="28"/>
  <c r="L740" i="28"/>
  <c r="L744" i="28"/>
  <c r="L745" i="28"/>
  <c r="L746" i="28"/>
  <c r="L748" i="28"/>
  <c r="L749" i="28"/>
  <c r="L753" i="28"/>
  <c r="L754" i="28"/>
  <c r="L756" i="28"/>
  <c r="L757" i="28"/>
  <c r="L758" i="28"/>
  <c r="N758" i="28" l="1"/>
  <c r="M758" i="28"/>
  <c r="N757" i="28"/>
  <c r="M757" i="28"/>
  <c r="N756" i="28"/>
  <c r="M756" i="28"/>
  <c r="N755" i="28"/>
  <c r="M755" i="28"/>
  <c r="N754" i="28"/>
  <c r="M754" i="28"/>
  <c r="N753" i="28"/>
  <c r="M753" i="28"/>
  <c r="N752" i="28"/>
  <c r="M752" i="28"/>
  <c r="N751" i="28"/>
  <c r="M751" i="28"/>
  <c r="N750" i="28"/>
  <c r="M750" i="28"/>
  <c r="N749" i="28"/>
  <c r="M749" i="28"/>
  <c r="N748" i="28"/>
  <c r="M748" i="28"/>
  <c r="N747" i="28"/>
  <c r="M747" i="28"/>
  <c r="N746" i="28"/>
  <c r="M746" i="28"/>
  <c r="N745" i="28"/>
  <c r="M745" i="28"/>
  <c r="N744" i="28"/>
  <c r="M744" i="28"/>
  <c r="N743" i="28"/>
  <c r="M743" i="28"/>
  <c r="N742" i="28"/>
  <c r="M742" i="28"/>
  <c r="N741" i="28"/>
  <c r="M741" i="28"/>
  <c r="N740" i="28"/>
  <c r="M740" i="28"/>
  <c r="N739" i="28"/>
  <c r="M739" i="28"/>
  <c r="N738" i="28"/>
  <c r="M738" i="28"/>
  <c r="N737" i="28"/>
  <c r="M737" i="28"/>
  <c r="N736" i="28"/>
  <c r="M736" i="28"/>
  <c r="N735" i="28"/>
  <c r="M735" i="28"/>
  <c r="N734" i="28"/>
  <c r="M734" i="28"/>
  <c r="N733" i="28"/>
  <c r="M733" i="28"/>
  <c r="N732" i="28"/>
  <c r="M732" i="28"/>
  <c r="N731" i="28"/>
  <c r="M731" i="28"/>
  <c r="N730" i="28"/>
  <c r="M730" i="28"/>
  <c r="N729" i="28"/>
  <c r="M729" i="28"/>
  <c r="N728" i="28"/>
  <c r="M728" i="28"/>
  <c r="N727" i="28"/>
  <c r="M727" i="28"/>
  <c r="N726" i="28"/>
  <c r="M726" i="28"/>
  <c r="N725" i="28"/>
  <c r="M725" i="28"/>
  <c r="N724" i="28"/>
  <c r="M724" i="28"/>
  <c r="N723" i="28"/>
  <c r="M723" i="28"/>
  <c r="N722" i="28"/>
  <c r="M722" i="28"/>
  <c r="N721" i="28"/>
  <c r="M721" i="28"/>
  <c r="N720" i="28"/>
  <c r="M720" i="28"/>
  <c r="N719" i="28"/>
  <c r="M719" i="28"/>
  <c r="N718" i="28"/>
  <c r="M718" i="28"/>
  <c r="N717" i="28"/>
  <c r="M717" i="28"/>
  <c r="N716" i="28"/>
  <c r="M716" i="28"/>
  <c r="N715" i="28"/>
  <c r="M715" i="28"/>
  <c r="N714" i="28"/>
  <c r="M714" i="28"/>
  <c r="N713" i="28"/>
  <c r="M713" i="28"/>
  <c r="N712" i="28"/>
  <c r="M712" i="28"/>
  <c r="N711" i="28"/>
  <c r="M711" i="28"/>
  <c r="N710" i="28"/>
  <c r="M710" i="28"/>
  <c r="N709" i="28"/>
  <c r="M709" i="28"/>
  <c r="N708" i="28"/>
  <c r="M708" i="28"/>
  <c r="N707" i="28"/>
  <c r="M707" i="28"/>
  <c r="N706" i="28"/>
  <c r="M706" i="28"/>
  <c r="N705" i="28"/>
  <c r="M705" i="28"/>
  <c r="N704" i="28"/>
  <c r="M704" i="28"/>
  <c r="N703" i="28"/>
  <c r="M703" i="28"/>
  <c r="N702" i="28"/>
  <c r="M702" i="28"/>
  <c r="N701" i="28"/>
  <c r="M701" i="28"/>
  <c r="N700" i="28"/>
  <c r="M700" i="28"/>
  <c r="N699" i="28"/>
  <c r="M699" i="28"/>
  <c r="N698" i="28"/>
  <c r="M698" i="28"/>
  <c r="N697" i="28"/>
  <c r="M697" i="28"/>
  <c r="N696" i="28"/>
  <c r="M696" i="28"/>
  <c r="N695" i="28"/>
  <c r="M695" i="28"/>
  <c r="N694" i="28"/>
  <c r="M694" i="28"/>
  <c r="N693" i="28"/>
  <c r="M693" i="28"/>
  <c r="N692" i="28"/>
  <c r="M692" i="28"/>
  <c r="N691" i="28"/>
  <c r="M691" i="28"/>
  <c r="N690" i="28"/>
  <c r="M690" i="28"/>
  <c r="N689" i="28"/>
  <c r="M689" i="28"/>
  <c r="N688" i="28"/>
  <c r="M688" i="28"/>
  <c r="N687" i="28"/>
  <c r="M687" i="28"/>
  <c r="N686" i="28"/>
  <c r="M686" i="28"/>
  <c r="N685" i="28"/>
  <c r="M685" i="28"/>
  <c r="N684" i="28"/>
  <c r="M684" i="28"/>
  <c r="N683" i="28"/>
  <c r="M683" i="28"/>
  <c r="N682" i="28"/>
  <c r="M682" i="28"/>
  <c r="N681" i="28"/>
  <c r="M681" i="28"/>
  <c r="N680" i="28"/>
  <c r="M680" i="28"/>
  <c r="N679" i="28"/>
  <c r="M679" i="28"/>
  <c r="N678" i="28"/>
  <c r="M678" i="28"/>
  <c r="N677" i="28"/>
  <c r="M677" i="28"/>
  <c r="N676" i="28"/>
  <c r="M676" i="28"/>
  <c r="N675" i="28"/>
  <c r="M675" i="28"/>
  <c r="N674" i="28"/>
  <c r="M674" i="28"/>
  <c r="N673" i="28"/>
  <c r="M673" i="28"/>
  <c r="N672" i="28"/>
  <c r="M672" i="28"/>
  <c r="N671" i="28"/>
  <c r="M671" i="28"/>
  <c r="N670" i="28"/>
  <c r="M670" i="28"/>
  <c r="N669" i="28"/>
  <c r="M669" i="28"/>
  <c r="N668" i="28"/>
  <c r="M668" i="28"/>
  <c r="N667" i="28"/>
  <c r="M667" i="28"/>
  <c r="N666" i="28"/>
  <c r="M666" i="28"/>
  <c r="N665" i="28"/>
  <c r="M665" i="28"/>
  <c r="N664" i="28"/>
  <c r="M664" i="28"/>
  <c r="N663" i="28"/>
  <c r="M663" i="28"/>
  <c r="N662" i="28"/>
  <c r="M662" i="28"/>
  <c r="N661" i="28"/>
  <c r="M661" i="28"/>
  <c r="N660" i="28"/>
  <c r="M660" i="28"/>
  <c r="N659" i="28"/>
  <c r="M659" i="28"/>
  <c r="N658" i="28"/>
  <c r="M658" i="28"/>
  <c r="N657" i="28"/>
  <c r="M657" i="28"/>
  <c r="N656" i="28"/>
  <c r="M656" i="28"/>
  <c r="N655" i="28"/>
  <c r="M655" i="28"/>
  <c r="N654" i="28"/>
  <c r="M654" i="28"/>
  <c r="N653" i="28"/>
  <c r="M653" i="28"/>
  <c r="N652" i="28"/>
  <c r="M652" i="28"/>
  <c r="N651" i="28"/>
  <c r="M651" i="28"/>
  <c r="N650" i="28"/>
  <c r="M650" i="28"/>
  <c r="N649" i="28"/>
  <c r="M649" i="28"/>
  <c r="N648" i="28"/>
  <c r="M648" i="28"/>
  <c r="N647" i="28"/>
  <c r="M647" i="28"/>
  <c r="N646" i="28"/>
  <c r="M646" i="28"/>
  <c r="N645" i="28"/>
  <c r="M645" i="28"/>
  <c r="N644" i="28"/>
  <c r="M644" i="28"/>
  <c r="N643" i="28"/>
  <c r="M643" i="28"/>
  <c r="N642" i="28"/>
  <c r="M642" i="28"/>
  <c r="N641" i="28"/>
  <c r="M641" i="28"/>
  <c r="N640" i="28"/>
  <c r="M640" i="28"/>
  <c r="N639" i="28"/>
  <c r="M639" i="28"/>
  <c r="N638" i="28"/>
  <c r="M638" i="28"/>
  <c r="N637" i="28"/>
  <c r="M637" i="28"/>
  <c r="N636" i="28"/>
  <c r="M636" i="28"/>
  <c r="N635" i="28"/>
  <c r="M635" i="28"/>
  <c r="N634" i="28"/>
  <c r="M634" i="28"/>
  <c r="N633" i="28"/>
  <c r="M633" i="28"/>
  <c r="N632" i="28"/>
  <c r="M632" i="28"/>
  <c r="N631" i="28"/>
  <c r="M631" i="28"/>
  <c r="N630" i="28"/>
  <c r="M630" i="28"/>
  <c r="N629" i="28"/>
  <c r="M629" i="28"/>
  <c r="N628" i="28"/>
  <c r="M628" i="28"/>
  <c r="N627" i="28"/>
  <c r="M627" i="28"/>
  <c r="N626" i="28"/>
  <c r="M626" i="28"/>
  <c r="N625" i="28"/>
  <c r="M625" i="28"/>
  <c r="N624" i="28"/>
  <c r="M624" i="28"/>
  <c r="N623" i="28"/>
  <c r="M623" i="28"/>
  <c r="N622" i="28"/>
  <c r="M622" i="28"/>
  <c r="N621" i="28"/>
  <c r="M621" i="28"/>
  <c r="N620" i="28"/>
  <c r="M620" i="28"/>
  <c r="N619" i="28"/>
  <c r="M619" i="28"/>
  <c r="N618" i="28"/>
  <c r="M618" i="28"/>
  <c r="N617" i="28"/>
  <c r="M617" i="28"/>
  <c r="N616" i="28"/>
  <c r="M616" i="28"/>
  <c r="N615" i="28"/>
  <c r="M615" i="28"/>
  <c r="N614" i="28"/>
  <c r="M614" i="28"/>
  <c r="N613" i="28"/>
  <c r="M613" i="28"/>
  <c r="N612" i="28"/>
  <c r="M612" i="28"/>
  <c r="N611" i="28"/>
  <c r="M611" i="28"/>
  <c r="N610" i="28"/>
  <c r="M610" i="28"/>
  <c r="N609" i="28"/>
  <c r="M609" i="28"/>
  <c r="N608" i="28"/>
  <c r="M608" i="28"/>
  <c r="N607" i="28"/>
  <c r="M607" i="28"/>
  <c r="N606" i="28"/>
  <c r="M606" i="28"/>
  <c r="N605" i="28"/>
  <c r="M605" i="28"/>
  <c r="N604" i="28"/>
  <c r="M604" i="28"/>
  <c r="N603" i="28"/>
  <c r="M603" i="28"/>
  <c r="N602" i="28"/>
  <c r="M602" i="28"/>
  <c r="N601" i="28"/>
  <c r="M601" i="28"/>
  <c r="N600" i="28"/>
  <c r="M600" i="28"/>
  <c r="N599" i="28"/>
  <c r="M599" i="28"/>
  <c r="N598" i="28"/>
  <c r="M598" i="28"/>
  <c r="N597" i="28"/>
  <c r="M597" i="28"/>
  <c r="N596" i="28"/>
  <c r="M596" i="28"/>
  <c r="N595" i="28"/>
  <c r="M595" i="28"/>
  <c r="N594" i="28"/>
  <c r="M594" i="28"/>
  <c r="N593" i="28"/>
  <c r="M593" i="28"/>
  <c r="N592" i="28"/>
  <c r="M592" i="28"/>
  <c r="N591" i="28"/>
  <c r="M591" i="28"/>
  <c r="N590" i="28"/>
  <c r="M590" i="28"/>
  <c r="N589" i="28"/>
  <c r="M589" i="28"/>
  <c r="N588" i="28"/>
  <c r="M588" i="28"/>
  <c r="N587" i="28"/>
  <c r="M587" i="28"/>
  <c r="N586" i="28"/>
  <c r="M586" i="28"/>
  <c r="N585" i="28"/>
  <c r="M585" i="28"/>
  <c r="N584" i="28"/>
  <c r="M584" i="28"/>
  <c r="N583" i="28"/>
  <c r="M583" i="28"/>
  <c r="N582" i="28"/>
  <c r="M582" i="28"/>
  <c r="N581" i="28"/>
  <c r="M581" i="28"/>
  <c r="N580" i="28"/>
  <c r="M580" i="28"/>
  <c r="N579" i="28"/>
  <c r="M579" i="28"/>
  <c r="N578" i="28"/>
  <c r="M578" i="28"/>
  <c r="N577" i="28"/>
  <c r="M577" i="28"/>
  <c r="N576" i="28"/>
  <c r="M576" i="28"/>
  <c r="N575" i="28"/>
  <c r="M575" i="28"/>
  <c r="N574" i="28"/>
  <c r="M574" i="28"/>
  <c r="N573" i="28"/>
  <c r="M573" i="28"/>
  <c r="N572" i="28"/>
  <c r="M572" i="28"/>
  <c r="N571" i="28"/>
  <c r="M571" i="28"/>
  <c r="N570" i="28"/>
  <c r="M570" i="28"/>
  <c r="N569" i="28"/>
  <c r="M569" i="28"/>
  <c r="N568" i="28"/>
  <c r="M568" i="28"/>
  <c r="N567" i="28"/>
  <c r="M567" i="28"/>
  <c r="N566" i="28"/>
  <c r="M566" i="28"/>
  <c r="N565" i="28"/>
  <c r="M565" i="28"/>
  <c r="N564" i="28"/>
  <c r="M564" i="28"/>
  <c r="N563" i="28"/>
  <c r="M563" i="28"/>
  <c r="N562" i="28"/>
  <c r="M562" i="28"/>
  <c r="N561" i="28"/>
  <c r="M561" i="28"/>
  <c r="N560" i="28"/>
  <c r="M560" i="28"/>
  <c r="N559" i="28"/>
  <c r="M559" i="28"/>
  <c r="N558" i="28"/>
  <c r="M558" i="28"/>
  <c r="N557" i="28"/>
  <c r="M557" i="28"/>
  <c r="N556" i="28"/>
  <c r="M556" i="28"/>
  <c r="N555" i="28"/>
  <c r="M555" i="28"/>
  <c r="N554" i="28"/>
  <c r="M554" i="28"/>
  <c r="N553" i="28"/>
  <c r="M553" i="28"/>
  <c r="N552" i="28"/>
  <c r="M552" i="28"/>
  <c r="N551" i="28"/>
  <c r="M551" i="28"/>
  <c r="N550" i="28"/>
  <c r="M550" i="28"/>
  <c r="N549" i="28"/>
  <c r="M549" i="28"/>
  <c r="N548" i="28"/>
  <c r="M548" i="28"/>
  <c r="N547" i="28"/>
  <c r="M547" i="28"/>
  <c r="N546" i="28"/>
  <c r="M546" i="28"/>
  <c r="N545" i="28"/>
  <c r="M545" i="28"/>
  <c r="N544" i="28"/>
  <c r="M544" i="28"/>
  <c r="N543" i="28"/>
  <c r="M543" i="28"/>
  <c r="N542" i="28"/>
  <c r="M542" i="28"/>
  <c r="N541" i="28"/>
  <c r="M541" i="28"/>
  <c r="N540" i="28"/>
  <c r="M540" i="28"/>
  <c r="N539" i="28"/>
  <c r="M539" i="28"/>
  <c r="N538" i="28"/>
  <c r="M538" i="28"/>
  <c r="N537" i="28"/>
  <c r="M537" i="28"/>
  <c r="N536" i="28"/>
  <c r="M536" i="28"/>
  <c r="N535" i="28"/>
  <c r="M535" i="28"/>
  <c r="N534" i="28"/>
  <c r="M534" i="28"/>
  <c r="N533" i="28"/>
  <c r="M533" i="28"/>
  <c r="N532" i="28"/>
  <c r="M532" i="28"/>
  <c r="N531" i="28"/>
  <c r="M531" i="28"/>
  <c r="N530" i="28"/>
  <c r="M530" i="28"/>
  <c r="N529" i="28"/>
  <c r="M529" i="28"/>
  <c r="N528" i="28"/>
  <c r="M528" i="28"/>
  <c r="N527" i="28"/>
  <c r="M527" i="28"/>
  <c r="N526" i="28"/>
  <c r="M526" i="28"/>
  <c r="N525" i="28"/>
  <c r="M525" i="28"/>
  <c r="N524" i="28"/>
  <c r="M524" i="28"/>
  <c r="N523" i="28"/>
  <c r="M523" i="28"/>
  <c r="N522" i="28"/>
  <c r="M522" i="28"/>
  <c r="N521" i="28"/>
  <c r="M521" i="28"/>
  <c r="N520" i="28"/>
  <c r="M520" i="28"/>
  <c r="N519" i="28"/>
  <c r="M519" i="28"/>
  <c r="N518" i="28"/>
  <c r="M518" i="28"/>
  <c r="N517" i="28"/>
  <c r="M517" i="28"/>
  <c r="N516" i="28"/>
  <c r="M516" i="28"/>
  <c r="N515" i="28"/>
  <c r="M515" i="28"/>
  <c r="N514" i="28"/>
  <c r="M514" i="28"/>
  <c r="N513" i="28"/>
  <c r="M513" i="28"/>
  <c r="N512" i="28"/>
  <c r="M512" i="28"/>
  <c r="N511" i="28"/>
  <c r="M511" i="28"/>
  <c r="N510" i="28"/>
  <c r="M510" i="28"/>
  <c r="N509" i="28"/>
  <c r="M509" i="28"/>
  <c r="N508" i="28"/>
  <c r="M508" i="28"/>
  <c r="N507" i="28"/>
  <c r="M507" i="28"/>
  <c r="N506" i="28"/>
  <c r="M506" i="28"/>
  <c r="N505" i="28"/>
  <c r="M505" i="28"/>
  <c r="N504" i="28"/>
  <c r="M504" i="28"/>
  <c r="N503" i="28"/>
  <c r="M503" i="28"/>
  <c r="N502" i="28"/>
  <c r="M502" i="28"/>
  <c r="N501" i="28"/>
  <c r="M501" i="28"/>
  <c r="N500" i="28"/>
  <c r="M500" i="28"/>
  <c r="N499" i="28"/>
  <c r="M499" i="28"/>
  <c r="N498" i="28"/>
  <c r="M498" i="28"/>
  <c r="N497" i="28"/>
  <c r="M497" i="28"/>
  <c r="N496" i="28"/>
  <c r="M496" i="28"/>
  <c r="N495" i="28"/>
  <c r="M495" i="28"/>
  <c r="N494" i="28"/>
  <c r="M494" i="28"/>
  <c r="N493" i="28"/>
  <c r="M493" i="28"/>
  <c r="N492" i="28"/>
  <c r="M492" i="28"/>
  <c r="N491" i="28"/>
  <c r="M491" i="28"/>
  <c r="N490" i="28"/>
  <c r="M490" i="28"/>
  <c r="N489" i="28"/>
  <c r="M489" i="28"/>
  <c r="N488" i="28"/>
  <c r="M488" i="28"/>
  <c r="N487" i="28"/>
  <c r="M487" i="28"/>
  <c r="N486" i="28"/>
  <c r="M486" i="28"/>
  <c r="N485" i="28"/>
  <c r="M485" i="28"/>
  <c r="N484" i="28"/>
  <c r="M484" i="28"/>
  <c r="N483" i="28"/>
  <c r="M483" i="28"/>
  <c r="N482" i="28"/>
  <c r="M482" i="28"/>
  <c r="N481" i="28"/>
  <c r="M481" i="28"/>
  <c r="N480" i="28"/>
  <c r="M480" i="28"/>
  <c r="N479" i="28"/>
  <c r="M479" i="28"/>
  <c r="N478" i="28"/>
  <c r="M478" i="28"/>
  <c r="N477" i="28"/>
  <c r="M477" i="28"/>
  <c r="N476" i="28"/>
  <c r="M476" i="28"/>
  <c r="N475" i="28"/>
  <c r="M475" i="28"/>
  <c r="N474" i="28"/>
  <c r="M474" i="28"/>
  <c r="N473" i="28"/>
  <c r="M473" i="28"/>
  <c r="N472" i="28"/>
  <c r="M472" i="28"/>
  <c r="N471" i="28"/>
  <c r="M471" i="28"/>
  <c r="N470" i="28"/>
  <c r="M470" i="28"/>
  <c r="N469" i="28"/>
  <c r="M469" i="28"/>
  <c r="N468" i="28"/>
  <c r="M468" i="28"/>
  <c r="N467" i="28"/>
  <c r="M467" i="28"/>
  <c r="N466" i="28"/>
  <c r="M466" i="28"/>
  <c r="N465" i="28"/>
  <c r="M465" i="28"/>
  <c r="N464" i="28"/>
  <c r="M464" i="28"/>
  <c r="N463" i="28"/>
  <c r="M463" i="28"/>
  <c r="N462" i="28"/>
  <c r="M462" i="28"/>
  <c r="N461" i="28"/>
  <c r="M461" i="28"/>
  <c r="N460" i="28"/>
  <c r="M460" i="28"/>
  <c r="N459" i="28"/>
  <c r="M459" i="28"/>
  <c r="N458" i="28"/>
  <c r="M458" i="28"/>
  <c r="N457" i="28"/>
  <c r="M457" i="28"/>
  <c r="N456" i="28"/>
  <c r="M456" i="28"/>
  <c r="N455" i="28"/>
  <c r="M455" i="28"/>
  <c r="N454" i="28"/>
  <c r="M454" i="28"/>
  <c r="N453" i="28"/>
  <c r="M453" i="28"/>
  <c r="N452" i="28"/>
  <c r="M452" i="28"/>
  <c r="N451" i="28"/>
  <c r="M451" i="28"/>
  <c r="N450" i="28"/>
  <c r="M450" i="28"/>
  <c r="N449" i="28"/>
  <c r="M449" i="28"/>
  <c r="N448" i="28"/>
  <c r="M448" i="28"/>
  <c r="N447" i="28"/>
  <c r="M447" i="28"/>
  <c r="N446" i="28"/>
  <c r="M446" i="28"/>
  <c r="N445" i="28"/>
  <c r="M445" i="28"/>
  <c r="N444" i="28"/>
  <c r="M444" i="28"/>
  <c r="N443" i="28"/>
  <c r="M443" i="28"/>
  <c r="N442" i="28"/>
  <c r="M442" i="28"/>
  <c r="N441" i="28"/>
  <c r="M441" i="28"/>
  <c r="N440" i="28"/>
  <c r="M440" i="28"/>
  <c r="N439" i="28"/>
  <c r="M439" i="28"/>
  <c r="N438" i="28"/>
  <c r="M438" i="28"/>
  <c r="N437" i="28"/>
  <c r="M437" i="28"/>
  <c r="N436" i="28"/>
  <c r="M436" i="28"/>
  <c r="N435" i="28"/>
  <c r="M435" i="28"/>
  <c r="N434" i="28"/>
  <c r="M434" i="28"/>
  <c r="N433" i="28"/>
  <c r="M433" i="28"/>
  <c r="N432" i="28"/>
  <c r="M432" i="28"/>
  <c r="N431" i="28"/>
  <c r="M431" i="28"/>
  <c r="N430" i="28"/>
  <c r="M430" i="28"/>
  <c r="N429" i="28"/>
  <c r="M429" i="28"/>
  <c r="N428" i="28"/>
  <c r="M428" i="28"/>
  <c r="N427" i="28"/>
  <c r="M427" i="28"/>
  <c r="N426" i="28"/>
  <c r="M426" i="28"/>
  <c r="N425" i="28"/>
  <c r="M425" i="28"/>
  <c r="N424" i="28"/>
  <c r="M424" i="28"/>
  <c r="N423" i="28"/>
  <c r="M423" i="28"/>
  <c r="N422" i="28"/>
  <c r="M422" i="28"/>
  <c r="N421" i="28"/>
  <c r="M421" i="28"/>
  <c r="N420" i="28"/>
  <c r="M420" i="28"/>
  <c r="N419" i="28"/>
  <c r="M419" i="28"/>
  <c r="N418" i="28"/>
  <c r="M418" i="28"/>
  <c r="N417" i="28"/>
  <c r="M417" i="28"/>
  <c r="N416" i="28"/>
  <c r="M416" i="28"/>
  <c r="N415" i="28"/>
  <c r="M415" i="28"/>
  <c r="N414" i="28"/>
  <c r="M414" i="28"/>
  <c r="N413" i="28"/>
  <c r="M413" i="28"/>
  <c r="N412" i="28"/>
  <c r="M412" i="28"/>
  <c r="N411" i="28"/>
  <c r="M411" i="28"/>
  <c r="N410" i="28"/>
  <c r="M410" i="28"/>
  <c r="N409" i="28"/>
  <c r="M409" i="28"/>
  <c r="N408" i="28"/>
  <c r="M408" i="28"/>
  <c r="N407" i="28"/>
  <c r="M407" i="28"/>
  <c r="N406" i="28"/>
  <c r="M406" i="28"/>
  <c r="N405" i="28"/>
  <c r="M405" i="28"/>
  <c r="N404" i="28"/>
  <c r="M404" i="28"/>
  <c r="N403" i="28"/>
  <c r="M403" i="28"/>
  <c r="N402" i="28"/>
  <c r="M402" i="28"/>
  <c r="N401" i="28"/>
  <c r="M401" i="28"/>
  <c r="N400" i="28"/>
  <c r="M400" i="28"/>
  <c r="N399" i="28"/>
  <c r="M399" i="28"/>
  <c r="N398" i="28"/>
  <c r="M398" i="28"/>
  <c r="N397" i="28"/>
  <c r="M397" i="28"/>
  <c r="N396" i="28"/>
  <c r="M396" i="28"/>
  <c r="N395" i="28"/>
  <c r="M395" i="28"/>
  <c r="N394" i="28"/>
  <c r="M394" i="28"/>
  <c r="N393" i="28"/>
  <c r="M393" i="28"/>
  <c r="N392" i="28"/>
  <c r="M392" i="28"/>
  <c r="N391" i="28"/>
  <c r="M391" i="28"/>
  <c r="N390" i="28"/>
  <c r="M390" i="28"/>
  <c r="N389" i="28"/>
  <c r="M389" i="28"/>
  <c r="N388" i="28"/>
  <c r="M388" i="28"/>
  <c r="N387" i="28"/>
  <c r="M387" i="28"/>
  <c r="N386" i="28"/>
  <c r="M386" i="28"/>
  <c r="N385" i="28"/>
  <c r="M385" i="28"/>
  <c r="N384" i="28"/>
  <c r="M384" i="28"/>
  <c r="N383" i="28"/>
  <c r="M383" i="28"/>
  <c r="N382" i="28"/>
  <c r="M382" i="28"/>
  <c r="N381" i="28"/>
  <c r="M381" i="28"/>
  <c r="N380" i="28"/>
  <c r="M380" i="28"/>
  <c r="N379" i="28"/>
  <c r="M379" i="28"/>
  <c r="N378" i="28"/>
  <c r="M378" i="28"/>
  <c r="N377" i="28"/>
  <c r="M377" i="28"/>
  <c r="N376" i="28"/>
  <c r="M376" i="28"/>
  <c r="N375" i="28"/>
  <c r="M375" i="28"/>
  <c r="N374" i="28"/>
  <c r="M374" i="28"/>
  <c r="N373" i="28"/>
  <c r="M373" i="28"/>
  <c r="N372" i="28"/>
  <c r="M372" i="28"/>
  <c r="N371" i="28"/>
  <c r="M371" i="28"/>
  <c r="N370" i="28"/>
  <c r="M370" i="28"/>
  <c r="N369" i="28"/>
  <c r="M369" i="28"/>
  <c r="N368" i="28"/>
  <c r="M368" i="28"/>
  <c r="N367" i="28"/>
  <c r="M367" i="28"/>
  <c r="N366" i="28"/>
  <c r="M366" i="28"/>
  <c r="N365" i="28"/>
  <c r="M365" i="28"/>
  <c r="N364" i="28"/>
  <c r="M364" i="28"/>
  <c r="N363" i="28"/>
  <c r="M363" i="28"/>
  <c r="N362" i="28"/>
  <c r="M362" i="28"/>
  <c r="N361" i="28"/>
  <c r="M361" i="28"/>
  <c r="N360" i="28"/>
  <c r="M360" i="28"/>
  <c r="N359" i="28"/>
  <c r="M359" i="28"/>
  <c r="N358" i="28"/>
  <c r="M358" i="28"/>
  <c r="N357" i="28"/>
  <c r="M357" i="28"/>
  <c r="N356" i="28"/>
  <c r="M356" i="28"/>
  <c r="N355" i="28"/>
  <c r="M355" i="28"/>
  <c r="N354" i="28"/>
  <c r="M354" i="28"/>
  <c r="N353" i="28"/>
  <c r="M353" i="28"/>
  <c r="N352" i="28"/>
  <c r="M352" i="28"/>
  <c r="N351" i="28"/>
  <c r="M351" i="28"/>
  <c r="N350" i="28"/>
  <c r="M350" i="28"/>
  <c r="N349" i="28"/>
  <c r="M349" i="28"/>
  <c r="N348" i="28"/>
  <c r="M348" i="28"/>
  <c r="N347" i="28"/>
  <c r="M347" i="28"/>
  <c r="N346" i="28"/>
  <c r="M346" i="28"/>
  <c r="N345" i="28"/>
  <c r="M345" i="28"/>
  <c r="N344" i="28"/>
  <c r="M344" i="28"/>
  <c r="N343" i="28"/>
  <c r="M343" i="28"/>
  <c r="N342" i="28"/>
  <c r="M342" i="28"/>
  <c r="N341" i="28"/>
  <c r="M341" i="28"/>
  <c r="N340" i="28"/>
  <c r="M340" i="28"/>
  <c r="N339" i="28"/>
  <c r="M339" i="28"/>
  <c r="N338" i="28"/>
  <c r="M338" i="28"/>
  <c r="N337" i="28"/>
  <c r="M337" i="28"/>
  <c r="N336" i="28"/>
  <c r="M336" i="28"/>
  <c r="N335" i="28"/>
  <c r="M335" i="28"/>
  <c r="N334" i="28"/>
  <c r="M334" i="28"/>
  <c r="N333" i="28"/>
  <c r="M333" i="28"/>
  <c r="N332" i="28"/>
  <c r="M332" i="28"/>
  <c r="N331" i="28"/>
  <c r="M331" i="28"/>
  <c r="N330" i="28"/>
  <c r="M330" i="28"/>
  <c r="N329" i="28"/>
  <c r="M329" i="28"/>
  <c r="N328" i="28"/>
  <c r="M328" i="28"/>
  <c r="N327" i="28"/>
  <c r="M327" i="28"/>
  <c r="N326" i="28"/>
  <c r="M326" i="28"/>
  <c r="N325" i="28"/>
  <c r="M325" i="28"/>
  <c r="N324" i="28"/>
  <c r="M324" i="28"/>
  <c r="N323" i="28"/>
  <c r="M323" i="28"/>
  <c r="N322" i="28"/>
  <c r="M322" i="28"/>
  <c r="N321" i="28"/>
  <c r="M321" i="28"/>
  <c r="N320" i="28"/>
  <c r="M320" i="28"/>
  <c r="N319" i="28"/>
  <c r="M319" i="28"/>
  <c r="N318" i="28"/>
  <c r="M318" i="28"/>
  <c r="N317" i="28"/>
  <c r="M317" i="28"/>
  <c r="N316" i="28"/>
  <c r="M316" i="28"/>
  <c r="N315" i="28"/>
  <c r="M315" i="28"/>
  <c r="N314" i="28"/>
  <c r="M314" i="28"/>
  <c r="N313" i="28"/>
  <c r="M313" i="28"/>
  <c r="N312" i="28"/>
  <c r="M312" i="28"/>
  <c r="N311" i="28"/>
  <c r="M311" i="28"/>
  <c r="N310" i="28"/>
  <c r="M310" i="28"/>
  <c r="N309" i="28"/>
  <c r="M309" i="28"/>
  <c r="N308" i="28"/>
  <c r="M308" i="28"/>
  <c r="N307" i="28"/>
  <c r="M307" i="28"/>
  <c r="N306" i="28"/>
  <c r="M306" i="28"/>
  <c r="N305" i="28"/>
  <c r="M305" i="28"/>
  <c r="N304" i="28"/>
  <c r="M304" i="28"/>
  <c r="N303" i="28"/>
  <c r="M303" i="28"/>
  <c r="N302" i="28"/>
  <c r="M302" i="28"/>
  <c r="N301" i="28"/>
  <c r="M301" i="28"/>
  <c r="N300" i="28"/>
  <c r="M300" i="28"/>
  <c r="N299" i="28"/>
  <c r="M299" i="28"/>
  <c r="N298" i="28"/>
  <c r="M298" i="28"/>
  <c r="N297" i="28"/>
  <c r="M297" i="28"/>
  <c r="N296" i="28"/>
  <c r="M296" i="28"/>
  <c r="N295" i="28"/>
  <c r="M295" i="28"/>
  <c r="N294" i="28"/>
  <c r="M294" i="28"/>
  <c r="N293" i="28"/>
  <c r="M293" i="28"/>
  <c r="N292" i="28"/>
  <c r="M292" i="28"/>
  <c r="N291" i="28"/>
  <c r="M291" i="28"/>
  <c r="N290" i="28"/>
  <c r="M290" i="28"/>
  <c r="N289" i="28"/>
  <c r="M289" i="28"/>
  <c r="N288" i="28"/>
  <c r="M288" i="28"/>
  <c r="N287" i="28"/>
  <c r="M287" i="28"/>
  <c r="N286" i="28"/>
  <c r="M286" i="28"/>
  <c r="N285" i="28"/>
  <c r="M285" i="28"/>
  <c r="N284" i="28"/>
  <c r="M284" i="28"/>
  <c r="N283" i="28"/>
  <c r="M283" i="28"/>
  <c r="N282" i="28"/>
  <c r="M282" i="28"/>
  <c r="N281" i="28"/>
  <c r="M281" i="28"/>
  <c r="N280" i="28"/>
  <c r="M280" i="28"/>
  <c r="N279" i="28"/>
  <c r="M279" i="28"/>
  <c r="N278" i="28"/>
  <c r="M278" i="28"/>
  <c r="N277" i="28"/>
  <c r="M277" i="28"/>
  <c r="N276" i="28"/>
  <c r="M276" i="28"/>
  <c r="N275" i="28"/>
  <c r="M275" i="28"/>
  <c r="N274" i="28"/>
  <c r="M274" i="28"/>
  <c r="N273" i="28"/>
  <c r="M273" i="28"/>
  <c r="N272" i="28"/>
  <c r="M272" i="28"/>
  <c r="N271" i="28"/>
  <c r="M271" i="28"/>
  <c r="N270" i="28"/>
  <c r="M270" i="28"/>
  <c r="N269" i="28"/>
  <c r="M269" i="28"/>
  <c r="N268" i="28"/>
  <c r="M268" i="28"/>
  <c r="N267" i="28"/>
  <c r="M267" i="28"/>
  <c r="N266" i="28"/>
  <c r="M266" i="28"/>
  <c r="N265" i="28"/>
  <c r="M265" i="28"/>
  <c r="N264" i="28"/>
  <c r="M264" i="28"/>
  <c r="N263" i="28"/>
  <c r="M263" i="28"/>
  <c r="N262" i="28"/>
  <c r="M262" i="28"/>
  <c r="N261" i="28"/>
  <c r="M261" i="28"/>
  <c r="N260" i="28"/>
  <c r="M260" i="28"/>
  <c r="N259" i="28"/>
  <c r="M259" i="28"/>
  <c r="N258" i="28"/>
  <c r="M258" i="28"/>
  <c r="N257" i="28"/>
  <c r="M257" i="28"/>
  <c r="N256" i="28"/>
  <c r="M256" i="28"/>
  <c r="N255" i="28"/>
  <c r="M255" i="28"/>
  <c r="N254" i="28"/>
  <c r="M254" i="28"/>
  <c r="N253" i="28"/>
  <c r="M253" i="28"/>
  <c r="N252" i="28"/>
  <c r="M252" i="28"/>
  <c r="N251" i="28"/>
  <c r="M251" i="28"/>
  <c r="N250" i="28"/>
  <c r="M250" i="28"/>
  <c r="N249" i="28"/>
  <c r="M249" i="28"/>
  <c r="N248" i="28"/>
  <c r="M248" i="28"/>
  <c r="N247" i="28"/>
  <c r="M247" i="28"/>
  <c r="N246" i="28"/>
  <c r="M246" i="28"/>
  <c r="N245" i="28"/>
  <c r="M245" i="28"/>
  <c r="N244" i="28"/>
  <c r="M244" i="28"/>
  <c r="N243" i="28"/>
  <c r="M243" i="28"/>
  <c r="N242" i="28"/>
  <c r="M242" i="28"/>
  <c r="N241" i="28"/>
  <c r="M241" i="28"/>
  <c r="N240" i="28"/>
  <c r="M240" i="28"/>
  <c r="N239" i="28"/>
  <c r="M239" i="28"/>
  <c r="N238" i="28"/>
  <c r="M238" i="28"/>
  <c r="N237" i="28"/>
  <c r="M237" i="28"/>
  <c r="N236" i="28"/>
  <c r="M236" i="28"/>
  <c r="N235" i="28"/>
  <c r="M235" i="28"/>
  <c r="N234" i="28"/>
  <c r="M234" i="28"/>
  <c r="N233" i="28"/>
  <c r="M233" i="28"/>
  <c r="N232" i="28"/>
  <c r="M232" i="28"/>
  <c r="N231" i="28"/>
  <c r="M231" i="28"/>
  <c r="N230" i="28"/>
  <c r="M230" i="28"/>
  <c r="N229" i="28"/>
  <c r="M229" i="28"/>
  <c r="N228" i="28"/>
  <c r="M228" i="28"/>
  <c r="N227" i="28"/>
  <c r="M227" i="28"/>
  <c r="N226" i="28"/>
  <c r="M226" i="28"/>
  <c r="N225" i="28"/>
  <c r="M225" i="28"/>
  <c r="N224" i="28"/>
  <c r="M224" i="28"/>
  <c r="N223" i="28"/>
  <c r="M223" i="28"/>
  <c r="N222" i="28"/>
  <c r="M222" i="28"/>
  <c r="N221" i="28"/>
  <c r="M221" i="28"/>
  <c r="N220" i="28"/>
  <c r="M220" i="28"/>
  <c r="N219" i="28"/>
  <c r="M219" i="28"/>
  <c r="N218" i="28"/>
  <c r="M218" i="28"/>
  <c r="N217" i="28"/>
  <c r="M217" i="28"/>
  <c r="N216" i="28"/>
  <c r="M216" i="28"/>
  <c r="N215" i="28"/>
  <c r="M215" i="28"/>
  <c r="N214" i="28"/>
  <c r="M214" i="28"/>
  <c r="N213" i="28"/>
  <c r="M213" i="28"/>
  <c r="N212" i="28"/>
  <c r="M212" i="28"/>
  <c r="N211" i="28"/>
  <c r="M211" i="28"/>
  <c r="N210" i="28"/>
  <c r="M210" i="28"/>
  <c r="N209" i="28"/>
  <c r="M209" i="28"/>
  <c r="N208" i="28"/>
  <c r="M208" i="28"/>
  <c r="N207" i="28"/>
  <c r="M207" i="28"/>
  <c r="N206" i="28"/>
  <c r="M206" i="28"/>
  <c r="N205" i="28"/>
  <c r="M205" i="28"/>
  <c r="N204" i="28"/>
  <c r="M204" i="28"/>
  <c r="N203" i="28"/>
  <c r="M203" i="28"/>
  <c r="N202" i="28"/>
  <c r="M202" i="28"/>
  <c r="N201" i="28"/>
  <c r="M201" i="28"/>
  <c r="N200" i="28"/>
  <c r="M200" i="28"/>
  <c r="N199" i="28"/>
  <c r="M199" i="28"/>
  <c r="N198" i="28"/>
  <c r="M198" i="28"/>
  <c r="N197" i="28"/>
  <c r="M197" i="28"/>
  <c r="N196" i="28"/>
  <c r="M196" i="28"/>
  <c r="N195" i="28"/>
  <c r="M195" i="28"/>
  <c r="N194" i="28"/>
  <c r="M194" i="28"/>
  <c r="N193" i="28"/>
  <c r="M193" i="28"/>
  <c r="N192" i="28"/>
  <c r="M192" i="28"/>
  <c r="N191" i="28"/>
  <c r="M191" i="28"/>
  <c r="N190" i="28"/>
  <c r="M190" i="28"/>
  <c r="N189" i="28"/>
  <c r="M189" i="28"/>
  <c r="N188" i="28"/>
  <c r="M188" i="28"/>
  <c r="N187" i="28"/>
  <c r="M187" i="28"/>
  <c r="N186" i="28"/>
  <c r="M186" i="28"/>
  <c r="N185" i="28"/>
  <c r="M185" i="28"/>
  <c r="N184" i="28"/>
  <c r="M184" i="28"/>
  <c r="N183" i="28"/>
  <c r="M183" i="28"/>
  <c r="N182" i="28"/>
  <c r="M182" i="28"/>
  <c r="N181" i="28"/>
  <c r="M181" i="28"/>
  <c r="N180" i="28"/>
  <c r="M180" i="28"/>
  <c r="N179" i="28"/>
  <c r="M179" i="28"/>
  <c r="N178" i="28"/>
  <c r="M178" i="28"/>
  <c r="N177" i="28"/>
  <c r="M177" i="28"/>
  <c r="N176" i="28"/>
  <c r="M176" i="28"/>
  <c r="N175" i="28"/>
  <c r="M175" i="28"/>
  <c r="N174" i="28"/>
  <c r="M174" i="28"/>
  <c r="N173" i="28"/>
  <c r="M173" i="28"/>
  <c r="N172" i="28"/>
  <c r="M172" i="28"/>
  <c r="N171" i="28"/>
  <c r="M171" i="28"/>
  <c r="N170" i="28"/>
  <c r="M170" i="28"/>
  <c r="N169" i="28"/>
  <c r="M169" i="28"/>
  <c r="N168" i="28"/>
  <c r="M168" i="28"/>
  <c r="N167" i="28"/>
  <c r="M167" i="28"/>
  <c r="N166" i="28"/>
  <c r="M166" i="28"/>
  <c r="N165" i="28"/>
  <c r="M165" i="28"/>
  <c r="N164" i="28"/>
  <c r="M164" i="28"/>
  <c r="N163" i="28"/>
  <c r="M163" i="28"/>
  <c r="N162" i="28"/>
  <c r="M162" i="28"/>
  <c r="N161" i="28"/>
  <c r="M161" i="28"/>
  <c r="N160" i="28"/>
  <c r="M160" i="28"/>
  <c r="N159" i="28"/>
  <c r="M159" i="28"/>
  <c r="N158" i="28"/>
  <c r="M158" i="28"/>
  <c r="N157" i="28"/>
  <c r="M157" i="28"/>
  <c r="N156" i="28"/>
  <c r="M156" i="28"/>
  <c r="N155" i="28"/>
  <c r="M155" i="28"/>
  <c r="N154" i="28"/>
  <c r="M154" i="28"/>
  <c r="N153" i="28"/>
  <c r="M153" i="28"/>
  <c r="N152" i="28"/>
  <c r="M152" i="28"/>
  <c r="N151" i="28"/>
  <c r="M151" i="28"/>
  <c r="N150" i="28"/>
  <c r="M150" i="28"/>
  <c r="N149" i="28"/>
  <c r="M149" i="28"/>
  <c r="N148" i="28"/>
  <c r="M148" i="28"/>
  <c r="N147" i="28"/>
  <c r="M147" i="28"/>
  <c r="N146" i="28"/>
  <c r="M146" i="28"/>
  <c r="N145" i="28"/>
  <c r="M145" i="28"/>
  <c r="N144" i="28"/>
  <c r="M144" i="28"/>
  <c r="N143" i="28"/>
  <c r="M143" i="28"/>
  <c r="N142" i="28"/>
  <c r="M142" i="28"/>
  <c r="N141" i="28"/>
  <c r="M141" i="28"/>
  <c r="N140" i="28"/>
  <c r="M140" i="28"/>
  <c r="N139" i="28"/>
  <c r="M139" i="28"/>
  <c r="N138" i="28"/>
  <c r="M138" i="28"/>
  <c r="N137" i="28"/>
  <c r="M137" i="28"/>
  <c r="N136" i="28"/>
  <c r="M136" i="28"/>
  <c r="N135" i="28"/>
  <c r="M135" i="28"/>
  <c r="N134" i="28"/>
  <c r="M134" i="28"/>
  <c r="N133" i="28"/>
  <c r="M133" i="28"/>
  <c r="N132" i="28"/>
  <c r="M132" i="28"/>
  <c r="N131" i="28"/>
  <c r="M131" i="28"/>
  <c r="N130" i="28"/>
  <c r="M130" i="28"/>
  <c r="N129" i="28"/>
  <c r="M129" i="28"/>
  <c r="N128" i="28"/>
  <c r="M128" i="28"/>
  <c r="N127" i="28"/>
  <c r="M127" i="28"/>
  <c r="N126" i="28"/>
  <c r="M126" i="28"/>
  <c r="N125" i="28"/>
  <c r="M125" i="28"/>
  <c r="N124" i="28"/>
  <c r="M124" i="28"/>
  <c r="N123" i="28"/>
  <c r="M123" i="28"/>
  <c r="N122" i="28"/>
  <c r="M122" i="28"/>
  <c r="N121" i="28"/>
  <c r="M121" i="28"/>
  <c r="N120" i="28"/>
  <c r="M120" i="28"/>
  <c r="N119" i="28"/>
  <c r="M119" i="28"/>
  <c r="N118" i="28"/>
  <c r="M118" i="28"/>
  <c r="N117" i="28"/>
  <c r="M117" i="28"/>
  <c r="N116" i="28"/>
  <c r="M116" i="28"/>
  <c r="N115" i="28"/>
  <c r="M115" i="28"/>
  <c r="N114" i="28"/>
  <c r="M114" i="28"/>
  <c r="N113" i="28"/>
  <c r="M113" i="28"/>
  <c r="N112" i="28"/>
  <c r="M112" i="28"/>
  <c r="N111" i="28"/>
  <c r="M111" i="28"/>
  <c r="N110" i="28"/>
  <c r="M110" i="28"/>
  <c r="N109" i="28"/>
  <c r="M109" i="28"/>
  <c r="N108" i="28"/>
  <c r="M108" i="28"/>
  <c r="N107" i="28"/>
  <c r="M107" i="28"/>
  <c r="N106" i="28"/>
  <c r="M106" i="28"/>
  <c r="N105" i="28"/>
  <c r="M105" i="28"/>
  <c r="N104" i="28"/>
  <c r="M104" i="28"/>
  <c r="N103" i="28"/>
  <c r="M103" i="28"/>
  <c r="N102" i="28"/>
  <c r="M102" i="28"/>
  <c r="N101" i="28"/>
  <c r="M101" i="28"/>
  <c r="N100" i="28"/>
  <c r="M100" i="28"/>
  <c r="N99" i="28"/>
  <c r="M99" i="28"/>
  <c r="N98" i="28"/>
  <c r="M98" i="28"/>
  <c r="N97" i="28"/>
  <c r="M97" i="28"/>
  <c r="N96" i="28"/>
  <c r="M96" i="28"/>
  <c r="N95" i="28"/>
  <c r="M95" i="28"/>
  <c r="N94" i="28"/>
  <c r="M94" i="28"/>
  <c r="N93" i="28"/>
  <c r="M93" i="28"/>
  <c r="N92" i="28"/>
  <c r="M92" i="28"/>
  <c r="N91" i="28"/>
  <c r="M91" i="28"/>
  <c r="N90" i="28"/>
  <c r="M90" i="28"/>
  <c r="N89" i="28"/>
  <c r="M89" i="28"/>
  <c r="N88" i="28"/>
  <c r="M88" i="28"/>
  <c r="N87" i="28"/>
  <c r="M87" i="28"/>
  <c r="N86" i="28"/>
  <c r="M86" i="28"/>
  <c r="N85" i="28"/>
  <c r="M85" i="28"/>
  <c r="N84" i="28"/>
  <c r="M84" i="28"/>
  <c r="N83" i="28"/>
  <c r="M83" i="28"/>
  <c r="N82" i="28"/>
  <c r="M82" i="28"/>
  <c r="N81" i="28"/>
  <c r="M81" i="28"/>
  <c r="N80" i="28"/>
  <c r="M80" i="28"/>
  <c r="N79" i="28"/>
  <c r="M79" i="28"/>
  <c r="N78" i="28"/>
  <c r="M78" i="28"/>
  <c r="N77" i="28"/>
  <c r="M77" i="28"/>
  <c r="N76" i="28"/>
  <c r="M76" i="28"/>
  <c r="N75" i="28"/>
  <c r="M75" i="28"/>
  <c r="N74" i="28"/>
  <c r="M74" i="28"/>
  <c r="N73" i="28"/>
  <c r="M73" i="28"/>
  <c r="N72" i="28"/>
  <c r="M72" i="28"/>
  <c r="N71" i="28"/>
  <c r="M71" i="28"/>
  <c r="N70" i="28"/>
  <c r="M70" i="28"/>
  <c r="N69" i="28"/>
  <c r="M69" i="28"/>
  <c r="N68" i="28"/>
  <c r="M68" i="28"/>
  <c r="N67" i="28"/>
  <c r="M67" i="28"/>
  <c r="N66" i="28"/>
  <c r="M66" i="28"/>
  <c r="N65" i="28"/>
  <c r="M65" i="28"/>
  <c r="N64" i="28"/>
  <c r="M64" i="28"/>
  <c r="N63" i="28"/>
  <c r="M63" i="28"/>
  <c r="N62" i="28"/>
  <c r="M62" i="28"/>
  <c r="N61" i="28"/>
  <c r="M61" i="28"/>
  <c r="N60" i="28"/>
  <c r="M60" i="28"/>
  <c r="N59" i="28"/>
  <c r="M59" i="28"/>
  <c r="N58" i="28"/>
  <c r="M58" i="28"/>
  <c r="N57" i="28"/>
  <c r="M57" i="28"/>
  <c r="N56" i="28"/>
  <c r="M56" i="28"/>
  <c r="N55" i="28"/>
  <c r="M55" i="28"/>
  <c r="N54" i="28"/>
  <c r="M54" i="28"/>
  <c r="N53" i="28"/>
  <c r="M53" i="28"/>
  <c r="N52" i="28"/>
  <c r="M52" i="28"/>
  <c r="N51" i="28"/>
  <c r="M51" i="28"/>
  <c r="N50" i="28"/>
  <c r="M50" i="28"/>
  <c r="N49" i="28"/>
  <c r="M49" i="28"/>
  <c r="N48" i="28"/>
  <c r="M48" i="28"/>
  <c r="N47" i="28"/>
  <c r="M47" i="28"/>
  <c r="N46" i="28"/>
  <c r="M46" i="28"/>
  <c r="N45" i="28"/>
  <c r="M45" i="28"/>
  <c r="N44" i="28"/>
  <c r="M44" i="28"/>
  <c r="N43" i="28"/>
  <c r="M43" i="28"/>
  <c r="N42" i="28"/>
  <c r="M42" i="28"/>
  <c r="N41" i="28"/>
  <c r="M41" i="28"/>
  <c r="N40" i="28"/>
  <c r="M40" i="28"/>
  <c r="N39" i="28"/>
  <c r="M39" i="28"/>
  <c r="N38" i="28"/>
  <c r="M38" i="28"/>
  <c r="N37" i="28"/>
  <c r="M37" i="28"/>
  <c r="N36" i="28"/>
  <c r="M36" i="28"/>
  <c r="N35" i="28"/>
  <c r="M35" i="28"/>
  <c r="N34" i="28"/>
  <c r="M34" i="28"/>
  <c r="N33" i="28"/>
  <c r="M33" i="28"/>
  <c r="N32" i="28"/>
  <c r="M32" i="28"/>
  <c r="N31" i="28"/>
  <c r="M31" i="28"/>
  <c r="N30" i="28"/>
  <c r="M30" i="28"/>
  <c r="N29" i="28"/>
  <c r="M29" i="28"/>
  <c r="N28" i="28"/>
  <c r="M28" i="28"/>
  <c r="N27" i="28"/>
  <c r="M27" i="28"/>
  <c r="N26" i="28"/>
  <c r="M26" i="28"/>
  <c r="N25" i="28"/>
  <c r="M25" i="28"/>
  <c r="N24" i="28"/>
  <c r="M24" i="28"/>
  <c r="N23" i="28"/>
  <c r="M23" i="28"/>
  <c r="N22" i="28"/>
  <c r="M22" i="28"/>
  <c r="N21" i="28"/>
  <c r="M21" i="28"/>
  <c r="N20" i="28"/>
  <c r="M20" i="28"/>
  <c r="N19" i="28"/>
  <c r="M19" i="28"/>
  <c r="N18" i="28"/>
  <c r="M18" i="28"/>
  <c r="N17" i="28"/>
  <c r="M17" i="28"/>
  <c r="N16" i="28"/>
  <c r="M16" i="28"/>
  <c r="N15" i="28"/>
  <c r="M15" i="28"/>
  <c r="N14" i="28"/>
  <c r="M14" i="28"/>
  <c r="N13" i="28"/>
  <c r="M13" i="28"/>
  <c r="N12" i="28"/>
  <c r="M12" i="28"/>
  <c r="N11" i="28"/>
  <c r="M11" i="28"/>
  <c r="N10" i="28"/>
  <c r="M10" i="28"/>
  <c r="N9" i="28"/>
  <c r="M9" i="28"/>
  <c r="I6" i="9" l="1"/>
  <c r="I7" i="9" l="1"/>
  <c r="I8" i="9"/>
  <c r="B37" i="32" l="1"/>
  <c r="B10" i="32"/>
  <c r="B3" i="32"/>
  <c r="A1" i="32"/>
  <c r="C28" i="33" l="1"/>
  <c r="C46" i="32"/>
  <c r="B7" i="24" l="1"/>
  <c r="B6" i="28"/>
  <c r="B6" i="24"/>
  <c r="B5" i="28"/>
  <c r="B5" i="24"/>
  <c r="B4" i="28"/>
  <c r="B4" i="24"/>
  <c r="B3" i="28"/>
  <c r="B3" i="24"/>
  <c r="B2" i="28"/>
  <c r="B2" i="24"/>
  <c r="B1" i="28"/>
  <c r="B1" i="24"/>
  <c r="B8" i="28"/>
  <c r="B8" i="24"/>
  <c r="B7" i="28"/>
  <c r="B758" i="24"/>
  <c r="B750" i="24"/>
  <c r="B742" i="24"/>
  <c r="B734" i="24"/>
  <c r="B726" i="24"/>
  <c r="B718" i="24"/>
  <c r="B710" i="24"/>
  <c r="B702" i="24"/>
  <c r="B694" i="24"/>
  <c r="B686" i="24"/>
  <c r="B678" i="24"/>
  <c r="B670" i="24"/>
  <c r="B662" i="24"/>
  <c r="B654" i="24"/>
  <c r="B646" i="24"/>
  <c r="B638" i="24"/>
  <c r="B630" i="24"/>
  <c r="B622" i="24"/>
  <c r="B614" i="24"/>
  <c r="B606" i="24"/>
  <c r="B598" i="24"/>
  <c r="B590" i="24"/>
  <c r="B582" i="24"/>
  <c r="B574" i="24"/>
  <c r="B566" i="24"/>
  <c r="B558" i="24"/>
  <c r="B550" i="24"/>
  <c r="B542" i="24"/>
  <c r="B534" i="24"/>
  <c r="B526" i="24"/>
  <c r="B518" i="24"/>
  <c r="B510" i="24"/>
  <c r="B502" i="24"/>
  <c r="B494" i="24"/>
  <c r="B486" i="24"/>
  <c r="B478" i="24"/>
  <c r="B470" i="24"/>
  <c r="B462" i="24"/>
  <c r="B454" i="24"/>
  <c r="B446" i="24"/>
  <c r="B438" i="24"/>
  <c r="B430" i="24"/>
  <c r="B422" i="24"/>
  <c r="B414" i="24"/>
  <c r="B406" i="24"/>
  <c r="B398" i="24"/>
  <c r="B390" i="24"/>
  <c r="B382" i="24"/>
  <c r="B374" i="24"/>
  <c r="B366" i="24"/>
  <c r="B358" i="24"/>
  <c r="B350" i="24"/>
  <c r="B342" i="24"/>
  <c r="B334" i="24"/>
  <c r="B326" i="24"/>
  <c r="B318" i="24"/>
  <c r="B310" i="24"/>
  <c r="B302" i="24"/>
  <c r="B294" i="24"/>
  <c r="B286" i="24"/>
  <c r="B278" i="24"/>
  <c r="B270" i="24"/>
  <c r="B262" i="24"/>
  <c r="B254" i="24"/>
  <c r="B246" i="24"/>
  <c r="B238" i="24"/>
  <c r="B230" i="24"/>
  <c r="B222" i="24"/>
  <c r="B214" i="24"/>
  <c r="B206" i="24"/>
  <c r="B198" i="24"/>
  <c r="B190" i="24"/>
  <c r="B182" i="24"/>
  <c r="B174" i="24"/>
  <c r="B166" i="24"/>
  <c r="B158" i="24"/>
  <c r="B150" i="24"/>
  <c r="B142" i="24"/>
  <c r="B134" i="24"/>
  <c r="B126" i="24"/>
  <c r="B118" i="24"/>
  <c r="B110" i="24"/>
  <c r="B102" i="24"/>
  <c r="B94" i="24"/>
  <c r="B86" i="24"/>
  <c r="B757" i="24"/>
  <c r="B749" i="24"/>
  <c r="B741" i="24"/>
  <c r="B733" i="24"/>
  <c r="B725" i="24"/>
  <c r="B717" i="24"/>
  <c r="B709" i="24"/>
  <c r="B701" i="24"/>
  <c r="B756" i="24"/>
  <c r="B748" i="24"/>
  <c r="B740" i="24"/>
  <c r="B732" i="24"/>
  <c r="B724" i="24"/>
  <c r="B716" i="24"/>
  <c r="B708" i="24"/>
  <c r="B700" i="24"/>
  <c r="B755" i="24"/>
  <c r="B747" i="24"/>
  <c r="B739" i="24"/>
  <c r="B731" i="24"/>
  <c r="B723" i="24"/>
  <c r="B715" i="24"/>
  <c r="B707" i="24"/>
  <c r="B699" i="24"/>
  <c r="B691" i="24"/>
  <c r="B683" i="24"/>
  <c r="B675" i="24"/>
  <c r="B667" i="24"/>
  <c r="B659" i="24"/>
  <c r="B651" i="24"/>
  <c r="B643" i="24"/>
  <c r="B635" i="24"/>
  <c r="B627" i="24"/>
  <c r="B619" i="24"/>
  <c r="B611" i="24"/>
  <c r="B603" i="24"/>
  <c r="B595" i="24"/>
  <c r="B587" i="24"/>
  <c r="B579" i="24"/>
  <c r="B571" i="24"/>
  <c r="B563" i="24"/>
  <c r="B555" i="24"/>
  <c r="B547" i="24"/>
  <c r="B539" i="24"/>
  <c r="B531" i="24"/>
  <c r="B523" i="24"/>
  <c r="B515" i="24"/>
  <c r="B507" i="24"/>
  <c r="B499" i="24"/>
  <c r="B491" i="24"/>
  <c r="B483" i="24"/>
  <c r="B475" i="24"/>
  <c r="B467" i="24"/>
  <c r="B459" i="24"/>
  <c r="B451" i="24"/>
  <c r="B443" i="24"/>
  <c r="B435" i="24"/>
  <c r="B427" i="24"/>
  <c r="B419" i="24"/>
  <c r="B411" i="24"/>
  <c r="B403" i="24"/>
  <c r="B395" i="24"/>
  <c r="B387" i="24"/>
  <c r="B379" i="24"/>
  <c r="B371" i="24"/>
  <c r="B363" i="24"/>
  <c r="B355" i="24"/>
  <c r="B347" i="24"/>
  <c r="B339" i="24"/>
  <c r="B331" i="24"/>
  <c r="B323" i="24"/>
  <c r="B315" i="24"/>
  <c r="B307" i="24"/>
  <c r="B299" i="24"/>
  <c r="B291" i="24"/>
  <c r="B283" i="24"/>
  <c r="B275" i="24"/>
  <c r="B267" i="24"/>
  <c r="B259" i="24"/>
  <c r="B251" i="24"/>
  <c r="B243" i="24"/>
  <c r="B235" i="24"/>
  <c r="B227" i="24"/>
  <c r="B219" i="24"/>
  <c r="B211" i="24"/>
  <c r="B203" i="24"/>
  <c r="B195" i="24"/>
  <c r="B187" i="24"/>
  <c r="B179" i="24"/>
  <c r="B171" i="24"/>
  <c r="B163" i="24"/>
  <c r="B155" i="24"/>
  <c r="B147" i="24"/>
  <c r="B139" i="24"/>
  <c r="B131" i="24"/>
  <c r="B123" i="24"/>
  <c r="B115" i="24"/>
  <c r="B107" i="24"/>
  <c r="B99" i="24"/>
  <c r="B91" i="24"/>
  <c r="B83" i="24"/>
  <c r="B754" i="24"/>
  <c r="B746" i="24"/>
  <c r="B738" i="24"/>
  <c r="B730" i="24"/>
  <c r="B722" i="24"/>
  <c r="B714" i="24"/>
  <c r="B706" i="24"/>
  <c r="B698" i="24"/>
  <c r="B690" i="24"/>
  <c r="B682" i="24"/>
  <c r="B674" i="24"/>
  <c r="B666" i="24"/>
  <c r="B658" i="24"/>
  <c r="B650" i="24"/>
  <c r="B642" i="24"/>
  <c r="B634" i="24"/>
  <c r="B626" i="24"/>
  <c r="B618" i="24"/>
  <c r="B610" i="24"/>
  <c r="B602" i="24"/>
  <c r="B594" i="24"/>
  <c r="B586" i="24"/>
  <c r="B578" i="24"/>
  <c r="B570" i="24"/>
  <c r="B562" i="24"/>
  <c r="B554" i="24"/>
  <c r="B546" i="24"/>
  <c r="B538" i="24"/>
  <c r="B530" i="24"/>
  <c r="B522" i="24"/>
  <c r="B514" i="24"/>
  <c r="B506" i="24"/>
  <c r="B498" i="24"/>
  <c r="B490" i="24"/>
  <c r="B482" i="24"/>
  <c r="B474" i="24"/>
  <c r="B466" i="24"/>
  <c r="B458" i="24"/>
  <c r="B450" i="24"/>
  <c r="B442" i="24"/>
  <c r="B434" i="24"/>
  <c r="B426" i="24"/>
  <c r="B418" i="24"/>
  <c r="B410" i="24"/>
  <c r="B402" i="24"/>
  <c r="B394" i="24"/>
  <c r="B386" i="24"/>
  <c r="B378" i="24"/>
  <c r="B370" i="24"/>
  <c r="B362" i="24"/>
  <c r="B354" i="24"/>
  <c r="B346" i="24"/>
  <c r="B338" i="24"/>
  <c r="B330" i="24"/>
  <c r="B322" i="24"/>
  <c r="B314" i="24"/>
  <c r="B306" i="24"/>
  <c r="B298" i="24"/>
  <c r="B290" i="24"/>
  <c r="B282" i="24"/>
  <c r="B274" i="24"/>
  <c r="B266" i="24"/>
  <c r="B258" i="24"/>
  <c r="B250" i="24"/>
  <c r="B242" i="24"/>
  <c r="B234" i="24"/>
  <c r="B226" i="24"/>
  <c r="B218" i="24"/>
  <c r="B210" i="24"/>
  <c r="B202" i="24"/>
  <c r="B194" i="24"/>
  <c r="B186" i="24"/>
  <c r="B178" i="24"/>
  <c r="B170" i="24"/>
  <c r="B162" i="24"/>
  <c r="B154" i="24"/>
  <c r="B146" i="24"/>
  <c r="B138" i="24"/>
  <c r="B130" i="24"/>
  <c r="B122" i="24"/>
  <c r="B114" i="24"/>
  <c r="B106" i="24"/>
  <c r="B98" i="24"/>
  <c r="B90" i="24"/>
  <c r="B82" i="24"/>
  <c r="B753" i="24"/>
  <c r="B745" i="24"/>
  <c r="B737" i="24"/>
  <c r="B729" i="24"/>
  <c r="B721" i="24"/>
  <c r="B713" i="24"/>
  <c r="B705" i="24"/>
  <c r="B697" i="24"/>
  <c r="B689" i="24"/>
  <c r="B681" i="24"/>
  <c r="B673" i="24"/>
  <c r="B665" i="24"/>
  <c r="B657" i="24"/>
  <c r="B649" i="24"/>
  <c r="B641" i="24"/>
  <c r="B633" i="24"/>
  <c r="B625" i="24"/>
  <c r="B617" i="24"/>
  <c r="B609" i="24"/>
  <c r="B601" i="24"/>
  <c r="B593" i="24"/>
  <c r="B585" i="24"/>
  <c r="B577" i="24"/>
  <c r="B569" i="24"/>
  <c r="B561" i="24"/>
  <c r="B553" i="24"/>
  <c r="B545" i="24"/>
  <c r="B537" i="24"/>
  <c r="B529" i="24"/>
  <c r="B521" i="24"/>
  <c r="B513" i="24"/>
  <c r="B505" i="24"/>
  <c r="B497" i="24"/>
  <c r="B489" i="24"/>
  <c r="B481" i="24"/>
  <c r="B473" i="24"/>
  <c r="B465" i="24"/>
  <c r="B457" i="24"/>
  <c r="B449" i="24"/>
  <c r="B441" i="24"/>
  <c r="B433" i="24"/>
  <c r="B425" i="24"/>
  <c r="B417" i="24"/>
  <c r="B409" i="24"/>
  <c r="B401" i="24"/>
  <c r="B393" i="24"/>
  <c r="B385" i="24"/>
  <c r="B377" i="24"/>
  <c r="B369" i="24"/>
  <c r="B361" i="24"/>
  <c r="B353" i="24"/>
  <c r="B345" i="24"/>
  <c r="B337" i="24"/>
  <c r="B329" i="24"/>
  <c r="B321" i="24"/>
  <c r="B313" i="24"/>
  <c r="B305" i="24"/>
  <c r="B297" i="24"/>
  <c r="B289" i="24"/>
  <c r="B281" i="24"/>
  <c r="B273" i="24"/>
  <c r="B265" i="24"/>
  <c r="B257" i="24"/>
  <c r="B249" i="24"/>
  <c r="B241" i="24"/>
  <c r="B233" i="24"/>
  <c r="B225" i="24"/>
  <c r="B217" i="24"/>
  <c r="B209" i="24"/>
  <c r="B201" i="24"/>
  <c r="B193" i="24"/>
  <c r="B185" i="24"/>
  <c r="B177" i="24"/>
  <c r="B169" i="24"/>
  <c r="B161" i="24"/>
  <c r="B153" i="24"/>
  <c r="B145" i="24"/>
  <c r="B137" i="24"/>
  <c r="B129" i="24"/>
  <c r="B121" i="24"/>
  <c r="B113" i="24"/>
  <c r="B105" i="24"/>
  <c r="B97" i="24"/>
  <c r="B752" i="24"/>
  <c r="B744" i="24"/>
  <c r="B736" i="24"/>
  <c r="B728" i="24"/>
  <c r="B720" i="24"/>
  <c r="B712" i="24"/>
  <c r="B704" i="24"/>
  <c r="B696" i="24"/>
  <c r="B688" i="24"/>
  <c r="B680" i="24"/>
  <c r="B672" i="24"/>
  <c r="B664" i="24"/>
  <c r="B656" i="24"/>
  <c r="B648" i="24"/>
  <c r="B640" i="24"/>
  <c r="B632" i="24"/>
  <c r="B624" i="24"/>
  <c r="B616" i="24"/>
  <c r="B608" i="24"/>
  <c r="B600" i="24"/>
  <c r="B592" i="24"/>
  <c r="B584" i="24"/>
  <c r="B576" i="24"/>
  <c r="B568" i="24"/>
  <c r="B560" i="24"/>
  <c r="B552" i="24"/>
  <c r="B544" i="24"/>
  <c r="B536" i="24"/>
  <c r="B528" i="24"/>
  <c r="B520" i="24"/>
  <c r="B512" i="24"/>
  <c r="B504" i="24"/>
  <c r="B496" i="24"/>
  <c r="B488" i="24"/>
  <c r="B480" i="24"/>
  <c r="B472" i="24"/>
  <c r="B464" i="24"/>
  <c r="B456" i="24"/>
  <c r="B448" i="24"/>
  <c r="B440" i="24"/>
  <c r="B432" i="24"/>
  <c r="B424" i="24"/>
  <c r="B416" i="24"/>
  <c r="B408" i="24"/>
  <c r="B400" i="24"/>
  <c r="B392" i="24"/>
  <c r="B384" i="24"/>
  <c r="B376" i="24"/>
  <c r="B368" i="24"/>
  <c r="B360" i="24"/>
  <c r="B352" i="24"/>
  <c r="B344" i="24"/>
  <c r="B336" i="24"/>
  <c r="B328" i="24"/>
  <c r="B320" i="24"/>
  <c r="B312" i="24"/>
  <c r="B304" i="24"/>
  <c r="B296" i="24"/>
  <c r="B288" i="24"/>
  <c r="B280" i="24"/>
  <c r="B272" i="24"/>
  <c r="B264" i="24"/>
  <c r="B256" i="24"/>
  <c r="B248" i="24"/>
  <c r="B240" i="24"/>
  <c r="B232" i="24"/>
  <c r="B224" i="24"/>
  <c r="B216" i="24"/>
  <c r="B208" i="24"/>
  <c r="B200" i="24"/>
  <c r="B192" i="24"/>
  <c r="B184" i="24"/>
  <c r="B176" i="24"/>
  <c r="B168" i="24"/>
  <c r="B160" i="24"/>
  <c r="B152" i="24"/>
  <c r="B144" i="24"/>
  <c r="B136" i="24"/>
  <c r="B128" i="24"/>
  <c r="B120" i="24"/>
  <c r="B112" i="24"/>
  <c r="B104" i="24"/>
  <c r="B96" i="24"/>
  <c r="B751" i="24"/>
  <c r="B743" i="24"/>
  <c r="B735" i="24"/>
  <c r="B727" i="24"/>
  <c r="B719" i="24"/>
  <c r="B711" i="24"/>
  <c r="B703" i="24"/>
  <c r="B695" i="24"/>
  <c r="B687" i="24"/>
  <c r="B679" i="24"/>
  <c r="B671" i="24"/>
  <c r="B663" i="24"/>
  <c r="B655" i="24"/>
  <c r="B647" i="24"/>
  <c r="B639" i="24"/>
  <c r="B631" i="24"/>
  <c r="B623" i="24"/>
  <c r="B615" i="24"/>
  <c r="B607" i="24"/>
  <c r="B599" i="24"/>
  <c r="B591" i="24"/>
  <c r="B583" i="24"/>
  <c r="B575" i="24"/>
  <c r="B567" i="24"/>
  <c r="B559" i="24"/>
  <c r="B551" i="24"/>
  <c r="B543" i="24"/>
  <c r="B535" i="24"/>
  <c r="B527" i="24"/>
  <c r="B519" i="24"/>
  <c r="B511" i="24"/>
  <c r="B503" i="24"/>
  <c r="B495" i="24"/>
  <c r="B487" i="24"/>
  <c r="B479" i="24"/>
  <c r="B471" i="24"/>
  <c r="B463" i="24"/>
  <c r="B455" i="24"/>
  <c r="B447" i="24"/>
  <c r="B439" i="24"/>
  <c r="B431" i="24"/>
  <c r="B423" i="24"/>
  <c r="B415" i="24"/>
  <c r="B407" i="24"/>
  <c r="B399" i="24"/>
  <c r="B391" i="24"/>
  <c r="B383" i="24"/>
  <c r="B375" i="24"/>
  <c r="B367" i="24"/>
  <c r="B359" i="24"/>
  <c r="B351" i="24"/>
  <c r="B343" i="24"/>
  <c r="B335" i="24"/>
  <c r="B327" i="24"/>
  <c r="B319" i="24"/>
  <c r="B311" i="24"/>
  <c r="B303" i="24"/>
  <c r="B295" i="24"/>
  <c r="B287" i="24"/>
  <c r="B279" i="24"/>
  <c r="B271" i="24"/>
  <c r="B263" i="24"/>
  <c r="B255" i="24"/>
  <c r="B247" i="24"/>
  <c r="B239" i="24"/>
  <c r="B231" i="24"/>
  <c r="B223" i="24"/>
  <c r="B215" i="24"/>
  <c r="B207" i="24"/>
  <c r="B199" i="24"/>
  <c r="B191" i="24"/>
  <c r="B183" i="24"/>
  <c r="B175" i="24"/>
  <c r="B167" i="24"/>
  <c r="B159" i="24"/>
  <c r="B151" i="24"/>
  <c r="B143" i="24"/>
  <c r="B135" i="24"/>
  <c r="B127" i="24"/>
  <c r="B119" i="24"/>
  <c r="B111" i="24"/>
  <c r="B103" i="24"/>
  <c r="B95" i="24"/>
  <c r="B87" i="24"/>
  <c r="B79" i="24"/>
  <c r="B693" i="24"/>
  <c r="B661" i="24"/>
  <c r="B629" i="24"/>
  <c r="B597" i="24"/>
  <c r="B565" i="24"/>
  <c r="B533" i="24"/>
  <c r="B501" i="24"/>
  <c r="B469" i="24"/>
  <c r="B437" i="24"/>
  <c r="B405" i="24"/>
  <c r="B373" i="24"/>
  <c r="B341" i="24"/>
  <c r="B309" i="24"/>
  <c r="B277" i="24"/>
  <c r="B245" i="24"/>
  <c r="B213" i="24"/>
  <c r="B181" i="24"/>
  <c r="B149" i="24"/>
  <c r="B117" i="24"/>
  <c r="B89" i="24"/>
  <c r="B76" i="24"/>
  <c r="B68" i="24"/>
  <c r="B60" i="24"/>
  <c r="B52" i="24"/>
  <c r="B44" i="24"/>
  <c r="B36" i="24"/>
  <c r="B28" i="24"/>
  <c r="B20" i="24"/>
  <c r="B12" i="24"/>
  <c r="B35" i="24"/>
  <c r="B19" i="24"/>
  <c r="B66" i="24"/>
  <c r="B34" i="24"/>
  <c r="B613" i="24"/>
  <c r="B389" i="24"/>
  <c r="B261" i="24"/>
  <c r="B133" i="24"/>
  <c r="B81" i="24"/>
  <c r="B48" i="24"/>
  <c r="B16" i="24"/>
  <c r="B188" i="24"/>
  <c r="B69" i="24"/>
  <c r="B21" i="24"/>
  <c r="B692" i="24"/>
  <c r="B660" i="24"/>
  <c r="B628" i="24"/>
  <c r="B596" i="24"/>
  <c r="B564" i="24"/>
  <c r="B532" i="24"/>
  <c r="B500" i="24"/>
  <c r="B468" i="24"/>
  <c r="B436" i="24"/>
  <c r="B404" i="24"/>
  <c r="B372" i="24"/>
  <c r="B340" i="24"/>
  <c r="B308" i="24"/>
  <c r="B276" i="24"/>
  <c r="B244" i="24"/>
  <c r="B212" i="24"/>
  <c r="B180" i="24"/>
  <c r="B148" i="24"/>
  <c r="B116" i="24"/>
  <c r="B88" i="24"/>
  <c r="B75" i="24"/>
  <c r="B67" i="24"/>
  <c r="B59" i="24"/>
  <c r="B51" i="24"/>
  <c r="B43" i="24"/>
  <c r="B27" i="24"/>
  <c r="B11" i="24"/>
  <c r="B74" i="24"/>
  <c r="B26" i="24"/>
  <c r="B645" i="24"/>
  <c r="B229" i="24"/>
  <c r="B72" i="24"/>
  <c r="B32" i="24"/>
  <c r="B284" i="24"/>
  <c r="B53" i="24"/>
  <c r="B685" i="24"/>
  <c r="B653" i="24"/>
  <c r="B621" i="24"/>
  <c r="B589" i="24"/>
  <c r="B557" i="24"/>
  <c r="B525" i="24"/>
  <c r="B493" i="24"/>
  <c r="B461" i="24"/>
  <c r="B429" i="24"/>
  <c r="B397" i="24"/>
  <c r="B365" i="24"/>
  <c r="B333" i="24"/>
  <c r="B301" i="24"/>
  <c r="B269" i="24"/>
  <c r="B237" i="24"/>
  <c r="B205" i="24"/>
  <c r="B173" i="24"/>
  <c r="B141" i="24"/>
  <c r="B109" i="24"/>
  <c r="B85" i="24"/>
  <c r="B58" i="24"/>
  <c r="B50" i="24"/>
  <c r="B42" i="24"/>
  <c r="B18" i="24"/>
  <c r="B10" i="24"/>
  <c r="B581" i="24"/>
  <c r="B357" i="24"/>
  <c r="B165" i="24"/>
  <c r="B64" i="24"/>
  <c r="B24" i="24"/>
  <c r="B220" i="24"/>
  <c r="B37" i="24"/>
  <c r="B684" i="24"/>
  <c r="B652" i="24"/>
  <c r="B620" i="24"/>
  <c r="B588" i="24"/>
  <c r="B556" i="24"/>
  <c r="B524" i="24"/>
  <c r="B492" i="24"/>
  <c r="B460" i="24"/>
  <c r="B428" i="24"/>
  <c r="B396" i="24"/>
  <c r="B364" i="24"/>
  <c r="B332" i="24"/>
  <c r="B300" i="24"/>
  <c r="B268" i="24"/>
  <c r="B236" i="24"/>
  <c r="B204" i="24"/>
  <c r="B172" i="24"/>
  <c r="B140" i="24"/>
  <c r="B108" i="24"/>
  <c r="B84" i="24"/>
  <c r="B73" i="24"/>
  <c r="B65" i="24"/>
  <c r="B57" i="24"/>
  <c r="B49" i="24"/>
  <c r="B41" i="24"/>
  <c r="B33" i="24"/>
  <c r="B25" i="24"/>
  <c r="B17" i="24"/>
  <c r="B9" i="24"/>
  <c r="B677" i="24"/>
  <c r="B549" i="24"/>
  <c r="B517" i="24"/>
  <c r="B485" i="24"/>
  <c r="B453" i="24"/>
  <c r="B421" i="24"/>
  <c r="B293" i="24"/>
  <c r="B197" i="24"/>
  <c r="B101" i="24"/>
  <c r="B56" i="24"/>
  <c r="B40" i="24"/>
  <c r="B316" i="24"/>
  <c r="B92" i="24"/>
  <c r="B45" i="24"/>
  <c r="B325" i="24"/>
  <c r="B676" i="24"/>
  <c r="B644" i="24"/>
  <c r="B612" i="24"/>
  <c r="B580" i="24"/>
  <c r="B548" i="24"/>
  <c r="B516" i="24"/>
  <c r="B484" i="24"/>
  <c r="B452" i="24"/>
  <c r="B420" i="24"/>
  <c r="B388" i="24"/>
  <c r="B356" i="24"/>
  <c r="B324" i="24"/>
  <c r="B292" i="24"/>
  <c r="B260" i="24"/>
  <c r="B228" i="24"/>
  <c r="B196" i="24"/>
  <c r="B164" i="24"/>
  <c r="B132" i="24"/>
  <c r="B100" i="24"/>
  <c r="B80" i="24"/>
  <c r="B71" i="24"/>
  <c r="B63" i="24"/>
  <c r="B55" i="24"/>
  <c r="B47" i="24"/>
  <c r="B39" i="24"/>
  <c r="B31" i="24"/>
  <c r="B23" i="24"/>
  <c r="B15" i="24"/>
  <c r="B157" i="24"/>
  <c r="B70" i="24"/>
  <c r="B54" i="24"/>
  <c r="B38" i="24"/>
  <c r="B30" i="24"/>
  <c r="B14" i="24"/>
  <c r="B636" i="24"/>
  <c r="B540" i="24"/>
  <c r="B476" i="24"/>
  <c r="B412" i="24"/>
  <c r="B348" i="24"/>
  <c r="B156" i="24"/>
  <c r="B77" i="24"/>
  <c r="B669" i="24"/>
  <c r="B637" i="24"/>
  <c r="B605" i="24"/>
  <c r="B573" i="24"/>
  <c r="B541" i="24"/>
  <c r="B509" i="24"/>
  <c r="B477" i="24"/>
  <c r="B445" i="24"/>
  <c r="B413" i="24"/>
  <c r="B381" i="24"/>
  <c r="B349" i="24"/>
  <c r="B317" i="24"/>
  <c r="B285" i="24"/>
  <c r="B253" i="24"/>
  <c r="B221" i="24"/>
  <c r="B189" i="24"/>
  <c r="B125" i="24"/>
  <c r="B93" i="24"/>
  <c r="B78" i="24"/>
  <c r="B62" i="24"/>
  <c r="B46" i="24"/>
  <c r="B22" i="24"/>
  <c r="B668" i="24"/>
  <c r="B604" i="24"/>
  <c r="B572" i="24"/>
  <c r="B508" i="24"/>
  <c r="B444" i="24"/>
  <c r="B380" i="24"/>
  <c r="B252" i="24"/>
  <c r="B124" i="24"/>
  <c r="B61" i="24"/>
  <c r="B29" i="24"/>
  <c r="B13" i="24"/>
  <c r="B758" i="28"/>
  <c r="B750" i="28"/>
  <c r="B742" i="28"/>
  <c r="B734" i="28"/>
  <c r="B726" i="28"/>
  <c r="B718" i="28"/>
  <c r="B710" i="28"/>
  <c r="B702" i="28"/>
  <c r="B694" i="28"/>
  <c r="B686" i="28"/>
  <c r="B678" i="28"/>
  <c r="B670" i="28"/>
  <c r="B662" i="28"/>
  <c r="B654" i="28"/>
  <c r="B646" i="28"/>
  <c r="B638" i="28"/>
  <c r="B630" i="28"/>
  <c r="B622" i="28"/>
  <c r="B614" i="28"/>
  <c r="B606" i="28"/>
  <c r="B598" i="28"/>
  <c r="B756" i="28"/>
  <c r="B748" i="28"/>
  <c r="B740" i="28"/>
  <c r="B732" i="28"/>
  <c r="B724" i="28"/>
  <c r="B716" i="28"/>
  <c r="B708" i="28"/>
  <c r="B700" i="28"/>
  <c r="B692" i="28"/>
  <c r="B684" i="28"/>
  <c r="B676" i="28"/>
  <c r="B668" i="28"/>
  <c r="B660" i="28"/>
  <c r="B652" i="28"/>
  <c r="B644" i="28"/>
  <c r="B636" i="28"/>
  <c r="B628" i="28"/>
  <c r="B620" i="28"/>
  <c r="B612" i="28"/>
  <c r="B604" i="28"/>
  <c r="B596" i="28"/>
  <c r="B588" i="28"/>
  <c r="B580" i="28"/>
  <c r="B572" i="28"/>
  <c r="B564" i="28"/>
  <c r="B556" i="28"/>
  <c r="B548" i="28"/>
  <c r="B540" i="28"/>
  <c r="B532" i="28"/>
  <c r="B524" i="28"/>
  <c r="B516" i="28"/>
  <c r="B508" i="28"/>
  <c r="B500" i="28"/>
  <c r="B492" i="28"/>
  <c r="B755" i="28"/>
  <c r="B754" i="28"/>
  <c r="B752" i="28"/>
  <c r="B744" i="28"/>
  <c r="B736" i="28"/>
  <c r="B728" i="28"/>
  <c r="B720" i="28"/>
  <c r="B712" i="28"/>
  <c r="B704" i="28"/>
  <c r="B696" i="28"/>
  <c r="B688" i="28"/>
  <c r="B680" i="28"/>
  <c r="B672" i="28"/>
  <c r="B664" i="28"/>
  <c r="B656" i="28"/>
  <c r="B648" i="28"/>
  <c r="B640" i="28"/>
  <c r="B632" i="28"/>
  <c r="B624" i="28"/>
  <c r="B616" i="28"/>
  <c r="B608" i="28"/>
  <c r="B600" i="28"/>
  <c r="B592" i="28"/>
  <c r="B584" i="28"/>
  <c r="B576" i="28"/>
  <c r="B568" i="28"/>
  <c r="B560" i="28"/>
  <c r="B552" i="28"/>
  <c r="B544" i="28"/>
  <c r="B536" i="28"/>
  <c r="B528" i="28"/>
  <c r="B520" i="28"/>
  <c r="B512" i="28"/>
  <c r="B504" i="28"/>
  <c r="B496" i="28"/>
  <c r="B488" i="28"/>
  <c r="B480" i="28"/>
  <c r="B472" i="28"/>
  <c r="B464" i="28"/>
  <c r="B456" i="28"/>
  <c r="B448" i="28"/>
  <c r="B440" i="28"/>
  <c r="B432" i="28"/>
  <c r="B424" i="28"/>
  <c r="B416" i="28"/>
  <c r="B408" i="28"/>
  <c r="B400" i="28"/>
  <c r="B392" i="28"/>
  <c r="B384" i="28"/>
  <c r="B376" i="28"/>
  <c r="B368" i="28"/>
  <c r="B360" i="28"/>
  <c r="B352" i="28"/>
  <c r="B344" i="28"/>
  <c r="B336" i="28"/>
  <c r="B328" i="28"/>
  <c r="B320" i="28"/>
  <c r="B312" i="28"/>
  <c r="B304" i="28"/>
  <c r="B296" i="28"/>
  <c r="B288" i="28"/>
  <c r="B280" i="28"/>
  <c r="B272" i="28"/>
  <c r="B264" i="28"/>
  <c r="B256" i="28"/>
  <c r="B248" i="28"/>
  <c r="B240" i="28"/>
  <c r="B232" i="28"/>
  <c r="B224" i="28"/>
  <c r="B216" i="28"/>
  <c r="B208" i="28"/>
  <c r="B200" i="28"/>
  <c r="B192" i="28"/>
  <c r="B184" i="28"/>
  <c r="B176" i="28"/>
  <c r="B168" i="28"/>
  <c r="B160" i="28"/>
  <c r="B152" i="28"/>
  <c r="B144" i="28"/>
  <c r="B136" i="28"/>
  <c r="B128" i="28"/>
  <c r="B120" i="28"/>
  <c r="B112" i="28"/>
  <c r="B104" i="28"/>
  <c r="B96" i="28"/>
  <c r="B88" i="28"/>
  <c r="B80" i="28"/>
  <c r="B751" i="28"/>
  <c r="B743" i="28"/>
  <c r="B735" i="28"/>
  <c r="B727" i="28"/>
  <c r="B719" i="28"/>
  <c r="B711" i="28"/>
  <c r="B703" i="28"/>
  <c r="B695" i="28"/>
  <c r="B687" i="28"/>
  <c r="B679" i="28"/>
  <c r="B671" i="28"/>
  <c r="B663" i="28"/>
  <c r="B655" i="28"/>
  <c r="B647" i="28"/>
  <c r="B639" i="28"/>
  <c r="B631" i="28"/>
  <c r="B623" i="28"/>
  <c r="B615" i="28"/>
  <c r="B607" i="28"/>
  <c r="B599" i="28"/>
  <c r="B591" i="28"/>
  <c r="B583" i="28"/>
  <c r="B575" i="28"/>
  <c r="B567" i="28"/>
  <c r="B559" i="28"/>
  <c r="B551" i="28"/>
  <c r="B543" i="28"/>
  <c r="B535" i="28"/>
  <c r="B527" i="28"/>
  <c r="B519" i="28"/>
  <c r="B511" i="28"/>
  <c r="B503" i="28"/>
  <c r="B495" i="28"/>
  <c r="B487" i="28"/>
  <c r="B479" i="28"/>
  <c r="B471" i="28"/>
  <c r="B463" i="28"/>
  <c r="B455" i="28"/>
  <c r="B447" i="28"/>
  <c r="B439" i="28"/>
  <c r="B431" i="28"/>
  <c r="B423" i="28"/>
  <c r="B415" i="28"/>
  <c r="B407" i="28"/>
  <c r="B399" i="28"/>
  <c r="B391" i="28"/>
  <c r="B383" i="28"/>
  <c r="B375" i="28"/>
  <c r="B367" i="28"/>
  <c r="B359" i="28"/>
  <c r="B351" i="28"/>
  <c r="B343" i="28"/>
  <c r="B335" i="28"/>
  <c r="B327" i="28"/>
  <c r="B319" i="28"/>
  <c r="B311" i="28"/>
  <c r="B303" i="28"/>
  <c r="B295" i="28"/>
  <c r="B287" i="28"/>
  <c r="B279" i="28"/>
  <c r="B271" i="28"/>
  <c r="B263" i="28"/>
  <c r="B255" i="28"/>
  <c r="B247" i="28"/>
  <c r="B239" i="28"/>
  <c r="B231" i="28"/>
  <c r="B223" i="28"/>
  <c r="B215" i="28"/>
  <c r="B207" i="28"/>
  <c r="B199" i="28"/>
  <c r="B191" i="28"/>
  <c r="B183" i="28"/>
  <c r="B175" i="28"/>
  <c r="B167" i="28"/>
  <c r="B159" i="28"/>
  <c r="B151" i="28"/>
  <c r="B143" i="28"/>
  <c r="B135" i="28"/>
  <c r="B127" i="28"/>
  <c r="B119" i="28"/>
  <c r="B111" i="28"/>
  <c r="B103" i="28"/>
  <c r="B95" i="28"/>
  <c r="B87" i="28"/>
  <c r="B79" i="28"/>
  <c r="B757" i="28"/>
  <c r="B749" i="28"/>
  <c r="B733" i="28"/>
  <c r="B717" i="28"/>
  <c r="B701" i="28"/>
  <c r="B685" i="28"/>
  <c r="B669" i="28"/>
  <c r="B653" i="28"/>
  <c r="B637" i="28"/>
  <c r="B621" i="28"/>
  <c r="B605" i="28"/>
  <c r="B590" i="28"/>
  <c r="B578" i="28"/>
  <c r="B565" i="28"/>
  <c r="B553" i="28"/>
  <c r="B539" i="28"/>
  <c r="B526" i="28"/>
  <c r="B514" i="28"/>
  <c r="B501" i="28"/>
  <c r="B489" i="28"/>
  <c r="B477" i="28"/>
  <c r="B467" i="28"/>
  <c r="B457" i="28"/>
  <c r="B445" i="28"/>
  <c r="B435" i="28"/>
  <c r="B425" i="28"/>
  <c r="B413" i="28"/>
  <c r="B403" i="28"/>
  <c r="B393" i="28"/>
  <c r="B381" i="28"/>
  <c r="B371" i="28"/>
  <c r="B361" i="28"/>
  <c r="B349" i="28"/>
  <c r="B339" i="28"/>
  <c r="B329" i="28"/>
  <c r="B317" i="28"/>
  <c r="B307" i="28"/>
  <c r="B297" i="28"/>
  <c r="B285" i="28"/>
  <c r="B275" i="28"/>
  <c r="B265" i="28"/>
  <c r="B253" i="28"/>
  <c r="B243" i="28"/>
  <c r="B233" i="28"/>
  <c r="B221" i="28"/>
  <c r="B211" i="28"/>
  <c r="B201" i="28"/>
  <c r="B189" i="28"/>
  <c r="B179" i="28"/>
  <c r="B169" i="28"/>
  <c r="B157" i="28"/>
  <c r="B147" i="28"/>
  <c r="B137" i="28"/>
  <c r="B125" i="28"/>
  <c r="B115" i="28"/>
  <c r="B105" i="28"/>
  <c r="B93" i="28"/>
  <c r="B83" i="28"/>
  <c r="B73" i="28"/>
  <c r="B65" i="28"/>
  <c r="B57" i="28"/>
  <c r="B49" i="28"/>
  <c r="B41" i="28"/>
  <c r="B33" i="28"/>
  <c r="B25" i="28"/>
  <c r="B17" i="28"/>
  <c r="B9" i="28"/>
  <c r="B114" i="28"/>
  <c r="B82" i="28"/>
  <c r="B72" i="28"/>
  <c r="B56" i="28"/>
  <c r="B40" i="28"/>
  <c r="B32" i="28"/>
  <c r="B16" i="28"/>
  <c r="B730" i="28"/>
  <c r="B714" i="28"/>
  <c r="B698" i="28"/>
  <c r="B682" i="28"/>
  <c r="B666" i="28"/>
  <c r="B634" i="28"/>
  <c r="B602" i="28"/>
  <c r="B562" i="28"/>
  <c r="B549" i="28"/>
  <c r="B523" i="28"/>
  <c r="B510" i="28"/>
  <c r="B485" i="28"/>
  <c r="B747" i="28"/>
  <c r="B731" i="28"/>
  <c r="B715" i="28"/>
  <c r="B699" i="28"/>
  <c r="B683" i="28"/>
  <c r="B667" i="28"/>
  <c r="B651" i="28"/>
  <c r="B635" i="28"/>
  <c r="B619" i="28"/>
  <c r="B603" i="28"/>
  <c r="B589" i="28"/>
  <c r="B577" i="28"/>
  <c r="B563" i="28"/>
  <c r="B550" i="28"/>
  <c r="B538" i="28"/>
  <c r="B525" i="28"/>
  <c r="B513" i="28"/>
  <c r="B499" i="28"/>
  <c r="B486" i="28"/>
  <c r="B476" i="28"/>
  <c r="B466" i="28"/>
  <c r="B454" i="28"/>
  <c r="B444" i="28"/>
  <c r="B434" i="28"/>
  <c r="B422" i="28"/>
  <c r="B412" i="28"/>
  <c r="B402" i="28"/>
  <c r="B390" i="28"/>
  <c r="B380" i="28"/>
  <c r="B370" i="28"/>
  <c r="B358" i="28"/>
  <c r="B348" i="28"/>
  <c r="B338" i="28"/>
  <c r="B326" i="28"/>
  <c r="B316" i="28"/>
  <c r="B306" i="28"/>
  <c r="B294" i="28"/>
  <c r="B284" i="28"/>
  <c r="B274" i="28"/>
  <c r="B262" i="28"/>
  <c r="B252" i="28"/>
  <c r="B242" i="28"/>
  <c r="B230" i="28"/>
  <c r="B220" i="28"/>
  <c r="B210" i="28"/>
  <c r="B198" i="28"/>
  <c r="B188" i="28"/>
  <c r="B178" i="28"/>
  <c r="B166" i="28"/>
  <c r="B156" i="28"/>
  <c r="B146" i="28"/>
  <c r="B134" i="28"/>
  <c r="B124" i="28"/>
  <c r="B102" i="28"/>
  <c r="B92" i="28"/>
  <c r="B64" i="28"/>
  <c r="B48" i="28"/>
  <c r="B24" i="28"/>
  <c r="B746" i="28"/>
  <c r="B650" i="28"/>
  <c r="B618" i="28"/>
  <c r="B574" i="28"/>
  <c r="B537" i="28"/>
  <c r="B498" i="28"/>
  <c r="B587" i="28"/>
  <c r="B741" i="28"/>
  <c r="B725" i="28"/>
  <c r="B709" i="28"/>
  <c r="B693" i="28"/>
  <c r="B677" i="28"/>
  <c r="B661" i="28"/>
  <c r="B645" i="28"/>
  <c r="B629" i="28"/>
  <c r="B613" i="28"/>
  <c r="B597" i="28"/>
  <c r="B585" i="28"/>
  <c r="B571" i="28"/>
  <c r="B558" i="28"/>
  <c r="B546" i="28"/>
  <c r="B533" i="28"/>
  <c r="B521" i="28"/>
  <c r="B507" i="28"/>
  <c r="B494" i="28"/>
  <c r="B483" i="28"/>
  <c r="B473" i="28"/>
  <c r="B461" i="28"/>
  <c r="B451" i="28"/>
  <c r="B441" i="28"/>
  <c r="B429" i="28"/>
  <c r="B419" i="28"/>
  <c r="B409" i="28"/>
  <c r="B397" i="28"/>
  <c r="B387" i="28"/>
  <c r="B377" i="28"/>
  <c r="B365" i="28"/>
  <c r="B355" i="28"/>
  <c r="B345" i="28"/>
  <c r="B333" i="28"/>
  <c r="B323" i="28"/>
  <c r="B313" i="28"/>
  <c r="B301" i="28"/>
  <c r="B291" i="28"/>
  <c r="B281" i="28"/>
  <c r="B269" i="28"/>
  <c r="B259" i="28"/>
  <c r="B249" i="28"/>
  <c r="B237" i="28"/>
  <c r="B227" i="28"/>
  <c r="B217" i="28"/>
  <c r="B205" i="28"/>
  <c r="B195" i="28"/>
  <c r="B185" i="28"/>
  <c r="B173" i="28"/>
  <c r="B163" i="28"/>
  <c r="B153" i="28"/>
  <c r="B141" i="28"/>
  <c r="B131" i="28"/>
  <c r="B121" i="28"/>
  <c r="B109" i="28"/>
  <c r="B99" i="28"/>
  <c r="B89" i="28"/>
  <c r="B77" i="28"/>
  <c r="B69" i="28"/>
  <c r="B61" i="28"/>
  <c r="B53" i="28"/>
  <c r="B45" i="28"/>
  <c r="B37" i="28"/>
  <c r="B29" i="28"/>
  <c r="B21" i="28"/>
  <c r="B13" i="28"/>
  <c r="B739" i="28"/>
  <c r="B723" i="28"/>
  <c r="B707" i="28"/>
  <c r="B691" i="28"/>
  <c r="B675" i="28"/>
  <c r="B659" i="28"/>
  <c r="B643" i="28"/>
  <c r="B627" i="28"/>
  <c r="B611" i="28"/>
  <c r="B595" i="28"/>
  <c r="B582" i="28"/>
  <c r="B570" i="28"/>
  <c r="B557" i="28"/>
  <c r="B545" i="28"/>
  <c r="B531" i="28"/>
  <c r="B518" i="28"/>
  <c r="B506" i="28"/>
  <c r="B493" i="28"/>
  <c r="B482" i="28"/>
  <c r="B470" i="28"/>
  <c r="B460" i="28"/>
  <c r="B450" i="28"/>
  <c r="B438" i="28"/>
  <c r="B428" i="28"/>
  <c r="B23" i="28"/>
  <c r="B738" i="28"/>
  <c r="B697" i="28"/>
  <c r="B657" i="28"/>
  <c r="B610" i="28"/>
  <c r="B573" i="28"/>
  <c r="B541" i="28"/>
  <c r="B505" i="28"/>
  <c r="B475" i="28"/>
  <c r="B453" i="28"/>
  <c r="B433" i="28"/>
  <c r="B414" i="28"/>
  <c r="B396" i="28"/>
  <c r="B379" i="28"/>
  <c r="B363" i="28"/>
  <c r="B346" i="28"/>
  <c r="B330" i="28"/>
  <c r="B310" i="28"/>
  <c r="B293" i="28"/>
  <c r="B277" i="28"/>
  <c r="B260" i="28"/>
  <c r="B244" i="28"/>
  <c r="B226" i="28"/>
  <c r="B209" i="28"/>
  <c r="B193" i="28"/>
  <c r="B174" i="28"/>
  <c r="B158" i="28"/>
  <c r="B140" i="28"/>
  <c r="B123" i="28"/>
  <c r="B107" i="28"/>
  <c r="B90" i="28"/>
  <c r="B74" i="28"/>
  <c r="B60" i="28"/>
  <c r="B47" i="28"/>
  <c r="B35" i="28"/>
  <c r="B22" i="28"/>
  <c r="B10" i="28"/>
  <c r="B225" i="28"/>
  <c r="B190" i="28"/>
  <c r="B172" i="28"/>
  <c r="B139" i="28"/>
  <c r="B122" i="28"/>
  <c r="B86" i="28"/>
  <c r="B71" i="28"/>
  <c r="B46" i="28"/>
  <c r="B34" i="28"/>
  <c r="B20" i="28"/>
  <c r="B689" i="28"/>
  <c r="B642" i="28"/>
  <c r="B601" i="28"/>
  <c r="B566" i="28"/>
  <c r="B497" i="28"/>
  <c r="B469" i="28"/>
  <c r="B427" i="28"/>
  <c r="B410" i="28"/>
  <c r="B374" i="28"/>
  <c r="B357" i="28"/>
  <c r="B341" i="28"/>
  <c r="B308" i="28"/>
  <c r="B273" i="28"/>
  <c r="B257" i="28"/>
  <c r="B222" i="28"/>
  <c r="B204" i="28"/>
  <c r="B187" i="28"/>
  <c r="B154" i="28"/>
  <c r="B138" i="28"/>
  <c r="B101" i="28"/>
  <c r="B85" i="28"/>
  <c r="B58" i="28"/>
  <c r="B44" i="28"/>
  <c r="B19" i="28"/>
  <c r="B722" i="28"/>
  <c r="B641" i="28"/>
  <c r="B594" i="28"/>
  <c r="B561" i="28"/>
  <c r="B529" i="28"/>
  <c r="B491" i="28"/>
  <c r="B468" i="28"/>
  <c r="B446" i="28"/>
  <c r="B406" i="28"/>
  <c r="B389" i="28"/>
  <c r="B356" i="28"/>
  <c r="B340" i="28"/>
  <c r="B305" i="28"/>
  <c r="B270" i="28"/>
  <c r="B236" i="28"/>
  <c r="B203" i="28"/>
  <c r="B186" i="28"/>
  <c r="B150" i="28"/>
  <c r="B133" i="28"/>
  <c r="B100" i="28"/>
  <c r="B84" i="28"/>
  <c r="B55" i="28"/>
  <c r="B43" i="28"/>
  <c r="B18" i="28"/>
  <c r="B350" i="28"/>
  <c r="B246" i="28"/>
  <c r="B213" i="28"/>
  <c r="B180" i="28"/>
  <c r="B145" i="28"/>
  <c r="B110" i="28"/>
  <c r="B63" i="28"/>
  <c r="B38" i="28"/>
  <c r="B705" i="28"/>
  <c r="B579" i="28"/>
  <c r="B509" i="28"/>
  <c r="B458" i="28"/>
  <c r="B417" i="28"/>
  <c r="B382" i="28"/>
  <c r="B347" i="28"/>
  <c r="B314" i="28"/>
  <c r="B261" i="28"/>
  <c r="B245" i="28"/>
  <c r="B212" i="28"/>
  <c r="B177" i="28"/>
  <c r="B142" i="28"/>
  <c r="B75" i="28"/>
  <c r="B50" i="28"/>
  <c r="B737" i="28"/>
  <c r="B690" i="28"/>
  <c r="B649" i="28"/>
  <c r="B609" i="28"/>
  <c r="B569" i="28"/>
  <c r="B534" i="28"/>
  <c r="B502" i="28"/>
  <c r="B474" i="28"/>
  <c r="B452" i="28"/>
  <c r="B430" i="28"/>
  <c r="B411" i="28"/>
  <c r="B395" i="28"/>
  <c r="B378" i="28"/>
  <c r="B362" i="28"/>
  <c r="B342" i="28"/>
  <c r="B325" i="28"/>
  <c r="B309" i="28"/>
  <c r="B292" i="28"/>
  <c r="B276" i="28"/>
  <c r="B258" i="28"/>
  <c r="B241" i="28"/>
  <c r="B206" i="28"/>
  <c r="B155" i="28"/>
  <c r="B106" i="28"/>
  <c r="B59" i="28"/>
  <c r="B729" i="28"/>
  <c r="B530" i="28"/>
  <c r="B449" i="28"/>
  <c r="B394" i="28"/>
  <c r="B324" i="28"/>
  <c r="B290" i="28"/>
  <c r="B238" i="28"/>
  <c r="B171" i="28"/>
  <c r="B118" i="28"/>
  <c r="B70" i="28"/>
  <c r="B31" i="28"/>
  <c r="B681" i="28"/>
  <c r="B426" i="28"/>
  <c r="B373" i="28"/>
  <c r="B322" i="28"/>
  <c r="B289" i="28"/>
  <c r="B254" i="28"/>
  <c r="B219" i="28"/>
  <c r="B170" i="28"/>
  <c r="B117" i="28"/>
  <c r="B68" i="28"/>
  <c r="B30" i="28"/>
  <c r="B315" i="28"/>
  <c r="B94" i="28"/>
  <c r="B12" i="28"/>
  <c r="B658" i="28"/>
  <c r="B298" i="28"/>
  <c r="B108" i="28"/>
  <c r="B11" i="28"/>
  <c r="B721" i="28"/>
  <c r="B674" i="28"/>
  <c r="B633" i="28"/>
  <c r="B593" i="28"/>
  <c r="B555" i="28"/>
  <c r="B522" i="28"/>
  <c r="B490" i="28"/>
  <c r="B465" i="28"/>
  <c r="B443" i="28"/>
  <c r="B421" i="28"/>
  <c r="B405" i="28"/>
  <c r="B388" i="28"/>
  <c r="B372" i="28"/>
  <c r="B354" i="28"/>
  <c r="B337" i="28"/>
  <c r="B321" i="28"/>
  <c r="B302" i="28"/>
  <c r="B286" i="28"/>
  <c r="B268" i="28"/>
  <c r="B251" i="28"/>
  <c r="B235" i="28"/>
  <c r="B218" i="28"/>
  <c r="B202" i="28"/>
  <c r="B182" i="28"/>
  <c r="B165" i="28"/>
  <c r="B149" i="28"/>
  <c r="B132" i="28"/>
  <c r="B116" i="28"/>
  <c r="B98" i="28"/>
  <c r="B81" i="28"/>
  <c r="B67" i="28"/>
  <c r="B54" i="28"/>
  <c r="B42" i="28"/>
  <c r="B28" i="28"/>
  <c r="B15" i="28"/>
  <c r="B713" i="28"/>
  <c r="B673" i="28"/>
  <c r="B626" i="28"/>
  <c r="B586" i="28"/>
  <c r="B554" i="28"/>
  <c r="B517" i="28"/>
  <c r="B484" i="28"/>
  <c r="B462" i="28"/>
  <c r="B442" i="28"/>
  <c r="B420" i="28"/>
  <c r="B404" i="28"/>
  <c r="B386" i="28"/>
  <c r="B369" i="28"/>
  <c r="B353" i="28"/>
  <c r="B334" i="28"/>
  <c r="B318" i="28"/>
  <c r="B300" i="28"/>
  <c r="B283" i="28"/>
  <c r="B267" i="28"/>
  <c r="B250" i="28"/>
  <c r="B234" i="28"/>
  <c r="B214" i="28"/>
  <c r="B197" i="28"/>
  <c r="B181" i="28"/>
  <c r="B164" i="28"/>
  <c r="B148" i="28"/>
  <c r="B130" i="28"/>
  <c r="B113" i="28"/>
  <c r="B97" i="28"/>
  <c r="B78" i="28"/>
  <c r="B66" i="28"/>
  <c r="B52" i="28"/>
  <c r="B39" i="28"/>
  <c r="B27" i="28"/>
  <c r="B14" i="28"/>
  <c r="B753" i="28"/>
  <c r="B706" i="28"/>
  <c r="B665" i="28"/>
  <c r="B625" i="28"/>
  <c r="B581" i="28"/>
  <c r="B547" i="28"/>
  <c r="B515" i="28"/>
  <c r="B481" i="28"/>
  <c r="B459" i="28"/>
  <c r="B437" i="28"/>
  <c r="B418" i="28"/>
  <c r="B401" i="28"/>
  <c r="B385" i="28"/>
  <c r="B366" i="28"/>
  <c r="B332" i="28"/>
  <c r="B299" i="28"/>
  <c r="B282" i="28"/>
  <c r="B266" i="28"/>
  <c r="B229" i="28"/>
  <c r="B196" i="28"/>
  <c r="B162" i="28"/>
  <c r="B129" i="28"/>
  <c r="B76" i="28"/>
  <c r="B51" i="28"/>
  <c r="B26" i="28"/>
  <c r="B745" i="28"/>
  <c r="B617" i="28"/>
  <c r="B542" i="28"/>
  <c r="B478" i="28"/>
  <c r="B436" i="28"/>
  <c r="B398" i="28"/>
  <c r="B364" i="28"/>
  <c r="B331" i="28"/>
  <c r="B278" i="28"/>
  <c r="B228" i="28"/>
  <c r="B194" i="28"/>
  <c r="B161" i="28"/>
  <c r="B126" i="28"/>
  <c r="B91" i="28"/>
  <c r="B62" i="28"/>
  <c r="B36" i="28"/>
  <c r="A1" i="33"/>
  <c r="G9" i="9" l="1"/>
  <c r="E4" i="20"/>
  <c r="F34" i="9" l="1"/>
  <c r="C31" i="9"/>
  <c r="L758" i="24"/>
  <c r="L757" i="24"/>
  <c r="L756" i="24"/>
  <c r="L755" i="24"/>
  <c r="L754" i="24"/>
  <c r="L753" i="24"/>
  <c r="L752" i="24"/>
  <c r="L751" i="24"/>
  <c r="L750" i="24"/>
  <c r="L749" i="24"/>
  <c r="L748" i="24"/>
  <c r="L747" i="24"/>
  <c r="L746" i="24"/>
  <c r="L745" i="24"/>
  <c r="L744" i="24"/>
  <c r="L743" i="24"/>
  <c r="L742" i="24"/>
  <c r="L741" i="24"/>
  <c r="L740" i="24"/>
  <c r="L739" i="24"/>
  <c r="L738" i="24"/>
  <c r="L737" i="24"/>
  <c r="L736" i="24"/>
  <c r="L735" i="24"/>
  <c r="L734" i="24"/>
  <c r="L733" i="24"/>
  <c r="L732" i="24"/>
  <c r="L731" i="24"/>
  <c r="L730" i="24"/>
  <c r="L729" i="24"/>
  <c r="L728" i="24"/>
  <c r="L727" i="24"/>
  <c r="L726" i="24"/>
  <c r="L725" i="24"/>
  <c r="L724" i="24"/>
  <c r="L723" i="24"/>
  <c r="L722" i="24"/>
  <c r="L721" i="24"/>
  <c r="L720" i="24"/>
  <c r="L719" i="24"/>
  <c r="L718" i="24"/>
  <c r="L717" i="24"/>
  <c r="L716" i="24"/>
  <c r="L715" i="24"/>
  <c r="L714" i="24"/>
  <c r="L713" i="24"/>
  <c r="L712" i="24"/>
  <c r="L711" i="24"/>
  <c r="L710" i="24"/>
  <c r="L709" i="24"/>
  <c r="L708" i="24"/>
  <c r="L707" i="24"/>
  <c r="L706" i="24"/>
  <c r="L705" i="24"/>
  <c r="L704" i="24"/>
  <c r="L703" i="24"/>
  <c r="L702" i="24"/>
  <c r="L701" i="24"/>
  <c r="L700" i="24"/>
  <c r="L699" i="24"/>
  <c r="L698" i="24"/>
  <c r="L697" i="24"/>
  <c r="L696" i="24"/>
  <c r="L695" i="24"/>
  <c r="L694" i="24"/>
  <c r="L693" i="24"/>
  <c r="L692" i="24"/>
  <c r="L691" i="24"/>
  <c r="L690" i="24"/>
  <c r="L689" i="24"/>
  <c r="L688" i="24"/>
  <c r="L687" i="24"/>
  <c r="L686" i="24"/>
  <c r="L685" i="24"/>
  <c r="L684" i="24"/>
  <c r="L683" i="24"/>
  <c r="L682" i="24"/>
  <c r="L681" i="24"/>
  <c r="L680" i="24"/>
  <c r="L679" i="24"/>
  <c r="L678" i="24"/>
  <c r="L677" i="24"/>
  <c r="L676" i="24"/>
  <c r="L675" i="24"/>
  <c r="L674" i="24"/>
  <c r="L673" i="24"/>
  <c r="L672" i="24"/>
  <c r="L671" i="24"/>
  <c r="L670" i="24"/>
  <c r="L669" i="24"/>
  <c r="L668" i="24"/>
  <c r="L667" i="24"/>
  <c r="L666" i="24"/>
  <c r="L665" i="24"/>
  <c r="L664" i="24"/>
  <c r="L663" i="24"/>
  <c r="L662" i="24"/>
  <c r="L661" i="24"/>
  <c r="L660" i="24"/>
  <c r="L659" i="24"/>
  <c r="L658" i="24"/>
  <c r="L657" i="24"/>
  <c r="L656" i="24"/>
  <c r="L655" i="24"/>
  <c r="L654" i="24"/>
  <c r="L653" i="24"/>
  <c r="L652" i="24"/>
  <c r="L651" i="24"/>
  <c r="L650" i="24"/>
  <c r="L649" i="24"/>
  <c r="L648" i="24"/>
  <c r="L647" i="24"/>
  <c r="L646" i="24"/>
  <c r="L645" i="24"/>
  <c r="L644" i="24"/>
  <c r="L643" i="24"/>
  <c r="L642" i="24"/>
  <c r="L641" i="24"/>
  <c r="L640" i="24"/>
  <c r="L639" i="24"/>
  <c r="L638" i="24"/>
  <c r="L637" i="24"/>
  <c r="L636" i="24"/>
  <c r="L635" i="24"/>
  <c r="L634" i="24"/>
  <c r="L633" i="24"/>
  <c r="L632" i="24"/>
  <c r="L631" i="24"/>
  <c r="L630" i="24"/>
  <c r="L629" i="24"/>
  <c r="L628" i="24"/>
  <c r="L627" i="24"/>
  <c r="L626" i="24"/>
  <c r="L625" i="24"/>
  <c r="L624" i="24"/>
  <c r="L623" i="24"/>
  <c r="L622" i="24"/>
  <c r="L621" i="24"/>
  <c r="L620" i="24"/>
  <c r="L619" i="24"/>
  <c r="L618" i="24"/>
  <c r="L617" i="24"/>
  <c r="L616" i="24"/>
  <c r="L615" i="24"/>
  <c r="L614" i="24"/>
  <c r="L613" i="24"/>
  <c r="L612" i="24"/>
  <c r="L611" i="24"/>
  <c r="L610" i="24"/>
  <c r="L609" i="24"/>
  <c r="L608" i="24"/>
  <c r="L607" i="24"/>
  <c r="L606" i="24"/>
  <c r="L605" i="24"/>
  <c r="L604" i="24"/>
  <c r="L603" i="24"/>
  <c r="L602" i="24"/>
  <c r="L601" i="24"/>
  <c r="L600" i="24"/>
  <c r="L599" i="24"/>
  <c r="L598" i="24"/>
  <c r="L597" i="24"/>
  <c r="L596" i="24"/>
  <c r="L595" i="24"/>
  <c r="L594" i="24"/>
  <c r="L593" i="24"/>
  <c r="L592" i="24"/>
  <c r="L591" i="24"/>
  <c r="L590" i="24"/>
  <c r="L589" i="24"/>
  <c r="L588" i="24"/>
  <c r="L587" i="24"/>
  <c r="L586" i="24"/>
  <c r="L585" i="24"/>
  <c r="L584" i="24"/>
  <c r="L583" i="24"/>
  <c r="L582" i="24"/>
  <c r="L581" i="24"/>
  <c r="L580" i="24"/>
  <c r="L579" i="24"/>
  <c r="L578" i="24"/>
  <c r="L577" i="24"/>
  <c r="L576" i="24"/>
  <c r="L575" i="24"/>
  <c r="L574" i="24"/>
  <c r="L573" i="24"/>
  <c r="L572" i="24"/>
  <c r="L571" i="24"/>
  <c r="L570" i="24"/>
  <c r="L569" i="24"/>
  <c r="L568" i="24"/>
  <c r="L567" i="24"/>
  <c r="L566" i="24"/>
  <c r="L565" i="24"/>
  <c r="L564" i="24"/>
  <c r="L563" i="24"/>
  <c r="L562" i="24"/>
  <c r="L561" i="24"/>
  <c r="L560" i="24"/>
  <c r="L559" i="24"/>
  <c r="L558" i="24"/>
  <c r="L557" i="24"/>
  <c r="L556" i="24"/>
  <c r="L555" i="24"/>
  <c r="L554" i="24"/>
  <c r="L553" i="24"/>
  <c r="L552" i="24"/>
  <c r="L551" i="24"/>
  <c r="L550" i="24"/>
  <c r="L549" i="24"/>
  <c r="L548" i="24"/>
  <c r="L547" i="24"/>
  <c r="L546" i="24"/>
  <c r="L545" i="24"/>
  <c r="L544" i="24"/>
  <c r="L543" i="24"/>
  <c r="L542" i="24"/>
  <c r="L541" i="24"/>
  <c r="L540" i="24"/>
  <c r="L539" i="24"/>
  <c r="L538" i="24"/>
  <c r="L537" i="24"/>
  <c r="L536" i="24"/>
  <c r="L535" i="24"/>
  <c r="L534" i="24"/>
  <c r="L533" i="24"/>
  <c r="L532" i="24"/>
  <c r="L531" i="24"/>
  <c r="L530" i="24"/>
  <c r="L529" i="24"/>
  <c r="L528" i="24"/>
  <c r="L527" i="24"/>
  <c r="L526" i="24"/>
  <c r="L525" i="24"/>
  <c r="L524" i="24"/>
  <c r="L523" i="24"/>
  <c r="L522" i="24"/>
  <c r="L521" i="24"/>
  <c r="L520" i="24"/>
  <c r="L519" i="24"/>
  <c r="L518" i="24"/>
  <c r="L517" i="24"/>
  <c r="L516" i="24"/>
  <c r="L515" i="24"/>
  <c r="L514" i="24"/>
  <c r="L513" i="24"/>
  <c r="L512" i="24"/>
  <c r="L511" i="24"/>
  <c r="L510" i="24"/>
  <c r="L509" i="24"/>
  <c r="L508" i="24"/>
  <c r="L507" i="24"/>
  <c r="L506" i="24"/>
  <c r="L505" i="24"/>
  <c r="L504" i="24"/>
  <c r="L503" i="24"/>
  <c r="L502" i="24"/>
  <c r="L501" i="24"/>
  <c r="L500" i="24"/>
  <c r="L499" i="24"/>
  <c r="L498" i="24"/>
  <c r="L497" i="24"/>
  <c r="L496" i="24"/>
  <c r="L495" i="24"/>
  <c r="L494" i="24"/>
  <c r="L493" i="24"/>
  <c r="L492" i="24"/>
  <c r="L491" i="24"/>
  <c r="L490" i="24"/>
  <c r="L489" i="24"/>
  <c r="L488" i="24"/>
  <c r="L487" i="24"/>
  <c r="L486" i="24"/>
  <c r="L485" i="24"/>
  <c r="L484" i="24"/>
  <c r="L483" i="24"/>
  <c r="L482" i="24"/>
  <c r="L481" i="24"/>
  <c r="L480" i="24"/>
  <c r="L479" i="24"/>
  <c r="L478" i="24"/>
  <c r="L477" i="24"/>
  <c r="L476" i="24"/>
  <c r="L475" i="24"/>
  <c r="L474" i="24"/>
  <c r="L473" i="24"/>
  <c r="L472" i="24"/>
  <c r="L471" i="24"/>
  <c r="L470" i="24"/>
  <c r="L469" i="24"/>
  <c r="L468" i="24"/>
  <c r="L467" i="24"/>
  <c r="L466" i="24"/>
  <c r="L465" i="24"/>
  <c r="L464" i="24"/>
  <c r="L463" i="24"/>
  <c r="L462" i="24"/>
  <c r="L461" i="24"/>
  <c r="L460" i="24"/>
  <c r="L459" i="24"/>
  <c r="L458" i="24"/>
  <c r="L457" i="24"/>
  <c r="L456" i="24"/>
  <c r="L455" i="24"/>
  <c r="L454" i="24"/>
  <c r="L453" i="24"/>
  <c r="L452" i="24"/>
  <c r="L451" i="24"/>
  <c r="L450" i="24"/>
  <c r="L449" i="24"/>
  <c r="L448" i="24"/>
  <c r="L447" i="24"/>
  <c r="L446" i="24"/>
  <c r="L445" i="24"/>
  <c r="L444" i="24"/>
  <c r="L443" i="24"/>
  <c r="L442" i="24"/>
  <c r="L441" i="24"/>
  <c r="L440" i="24"/>
  <c r="L439" i="24"/>
  <c r="L438" i="24"/>
  <c r="L437" i="24"/>
  <c r="L436" i="24"/>
  <c r="L435" i="24"/>
  <c r="L434" i="24"/>
  <c r="L433" i="24"/>
  <c r="L432" i="24"/>
  <c r="L431" i="24"/>
  <c r="L430" i="24"/>
  <c r="L429" i="24"/>
  <c r="L428" i="24"/>
  <c r="L427" i="24"/>
  <c r="L426" i="24"/>
  <c r="L425" i="24"/>
  <c r="L424" i="24"/>
  <c r="L423" i="24"/>
  <c r="L422" i="24"/>
  <c r="L421" i="24"/>
  <c r="L420" i="24"/>
  <c r="L419" i="24"/>
  <c r="L418" i="24"/>
  <c r="L417" i="24"/>
  <c r="L416" i="24"/>
  <c r="L415" i="24"/>
  <c r="L414" i="24"/>
  <c r="L413" i="24"/>
  <c r="L412" i="24"/>
  <c r="L411" i="24"/>
  <c r="L410" i="24"/>
  <c r="L409" i="24"/>
  <c r="L408" i="24"/>
  <c r="L407" i="24"/>
  <c r="L406" i="24"/>
  <c r="L405" i="24"/>
  <c r="L404" i="24"/>
  <c r="L403" i="24"/>
  <c r="L402" i="24"/>
  <c r="L401" i="24"/>
  <c r="L400" i="24"/>
  <c r="L399" i="24"/>
  <c r="L398" i="24"/>
  <c r="L397" i="24"/>
  <c r="L396" i="24"/>
  <c r="L395" i="24"/>
  <c r="L394" i="24"/>
  <c r="L393" i="24"/>
  <c r="L392" i="24"/>
  <c r="L391" i="24"/>
  <c r="L390" i="24"/>
  <c r="L389" i="24"/>
  <c r="L388" i="24"/>
  <c r="L387" i="24"/>
  <c r="L386" i="24"/>
  <c r="L385" i="24"/>
  <c r="L384" i="24"/>
  <c r="L383" i="24"/>
  <c r="L382" i="24"/>
  <c r="L381" i="24"/>
  <c r="L380" i="24"/>
  <c r="L379" i="24"/>
  <c r="L378" i="24"/>
  <c r="L377" i="24"/>
  <c r="L376" i="24"/>
  <c r="L375" i="24"/>
  <c r="L374" i="24"/>
  <c r="L373" i="24"/>
  <c r="L372" i="24"/>
  <c r="L371" i="24"/>
  <c r="L370" i="24"/>
  <c r="L369" i="24"/>
  <c r="L368" i="24"/>
  <c r="L367" i="24"/>
  <c r="L366" i="24"/>
  <c r="L365" i="24"/>
  <c r="L364" i="24"/>
  <c r="L363" i="24"/>
  <c r="L362" i="24"/>
  <c r="L361" i="24"/>
  <c r="L360" i="24"/>
  <c r="L359" i="24"/>
  <c r="L358" i="24"/>
  <c r="L357" i="24"/>
  <c r="L356" i="24"/>
  <c r="L355" i="24"/>
  <c r="L354" i="24"/>
  <c r="L353" i="24"/>
  <c r="L352" i="24"/>
  <c r="L351" i="24"/>
  <c r="L350" i="24"/>
  <c r="L349" i="24"/>
  <c r="L348" i="24"/>
  <c r="L347" i="24"/>
  <c r="L346" i="24"/>
  <c r="L345" i="24"/>
  <c r="L344" i="24"/>
  <c r="L343" i="24"/>
  <c r="L342" i="24"/>
  <c r="L341" i="24"/>
  <c r="L340" i="24"/>
  <c r="L339" i="24"/>
  <c r="L338" i="24"/>
  <c r="L337" i="24"/>
  <c r="L336" i="24"/>
  <c r="L335" i="24"/>
  <c r="L334" i="24"/>
  <c r="L333" i="24"/>
  <c r="L332" i="24"/>
  <c r="L331" i="24"/>
  <c r="L330" i="24"/>
  <c r="L329" i="24"/>
  <c r="L328" i="24"/>
  <c r="L327" i="24"/>
  <c r="L326" i="24"/>
  <c r="L325" i="24"/>
  <c r="L324" i="24"/>
  <c r="L323" i="24"/>
  <c r="L322" i="24"/>
  <c r="L321" i="24"/>
  <c r="L320" i="24"/>
  <c r="L319" i="24"/>
  <c r="L318" i="24"/>
  <c r="L317" i="24"/>
  <c r="L316" i="24"/>
  <c r="L315" i="24"/>
  <c r="L314" i="24"/>
  <c r="L313" i="24"/>
  <c r="L312" i="24"/>
  <c r="L311" i="24"/>
  <c r="L310" i="24"/>
  <c r="L309" i="24"/>
  <c r="L308" i="24"/>
  <c r="L307" i="24"/>
  <c r="L306" i="24"/>
  <c r="L305" i="24"/>
  <c r="L304" i="24"/>
  <c r="L303" i="24"/>
  <c r="L302" i="24"/>
  <c r="L301" i="24"/>
  <c r="L300" i="24"/>
  <c r="L299" i="24"/>
  <c r="L298" i="24"/>
  <c r="L297" i="24"/>
  <c r="L296" i="24"/>
  <c r="L295" i="24"/>
  <c r="L294" i="24"/>
  <c r="L293" i="24"/>
  <c r="L292" i="24"/>
  <c r="L291" i="24"/>
  <c r="L290" i="24"/>
  <c r="L289" i="24"/>
  <c r="L288" i="24"/>
  <c r="L287" i="24"/>
  <c r="L286" i="24"/>
  <c r="L285" i="24"/>
  <c r="L284" i="24"/>
  <c r="L283" i="24"/>
  <c r="L282" i="24"/>
  <c r="L281" i="24"/>
  <c r="L280" i="24"/>
  <c r="L279" i="24"/>
  <c r="L278" i="24"/>
  <c r="L277" i="24"/>
  <c r="L276" i="24"/>
  <c r="L275" i="24"/>
  <c r="L274" i="24"/>
  <c r="L273" i="24"/>
  <c r="L272" i="24"/>
  <c r="L271" i="24"/>
  <c r="L270" i="24"/>
  <c r="L269" i="24"/>
  <c r="L268" i="24"/>
  <c r="L267" i="24"/>
  <c r="L266" i="24"/>
  <c r="L265" i="24"/>
  <c r="L264" i="24"/>
  <c r="L263" i="24"/>
  <c r="L262" i="24"/>
  <c r="L261" i="24"/>
  <c r="L260" i="24"/>
  <c r="L259" i="24"/>
  <c r="L258" i="24"/>
  <c r="L257" i="24"/>
  <c r="L256" i="24"/>
  <c r="L255" i="24"/>
  <c r="L254" i="24"/>
  <c r="L253" i="24"/>
  <c r="L252" i="24"/>
  <c r="L251" i="24"/>
  <c r="L250" i="24"/>
  <c r="L249" i="24"/>
  <c r="L248" i="24"/>
  <c r="L247" i="24"/>
  <c r="L246" i="24"/>
  <c r="L245" i="24"/>
  <c r="L244" i="24"/>
  <c r="L243" i="24"/>
  <c r="L242" i="24"/>
  <c r="L241" i="24"/>
  <c r="L240" i="24"/>
  <c r="L239" i="24"/>
  <c r="L238" i="24"/>
  <c r="L237" i="24"/>
  <c r="L236" i="24"/>
  <c r="L235" i="24"/>
  <c r="L234" i="24"/>
  <c r="L233" i="24"/>
  <c r="L232" i="24"/>
  <c r="L231" i="24"/>
  <c r="L230" i="24"/>
  <c r="L229" i="24"/>
  <c r="L228" i="24"/>
  <c r="L227" i="24"/>
  <c r="L226" i="24"/>
  <c r="L225" i="24"/>
  <c r="L224" i="24"/>
  <c r="L223" i="24"/>
  <c r="L222" i="24"/>
  <c r="L221" i="24"/>
  <c r="L220" i="24"/>
  <c r="L219" i="24"/>
  <c r="L218" i="24"/>
  <c r="L217" i="24"/>
  <c r="L216" i="24"/>
  <c r="L215" i="24"/>
  <c r="L214" i="24"/>
  <c r="L213" i="24"/>
  <c r="L212" i="24"/>
  <c r="L211" i="24"/>
  <c r="L210" i="24"/>
  <c r="L209" i="24"/>
  <c r="L208" i="24"/>
  <c r="L207" i="24"/>
  <c r="L206" i="24"/>
  <c r="L205" i="24"/>
  <c r="L204" i="24"/>
  <c r="L203" i="24"/>
  <c r="L202" i="24"/>
  <c r="L201" i="24"/>
  <c r="L200" i="24"/>
  <c r="L199" i="24"/>
  <c r="L198" i="24"/>
  <c r="L197" i="24"/>
  <c r="L196" i="24"/>
  <c r="L195" i="24"/>
  <c r="L194" i="24"/>
  <c r="L193" i="24"/>
  <c r="L192" i="24"/>
  <c r="L191" i="24"/>
  <c r="L190" i="24"/>
  <c r="L189" i="24"/>
  <c r="L188" i="24"/>
  <c r="L187" i="24"/>
  <c r="L186" i="24"/>
  <c r="L185" i="24"/>
  <c r="L184" i="24"/>
  <c r="L183" i="24"/>
  <c r="L182" i="24"/>
  <c r="L181" i="24"/>
  <c r="L180" i="24"/>
  <c r="L179" i="24"/>
  <c r="L178" i="24"/>
  <c r="L177" i="24"/>
  <c r="L176" i="24"/>
  <c r="L175" i="24"/>
  <c r="L174" i="24"/>
  <c r="L173" i="24"/>
  <c r="L172" i="24"/>
  <c r="L171" i="24"/>
  <c r="L170" i="24"/>
  <c r="L169" i="24"/>
  <c r="L168" i="24"/>
  <c r="L167" i="24"/>
  <c r="L166" i="24"/>
  <c r="L165" i="24"/>
  <c r="L164" i="24"/>
  <c r="L163" i="24"/>
  <c r="L162" i="24"/>
  <c r="L161" i="24"/>
  <c r="L160" i="24"/>
  <c r="L159" i="24"/>
  <c r="L158" i="24"/>
  <c r="L157" i="24"/>
  <c r="L156" i="24"/>
  <c r="L155" i="24"/>
  <c r="L154" i="24"/>
  <c r="L153" i="24"/>
  <c r="L152" i="24"/>
  <c r="L151" i="24"/>
  <c r="L150" i="24"/>
  <c r="L149" i="24"/>
  <c r="L148" i="24"/>
  <c r="L147" i="24"/>
  <c r="L146" i="24"/>
  <c r="L145" i="24"/>
  <c r="L144" i="24"/>
  <c r="L143" i="24"/>
  <c r="L142" i="24"/>
  <c r="L141" i="24"/>
  <c r="L140" i="24"/>
  <c r="L139" i="24"/>
  <c r="L138" i="24"/>
  <c r="L137" i="24"/>
  <c r="L136" i="24"/>
  <c r="L135" i="24"/>
  <c r="L134" i="24"/>
  <c r="L133" i="24"/>
  <c r="L132" i="24"/>
  <c r="L131" i="24"/>
  <c r="L130" i="24"/>
  <c r="L129" i="24"/>
  <c r="L128" i="24"/>
  <c r="L127" i="24"/>
  <c r="L126" i="24"/>
  <c r="L125" i="24"/>
  <c r="L124" i="24"/>
  <c r="L123" i="24"/>
  <c r="L122" i="24"/>
  <c r="L121" i="24"/>
  <c r="L120" i="24"/>
  <c r="L119" i="24"/>
  <c r="L118" i="24"/>
  <c r="L117" i="24"/>
  <c r="L116" i="24"/>
  <c r="L115" i="24"/>
  <c r="L114" i="24"/>
  <c r="L113" i="24"/>
  <c r="L112" i="24"/>
  <c r="L111" i="24"/>
  <c r="L110" i="24"/>
  <c r="L109" i="24"/>
  <c r="L108" i="24"/>
  <c r="L107" i="24"/>
  <c r="L106" i="24"/>
  <c r="L105" i="24"/>
  <c r="L104" i="24"/>
  <c r="L103" i="24"/>
  <c r="L102" i="24"/>
  <c r="L101" i="24"/>
  <c r="L100" i="24"/>
  <c r="L99" i="24"/>
  <c r="L98" i="24"/>
  <c r="L97" i="24"/>
  <c r="L96" i="24"/>
  <c r="L95" i="24"/>
  <c r="L94" i="24"/>
  <c r="L93" i="24"/>
  <c r="L92" i="24"/>
  <c r="L91" i="24"/>
  <c r="L90" i="24"/>
  <c r="L89" i="24"/>
  <c r="L88" i="24"/>
  <c r="L87" i="24"/>
  <c r="L86" i="24"/>
  <c r="L85" i="24"/>
  <c r="L84" i="24"/>
  <c r="L83" i="24"/>
  <c r="L82" i="24"/>
  <c r="L81" i="24"/>
  <c r="L80" i="24"/>
  <c r="L79" i="24"/>
  <c r="L78" i="24"/>
  <c r="L77" i="24"/>
  <c r="L76" i="24"/>
  <c r="L75" i="24"/>
  <c r="L74" i="24"/>
  <c r="L73" i="24"/>
  <c r="L72" i="24"/>
  <c r="L71" i="24"/>
  <c r="L70" i="24"/>
  <c r="L69" i="24"/>
  <c r="L68" i="24"/>
  <c r="L67" i="24"/>
  <c r="L66" i="24"/>
  <c r="L65" i="24"/>
  <c r="L64" i="24"/>
  <c r="L63" i="24"/>
  <c r="L62" i="24"/>
  <c r="L61" i="24"/>
  <c r="L60" i="24"/>
  <c r="L59" i="24"/>
  <c r="L58" i="24"/>
  <c r="L57" i="24"/>
  <c r="L56" i="24"/>
  <c r="L55" i="24"/>
  <c r="L54" i="24"/>
  <c r="L53" i="24"/>
  <c r="L52" i="24"/>
  <c r="L51" i="24"/>
  <c r="L50" i="24"/>
  <c r="L49" i="24"/>
  <c r="L48" i="24"/>
  <c r="L47" i="24"/>
  <c r="L46" i="24"/>
  <c r="L45" i="24"/>
  <c r="L44" i="24"/>
  <c r="L43" i="24"/>
  <c r="L42" i="24"/>
  <c r="L41" i="24"/>
  <c r="L40" i="24"/>
  <c r="L39" i="24"/>
  <c r="L38" i="24"/>
  <c r="L37" i="24"/>
  <c r="L36" i="24"/>
  <c r="L35" i="24"/>
  <c r="L34" i="24"/>
  <c r="L33" i="24"/>
  <c r="L32" i="24"/>
  <c r="L31" i="24"/>
  <c r="L30" i="24"/>
  <c r="L29" i="24"/>
  <c r="L28" i="24"/>
  <c r="L27" i="24"/>
  <c r="L26" i="24"/>
  <c r="L25" i="24"/>
  <c r="L24" i="24"/>
  <c r="L23" i="24"/>
  <c r="L22" i="24"/>
  <c r="L21" i="24"/>
  <c r="L20" i="24"/>
  <c r="L19" i="24"/>
  <c r="L18" i="24"/>
  <c r="L17" i="24"/>
  <c r="L16" i="24"/>
  <c r="L15" i="24"/>
  <c r="L14" i="24"/>
  <c r="L13" i="24"/>
  <c r="L12" i="24"/>
  <c r="L11" i="24"/>
  <c r="L10" i="24"/>
  <c r="L9" i="24"/>
  <c r="K9" i="24"/>
  <c r="K10" i="24"/>
  <c r="K11" i="24"/>
  <c r="K12" i="24"/>
  <c r="K13" i="24"/>
  <c r="K14" i="24"/>
  <c r="K15" i="24"/>
  <c r="K16" i="24"/>
  <c r="K17" i="24"/>
  <c r="K18" i="24"/>
  <c r="K19" i="24"/>
  <c r="K20" i="24"/>
  <c r="K21" i="24"/>
  <c r="K22" i="24"/>
  <c r="K23" i="24"/>
  <c r="K24" i="24"/>
  <c r="K25" i="24"/>
  <c r="K26" i="24"/>
  <c r="K27" i="24"/>
  <c r="K28" i="24"/>
  <c r="K29" i="24"/>
  <c r="K30" i="24"/>
  <c r="K31" i="24"/>
  <c r="K32" i="24"/>
  <c r="K33" i="24"/>
  <c r="K34" i="24"/>
  <c r="K35" i="24"/>
  <c r="K36" i="24"/>
  <c r="K37" i="24"/>
  <c r="K38" i="24"/>
  <c r="K39" i="24"/>
  <c r="K40" i="24"/>
  <c r="K41" i="24"/>
  <c r="K42" i="24"/>
  <c r="K43" i="24"/>
  <c r="K44" i="24"/>
  <c r="K45" i="24"/>
  <c r="K46" i="24"/>
  <c r="K47" i="24"/>
  <c r="K48" i="24"/>
  <c r="K49" i="24"/>
  <c r="K50" i="24"/>
  <c r="K51" i="24"/>
  <c r="K52" i="24"/>
  <c r="K53" i="24"/>
  <c r="K54" i="24"/>
  <c r="K55" i="24"/>
  <c r="K56" i="24"/>
  <c r="K57" i="24"/>
  <c r="K58" i="24"/>
  <c r="K59" i="24"/>
  <c r="K60" i="24"/>
  <c r="K61" i="24"/>
  <c r="K62" i="24"/>
  <c r="K63" i="24"/>
  <c r="K64" i="24"/>
  <c r="K65" i="24"/>
  <c r="K66" i="24"/>
  <c r="K67" i="24"/>
  <c r="K68" i="24"/>
  <c r="K69" i="24"/>
  <c r="K70" i="24"/>
  <c r="K71" i="24"/>
  <c r="K72" i="24"/>
  <c r="K73" i="24"/>
  <c r="K74" i="24"/>
  <c r="K75" i="24"/>
  <c r="K76" i="24"/>
  <c r="K77" i="24"/>
  <c r="K78" i="24"/>
  <c r="K79" i="24"/>
  <c r="K80" i="24"/>
  <c r="K81" i="24"/>
  <c r="K82" i="24"/>
  <c r="K83" i="24"/>
  <c r="K84" i="24"/>
  <c r="K85" i="24"/>
  <c r="K86" i="24"/>
  <c r="K87" i="24"/>
  <c r="K88" i="24"/>
  <c r="K89" i="24"/>
  <c r="K90" i="24"/>
  <c r="K91" i="24"/>
  <c r="K92" i="24"/>
  <c r="K93" i="24"/>
  <c r="K94" i="24"/>
  <c r="K95" i="24"/>
  <c r="K96" i="24"/>
  <c r="K97" i="24"/>
  <c r="K98" i="24"/>
  <c r="K99" i="24"/>
  <c r="K100" i="24"/>
  <c r="K101" i="24"/>
  <c r="K102" i="24"/>
  <c r="K103" i="24"/>
  <c r="K104" i="24"/>
  <c r="K105" i="24"/>
  <c r="K106" i="24"/>
  <c r="K107" i="24"/>
  <c r="K108" i="24"/>
  <c r="K109" i="24"/>
  <c r="K110" i="24"/>
  <c r="K111" i="24"/>
  <c r="K112" i="24"/>
  <c r="K113" i="24"/>
  <c r="K114" i="24"/>
  <c r="K115" i="24"/>
  <c r="K116" i="24"/>
  <c r="K117" i="24"/>
  <c r="K118" i="24"/>
  <c r="K119" i="24"/>
  <c r="K120" i="24"/>
  <c r="K121" i="24"/>
  <c r="K122" i="24"/>
  <c r="K123" i="24"/>
  <c r="K124" i="24"/>
  <c r="K125" i="24"/>
  <c r="K126" i="24"/>
  <c r="K127" i="24"/>
  <c r="K128" i="24"/>
  <c r="K129" i="24"/>
  <c r="K130" i="24"/>
  <c r="K131" i="24"/>
  <c r="K132" i="24"/>
  <c r="K133" i="24"/>
  <c r="K134" i="24"/>
  <c r="K135" i="24"/>
  <c r="K136" i="24"/>
  <c r="K137" i="24"/>
  <c r="K138" i="24"/>
  <c r="K139" i="24"/>
  <c r="K140" i="24"/>
  <c r="K141" i="24"/>
  <c r="K142" i="24"/>
  <c r="K143" i="24"/>
  <c r="K144" i="24"/>
  <c r="K145" i="24"/>
  <c r="K146" i="24"/>
  <c r="K147" i="24"/>
  <c r="K148" i="24"/>
  <c r="K149" i="24"/>
  <c r="K150" i="24"/>
  <c r="K151" i="24"/>
  <c r="K152" i="24"/>
  <c r="K153" i="24"/>
  <c r="K154" i="24"/>
  <c r="K155" i="24"/>
  <c r="K156" i="24"/>
  <c r="K157" i="24"/>
  <c r="K158" i="24"/>
  <c r="K159" i="24"/>
  <c r="K160" i="24"/>
  <c r="K161" i="24"/>
  <c r="K162" i="24"/>
  <c r="K163" i="24"/>
  <c r="K164" i="24"/>
  <c r="K165" i="24"/>
  <c r="K166" i="24"/>
  <c r="K167" i="24"/>
  <c r="K168" i="24"/>
  <c r="K169" i="24"/>
  <c r="K170" i="24"/>
  <c r="K171" i="24"/>
  <c r="K172" i="24"/>
  <c r="K173" i="24"/>
  <c r="K174" i="24"/>
  <c r="K175" i="24"/>
  <c r="K176" i="24"/>
  <c r="K177" i="24"/>
  <c r="K178" i="24"/>
  <c r="K179" i="24"/>
  <c r="K180" i="24"/>
  <c r="K181" i="24"/>
  <c r="K182" i="24"/>
  <c r="K183" i="24"/>
  <c r="K184" i="24"/>
  <c r="K185" i="24"/>
  <c r="K186" i="24"/>
  <c r="K187" i="24"/>
  <c r="K188" i="24"/>
  <c r="K189" i="24"/>
  <c r="K190" i="24"/>
  <c r="K191" i="24"/>
  <c r="K192" i="24"/>
  <c r="K193" i="24"/>
  <c r="K194" i="24"/>
  <c r="K195" i="24"/>
  <c r="K196" i="24"/>
  <c r="K197" i="24"/>
  <c r="K198" i="24"/>
  <c r="K199" i="24"/>
  <c r="K200" i="24"/>
  <c r="K201" i="24"/>
  <c r="K202" i="24"/>
  <c r="K203" i="24"/>
  <c r="K204" i="24"/>
  <c r="K205" i="24"/>
  <c r="K206" i="24"/>
  <c r="K207" i="24"/>
  <c r="K208" i="24"/>
  <c r="K209" i="24"/>
  <c r="K210" i="24"/>
  <c r="K211" i="24"/>
  <c r="K212" i="24"/>
  <c r="K213" i="24"/>
  <c r="K214" i="24"/>
  <c r="K215" i="24"/>
  <c r="K216" i="24"/>
  <c r="K217" i="24"/>
  <c r="K218" i="24"/>
  <c r="K219" i="24"/>
  <c r="K220" i="24"/>
  <c r="K221" i="24"/>
  <c r="K222" i="24"/>
  <c r="K223" i="24"/>
  <c r="K224" i="24"/>
  <c r="K225" i="24"/>
  <c r="K226" i="24"/>
  <c r="K227" i="24"/>
  <c r="K228" i="24"/>
  <c r="K229" i="24"/>
  <c r="K230" i="24"/>
  <c r="K231" i="24"/>
  <c r="K232" i="24"/>
  <c r="K233" i="24"/>
  <c r="K234" i="24"/>
  <c r="K235" i="24"/>
  <c r="K236" i="24"/>
  <c r="K237" i="24"/>
  <c r="K238" i="24"/>
  <c r="K239" i="24"/>
  <c r="K240" i="24"/>
  <c r="K241" i="24"/>
  <c r="K242" i="24"/>
  <c r="K243" i="24"/>
  <c r="K244" i="24"/>
  <c r="K245" i="24"/>
  <c r="K246" i="24"/>
  <c r="K247" i="24"/>
  <c r="K248" i="24"/>
  <c r="K249" i="24"/>
  <c r="K250" i="24"/>
  <c r="K251" i="24"/>
  <c r="K252" i="24"/>
  <c r="K253" i="24"/>
  <c r="K254" i="24"/>
  <c r="K255" i="24"/>
  <c r="K256" i="24"/>
  <c r="K257" i="24"/>
  <c r="K258" i="24"/>
  <c r="K259" i="24"/>
  <c r="K260" i="24"/>
  <c r="K261" i="24"/>
  <c r="K262" i="24"/>
  <c r="K263" i="24"/>
  <c r="K264" i="24"/>
  <c r="K265" i="24"/>
  <c r="K266" i="24"/>
  <c r="K267" i="24"/>
  <c r="K268" i="24"/>
  <c r="K269" i="24"/>
  <c r="K270" i="24"/>
  <c r="K271" i="24"/>
  <c r="K272" i="24"/>
  <c r="K273" i="24"/>
  <c r="K274" i="24"/>
  <c r="K275" i="24"/>
  <c r="K276" i="24"/>
  <c r="K277" i="24"/>
  <c r="K278" i="24"/>
  <c r="K279" i="24"/>
  <c r="K280" i="24"/>
  <c r="K281" i="24"/>
  <c r="K282" i="24"/>
  <c r="K283" i="24"/>
  <c r="K284" i="24"/>
  <c r="K285" i="24"/>
  <c r="K286" i="24"/>
  <c r="K287" i="24"/>
  <c r="K288" i="24"/>
  <c r="K289" i="24"/>
  <c r="K290" i="24"/>
  <c r="K291" i="24"/>
  <c r="K292" i="24"/>
  <c r="K293" i="24"/>
  <c r="K294" i="24"/>
  <c r="K295" i="24"/>
  <c r="K296" i="24"/>
  <c r="K297" i="24"/>
  <c r="K298" i="24"/>
  <c r="K299" i="24"/>
  <c r="K300" i="24"/>
  <c r="K301" i="24"/>
  <c r="K302" i="24"/>
  <c r="K303" i="24"/>
  <c r="K304" i="24"/>
  <c r="K305" i="24"/>
  <c r="K306" i="24"/>
  <c r="K307" i="24"/>
  <c r="K308" i="24"/>
  <c r="K309" i="24"/>
  <c r="K310" i="24"/>
  <c r="K311" i="24"/>
  <c r="K312" i="24"/>
  <c r="K313" i="24"/>
  <c r="K314" i="24"/>
  <c r="K315" i="24"/>
  <c r="K316" i="24"/>
  <c r="K317" i="24"/>
  <c r="K318" i="24"/>
  <c r="K319" i="24"/>
  <c r="K320" i="24"/>
  <c r="K321" i="24"/>
  <c r="K322" i="24"/>
  <c r="K323" i="24"/>
  <c r="K324" i="24"/>
  <c r="K325" i="24"/>
  <c r="K326" i="24"/>
  <c r="K327" i="24"/>
  <c r="K328" i="24"/>
  <c r="K329" i="24"/>
  <c r="K330" i="24"/>
  <c r="K331" i="24"/>
  <c r="K332" i="24"/>
  <c r="K333" i="24"/>
  <c r="K334" i="24"/>
  <c r="K335" i="24"/>
  <c r="K336" i="24"/>
  <c r="K337" i="24"/>
  <c r="K338" i="24"/>
  <c r="K339" i="24"/>
  <c r="K340" i="24"/>
  <c r="K341" i="24"/>
  <c r="K342" i="24"/>
  <c r="K343" i="24"/>
  <c r="K344" i="24"/>
  <c r="K345" i="24"/>
  <c r="K346" i="24"/>
  <c r="K347" i="24"/>
  <c r="K348" i="24"/>
  <c r="K349" i="24"/>
  <c r="K350" i="24"/>
  <c r="K351" i="24"/>
  <c r="K352" i="24"/>
  <c r="K353" i="24"/>
  <c r="K354" i="24"/>
  <c r="K355" i="24"/>
  <c r="K356" i="24"/>
  <c r="K357" i="24"/>
  <c r="K358" i="24"/>
  <c r="K359" i="24"/>
  <c r="K360" i="24"/>
  <c r="K361" i="24"/>
  <c r="K362" i="24"/>
  <c r="K363" i="24"/>
  <c r="K364" i="24"/>
  <c r="K365" i="24"/>
  <c r="K366" i="24"/>
  <c r="K367" i="24"/>
  <c r="K368" i="24"/>
  <c r="K369" i="24"/>
  <c r="K370" i="24"/>
  <c r="K371" i="24"/>
  <c r="K372" i="24"/>
  <c r="K373" i="24"/>
  <c r="K374" i="24"/>
  <c r="K375" i="24"/>
  <c r="K376" i="24"/>
  <c r="K377" i="24"/>
  <c r="K378" i="24"/>
  <c r="K379" i="24"/>
  <c r="K380" i="24"/>
  <c r="K381" i="24"/>
  <c r="K382" i="24"/>
  <c r="K383" i="24"/>
  <c r="K384" i="24"/>
  <c r="K385" i="24"/>
  <c r="K386" i="24"/>
  <c r="K387" i="24"/>
  <c r="K388" i="24"/>
  <c r="K389" i="24"/>
  <c r="K390" i="24"/>
  <c r="K391" i="24"/>
  <c r="K392" i="24"/>
  <c r="K393" i="24"/>
  <c r="K394" i="24"/>
  <c r="K395" i="24"/>
  <c r="K396" i="24"/>
  <c r="K397" i="24"/>
  <c r="K398" i="24"/>
  <c r="K399" i="24"/>
  <c r="K400" i="24"/>
  <c r="K401" i="24"/>
  <c r="K402" i="24"/>
  <c r="K403" i="24"/>
  <c r="K404" i="24"/>
  <c r="K405" i="24"/>
  <c r="K406" i="24"/>
  <c r="K407" i="24"/>
  <c r="K408" i="24"/>
  <c r="K409" i="24"/>
  <c r="K410" i="24"/>
  <c r="K411" i="24"/>
  <c r="K412" i="24"/>
  <c r="K413" i="24"/>
  <c r="K414" i="24"/>
  <c r="K415" i="24"/>
  <c r="K416" i="24"/>
  <c r="K417" i="24"/>
  <c r="K418" i="24"/>
  <c r="K419" i="24"/>
  <c r="K420" i="24"/>
  <c r="K421" i="24"/>
  <c r="K422" i="24"/>
  <c r="K423" i="24"/>
  <c r="K424" i="24"/>
  <c r="K425" i="24"/>
  <c r="K426" i="24"/>
  <c r="K427" i="24"/>
  <c r="K428" i="24"/>
  <c r="K429" i="24"/>
  <c r="K430" i="24"/>
  <c r="K431" i="24"/>
  <c r="K432" i="24"/>
  <c r="K433" i="24"/>
  <c r="K434" i="24"/>
  <c r="K435" i="24"/>
  <c r="K436" i="24"/>
  <c r="K437" i="24"/>
  <c r="K438" i="24"/>
  <c r="K439" i="24"/>
  <c r="K440" i="24"/>
  <c r="K441" i="24"/>
  <c r="K442" i="24"/>
  <c r="K443" i="24"/>
  <c r="K444" i="24"/>
  <c r="K445" i="24"/>
  <c r="K446" i="24"/>
  <c r="K447" i="24"/>
  <c r="K448" i="24"/>
  <c r="K449" i="24"/>
  <c r="K450" i="24"/>
  <c r="K451" i="24"/>
  <c r="K452" i="24"/>
  <c r="K453" i="24"/>
  <c r="K454" i="24"/>
  <c r="K455" i="24"/>
  <c r="K456" i="24"/>
  <c r="K457" i="24"/>
  <c r="K458" i="24"/>
  <c r="K459" i="24"/>
  <c r="K460" i="24"/>
  <c r="K461" i="24"/>
  <c r="K462" i="24"/>
  <c r="K463" i="24"/>
  <c r="K464" i="24"/>
  <c r="K465" i="24"/>
  <c r="K466" i="24"/>
  <c r="K467" i="24"/>
  <c r="K468" i="24"/>
  <c r="K469" i="24"/>
  <c r="K470" i="24"/>
  <c r="K471" i="24"/>
  <c r="K472" i="24"/>
  <c r="K473" i="24"/>
  <c r="K474" i="24"/>
  <c r="K475" i="24"/>
  <c r="K476" i="24"/>
  <c r="K477" i="24"/>
  <c r="K478" i="24"/>
  <c r="K479" i="24"/>
  <c r="K480" i="24"/>
  <c r="K481" i="24"/>
  <c r="K482" i="24"/>
  <c r="K483" i="24"/>
  <c r="K484" i="24"/>
  <c r="K485" i="24"/>
  <c r="K486" i="24"/>
  <c r="K487" i="24"/>
  <c r="K488" i="24"/>
  <c r="K489" i="24"/>
  <c r="K490" i="24"/>
  <c r="K491" i="24"/>
  <c r="K492" i="24"/>
  <c r="K493" i="24"/>
  <c r="K494" i="24"/>
  <c r="K495" i="24"/>
  <c r="K496" i="24"/>
  <c r="K497" i="24"/>
  <c r="K498" i="24"/>
  <c r="K499" i="24"/>
  <c r="K500" i="24"/>
  <c r="K501" i="24"/>
  <c r="K502" i="24"/>
  <c r="K503" i="24"/>
  <c r="K504" i="24"/>
  <c r="K505" i="24"/>
  <c r="K506" i="24"/>
  <c r="K507" i="24"/>
  <c r="K508" i="24"/>
  <c r="K509" i="24"/>
  <c r="K510" i="24"/>
  <c r="K511" i="24"/>
  <c r="K512" i="24"/>
  <c r="K513" i="24"/>
  <c r="K514" i="24"/>
  <c r="K515" i="24"/>
  <c r="K516" i="24"/>
  <c r="K517" i="24"/>
  <c r="K518" i="24"/>
  <c r="K519" i="24"/>
  <c r="K520" i="24"/>
  <c r="K521" i="24"/>
  <c r="K522" i="24"/>
  <c r="K523" i="24"/>
  <c r="K524" i="24"/>
  <c r="K525" i="24"/>
  <c r="K526" i="24"/>
  <c r="K527" i="24"/>
  <c r="K528" i="24"/>
  <c r="K529" i="24"/>
  <c r="K530" i="24"/>
  <c r="K531" i="24"/>
  <c r="K532" i="24"/>
  <c r="K533" i="24"/>
  <c r="K534" i="24"/>
  <c r="K535" i="24"/>
  <c r="K536" i="24"/>
  <c r="K537" i="24"/>
  <c r="K538" i="24"/>
  <c r="K539" i="24"/>
  <c r="K540" i="24"/>
  <c r="K541" i="24"/>
  <c r="K542" i="24"/>
  <c r="K543" i="24"/>
  <c r="K544" i="24"/>
  <c r="K545" i="24"/>
  <c r="K546" i="24"/>
  <c r="K547" i="24"/>
  <c r="K548" i="24"/>
  <c r="K549" i="24"/>
  <c r="K550" i="24"/>
  <c r="K551" i="24"/>
  <c r="K552" i="24"/>
  <c r="K553" i="24"/>
  <c r="K554" i="24"/>
  <c r="K555" i="24"/>
  <c r="K556" i="24"/>
  <c r="K557" i="24"/>
  <c r="K558" i="24"/>
  <c r="K559" i="24"/>
  <c r="K560" i="24"/>
  <c r="K561" i="24"/>
  <c r="K562" i="24"/>
  <c r="K563" i="24"/>
  <c r="K564" i="24"/>
  <c r="K565" i="24"/>
  <c r="K566" i="24"/>
  <c r="K567" i="24"/>
  <c r="K568" i="24"/>
  <c r="K569" i="24"/>
  <c r="K570" i="24"/>
  <c r="K571" i="24"/>
  <c r="K572" i="24"/>
  <c r="K573" i="24"/>
  <c r="K574" i="24"/>
  <c r="K575" i="24"/>
  <c r="K576" i="24"/>
  <c r="K577" i="24"/>
  <c r="K578" i="24"/>
  <c r="K579" i="24"/>
  <c r="K580" i="24"/>
  <c r="K581" i="24"/>
  <c r="K582" i="24"/>
  <c r="K583" i="24"/>
  <c r="K584" i="24"/>
  <c r="K585" i="24"/>
  <c r="K586" i="24"/>
  <c r="K587" i="24"/>
  <c r="K588" i="24"/>
  <c r="K589" i="24"/>
  <c r="K590" i="24"/>
  <c r="K591" i="24"/>
  <c r="K592" i="24"/>
  <c r="K593" i="24"/>
  <c r="K594" i="24"/>
  <c r="K595" i="24"/>
  <c r="K596" i="24"/>
  <c r="K597" i="24"/>
  <c r="K598" i="24"/>
  <c r="K599" i="24"/>
  <c r="K600" i="24"/>
  <c r="K601" i="24"/>
  <c r="K602" i="24"/>
  <c r="K603" i="24"/>
  <c r="K604" i="24"/>
  <c r="K605" i="24"/>
  <c r="K606" i="24"/>
  <c r="K607" i="24"/>
  <c r="K608" i="24"/>
  <c r="K609" i="24"/>
  <c r="K610" i="24"/>
  <c r="K611" i="24"/>
  <c r="K612" i="24"/>
  <c r="K613" i="24"/>
  <c r="K614" i="24"/>
  <c r="K615" i="24"/>
  <c r="K616" i="24"/>
  <c r="K617" i="24"/>
  <c r="K618" i="24"/>
  <c r="K619" i="24"/>
  <c r="K620" i="24"/>
  <c r="K621" i="24"/>
  <c r="K622" i="24"/>
  <c r="K623" i="24"/>
  <c r="K624" i="24"/>
  <c r="K625" i="24"/>
  <c r="K626" i="24"/>
  <c r="K627" i="24"/>
  <c r="K628" i="24"/>
  <c r="K629" i="24"/>
  <c r="K630" i="24"/>
  <c r="K631" i="24"/>
  <c r="K632" i="24"/>
  <c r="K633" i="24"/>
  <c r="K634" i="24"/>
  <c r="K635" i="24"/>
  <c r="K636" i="24"/>
  <c r="K637" i="24"/>
  <c r="K638" i="24"/>
  <c r="K639" i="24"/>
  <c r="K640" i="24"/>
  <c r="K641" i="24"/>
  <c r="K642" i="24"/>
  <c r="K643" i="24"/>
  <c r="K644" i="24"/>
  <c r="K645" i="24"/>
  <c r="K646" i="24"/>
  <c r="K647" i="24"/>
  <c r="K648" i="24"/>
  <c r="K649" i="24"/>
  <c r="K650" i="24"/>
  <c r="K651" i="24"/>
  <c r="K652" i="24"/>
  <c r="K653" i="24"/>
  <c r="K654" i="24"/>
  <c r="K655" i="24"/>
  <c r="K656" i="24"/>
  <c r="K657" i="24"/>
  <c r="K658" i="24"/>
  <c r="K659" i="24"/>
  <c r="K660" i="24"/>
  <c r="K661" i="24"/>
  <c r="K662" i="24"/>
  <c r="K663" i="24"/>
  <c r="K664" i="24"/>
  <c r="K665" i="24"/>
  <c r="K666" i="24"/>
  <c r="K667" i="24"/>
  <c r="K668" i="24"/>
  <c r="K669" i="24"/>
  <c r="K670" i="24"/>
  <c r="K671" i="24"/>
  <c r="K672" i="24"/>
  <c r="K673" i="24"/>
  <c r="K674" i="24"/>
  <c r="K675" i="24"/>
  <c r="K676" i="24"/>
  <c r="K677" i="24"/>
  <c r="K678" i="24"/>
  <c r="K679" i="24"/>
  <c r="K680" i="24"/>
  <c r="K681" i="24"/>
  <c r="K682" i="24"/>
  <c r="K683" i="24"/>
  <c r="K684" i="24"/>
  <c r="K685" i="24"/>
  <c r="K686" i="24"/>
  <c r="K687" i="24"/>
  <c r="K688" i="24"/>
  <c r="K689" i="24"/>
  <c r="K690" i="24"/>
  <c r="K691" i="24"/>
  <c r="K692" i="24"/>
  <c r="K693" i="24"/>
  <c r="K694" i="24"/>
  <c r="K695" i="24"/>
  <c r="K696" i="24"/>
  <c r="K697" i="24"/>
  <c r="K698" i="24"/>
  <c r="K699" i="24"/>
  <c r="K700" i="24"/>
  <c r="K701" i="24"/>
  <c r="K702" i="24"/>
  <c r="K703" i="24"/>
  <c r="K704" i="24"/>
  <c r="K705" i="24"/>
  <c r="K706" i="24"/>
  <c r="K707" i="24"/>
  <c r="K708" i="24"/>
  <c r="K709" i="24"/>
  <c r="K710" i="24"/>
  <c r="K711" i="24"/>
  <c r="K712" i="24"/>
  <c r="K713" i="24"/>
  <c r="K714" i="24"/>
  <c r="K715" i="24"/>
  <c r="K716" i="24"/>
  <c r="K717" i="24"/>
  <c r="K718" i="24"/>
  <c r="K719" i="24"/>
  <c r="K720" i="24"/>
  <c r="K721" i="24"/>
  <c r="K722" i="24"/>
  <c r="K723" i="24"/>
  <c r="K724" i="24"/>
  <c r="K725" i="24"/>
  <c r="K726" i="24"/>
  <c r="K727" i="24"/>
  <c r="K728" i="24"/>
  <c r="K729" i="24"/>
  <c r="K730" i="24"/>
  <c r="K731" i="24"/>
  <c r="K732" i="24"/>
  <c r="K733" i="24"/>
  <c r="K734" i="24"/>
  <c r="K735" i="24"/>
  <c r="K736" i="24"/>
  <c r="K737" i="24"/>
  <c r="K738" i="24"/>
  <c r="K739" i="24"/>
  <c r="K740" i="24"/>
  <c r="K741" i="24"/>
  <c r="K742" i="24"/>
  <c r="K743" i="24"/>
  <c r="K744" i="24"/>
  <c r="K745" i="24"/>
  <c r="K746" i="24"/>
  <c r="K747" i="24"/>
  <c r="K748" i="24"/>
  <c r="K749" i="24"/>
  <c r="K750" i="24"/>
  <c r="K751" i="24"/>
  <c r="K752" i="24"/>
  <c r="K753" i="24"/>
  <c r="K754" i="24"/>
  <c r="K755" i="24"/>
  <c r="K756" i="24"/>
  <c r="K757" i="24"/>
  <c r="K758" i="24"/>
  <c r="E4" i="24" l="1"/>
  <c r="E6" i="20" s="1"/>
  <c r="B5" i="32" l="1"/>
  <c r="N758" i="24" l="1"/>
  <c r="M758" i="24"/>
  <c r="N757" i="24"/>
  <c r="M757" i="24"/>
  <c r="N756" i="24"/>
  <c r="M756" i="24"/>
  <c r="N755" i="24"/>
  <c r="M755" i="24"/>
  <c r="N754" i="24"/>
  <c r="M754" i="24"/>
  <c r="N753" i="24"/>
  <c r="M753" i="24"/>
  <c r="N752" i="24"/>
  <c r="M752" i="24"/>
  <c r="N751" i="24"/>
  <c r="M751" i="24"/>
  <c r="N750" i="24"/>
  <c r="M750" i="24"/>
  <c r="N749" i="24"/>
  <c r="M749" i="24"/>
  <c r="N748" i="24"/>
  <c r="M748" i="24"/>
  <c r="N747" i="24"/>
  <c r="M747" i="24"/>
  <c r="N746" i="24"/>
  <c r="M746" i="24"/>
  <c r="N745" i="24"/>
  <c r="M745" i="24"/>
  <c r="N744" i="24"/>
  <c r="M744" i="24"/>
  <c r="N743" i="24"/>
  <c r="M743" i="24"/>
  <c r="N742" i="24"/>
  <c r="M742" i="24"/>
  <c r="N741" i="24"/>
  <c r="M741" i="24"/>
  <c r="N740" i="24"/>
  <c r="M740" i="24"/>
  <c r="N739" i="24"/>
  <c r="M739" i="24"/>
  <c r="N738" i="24"/>
  <c r="M738" i="24"/>
  <c r="N737" i="24"/>
  <c r="M737" i="24"/>
  <c r="N736" i="24"/>
  <c r="M736" i="24"/>
  <c r="N735" i="24"/>
  <c r="M735" i="24"/>
  <c r="N734" i="24"/>
  <c r="M734" i="24"/>
  <c r="N733" i="24"/>
  <c r="M733" i="24"/>
  <c r="N732" i="24"/>
  <c r="M732" i="24"/>
  <c r="N731" i="24"/>
  <c r="M731" i="24"/>
  <c r="N730" i="24"/>
  <c r="M730" i="24"/>
  <c r="N729" i="24"/>
  <c r="M729" i="24"/>
  <c r="N728" i="24"/>
  <c r="M728" i="24"/>
  <c r="N727" i="24"/>
  <c r="M727" i="24"/>
  <c r="N726" i="24"/>
  <c r="M726" i="24"/>
  <c r="N725" i="24"/>
  <c r="M725" i="24"/>
  <c r="N724" i="24"/>
  <c r="M724" i="24"/>
  <c r="N723" i="24"/>
  <c r="M723" i="24"/>
  <c r="N722" i="24"/>
  <c r="M722" i="24"/>
  <c r="N721" i="24"/>
  <c r="M721" i="24"/>
  <c r="N720" i="24"/>
  <c r="M720" i="24"/>
  <c r="N719" i="24"/>
  <c r="M719" i="24"/>
  <c r="N718" i="24"/>
  <c r="M718" i="24"/>
  <c r="N717" i="24"/>
  <c r="M717" i="24"/>
  <c r="N716" i="24"/>
  <c r="M716" i="24"/>
  <c r="N715" i="24"/>
  <c r="M715" i="24"/>
  <c r="N714" i="24"/>
  <c r="M714" i="24"/>
  <c r="N713" i="24"/>
  <c r="M713" i="24"/>
  <c r="N712" i="24"/>
  <c r="M712" i="24"/>
  <c r="N711" i="24"/>
  <c r="M711" i="24"/>
  <c r="N710" i="24"/>
  <c r="M710" i="24"/>
  <c r="N709" i="24"/>
  <c r="M709" i="24"/>
  <c r="N708" i="24"/>
  <c r="M708" i="24"/>
  <c r="N707" i="24"/>
  <c r="M707" i="24"/>
  <c r="N706" i="24"/>
  <c r="M706" i="24"/>
  <c r="N705" i="24"/>
  <c r="M705" i="24"/>
  <c r="N704" i="24"/>
  <c r="M704" i="24"/>
  <c r="N703" i="24"/>
  <c r="M703" i="24"/>
  <c r="N702" i="24"/>
  <c r="M702" i="24"/>
  <c r="N701" i="24"/>
  <c r="M701" i="24"/>
  <c r="N700" i="24"/>
  <c r="M700" i="24"/>
  <c r="N699" i="24"/>
  <c r="M699" i="24"/>
  <c r="N698" i="24"/>
  <c r="M698" i="24"/>
  <c r="N697" i="24"/>
  <c r="M697" i="24"/>
  <c r="N696" i="24"/>
  <c r="M696" i="24"/>
  <c r="N695" i="24"/>
  <c r="M695" i="24"/>
  <c r="N694" i="24"/>
  <c r="M694" i="24"/>
  <c r="N693" i="24"/>
  <c r="M693" i="24"/>
  <c r="N692" i="24"/>
  <c r="M692" i="24"/>
  <c r="N691" i="24"/>
  <c r="M691" i="24"/>
  <c r="N690" i="24"/>
  <c r="M690" i="24"/>
  <c r="N689" i="24"/>
  <c r="M689" i="24"/>
  <c r="N688" i="24"/>
  <c r="M688" i="24"/>
  <c r="N687" i="24"/>
  <c r="M687" i="24"/>
  <c r="N686" i="24"/>
  <c r="M686" i="24"/>
  <c r="N685" i="24"/>
  <c r="M685" i="24"/>
  <c r="N684" i="24"/>
  <c r="M684" i="24"/>
  <c r="N683" i="24"/>
  <c r="M683" i="24"/>
  <c r="N682" i="24"/>
  <c r="M682" i="24"/>
  <c r="N681" i="24"/>
  <c r="M681" i="24"/>
  <c r="N680" i="24"/>
  <c r="M680" i="24"/>
  <c r="N679" i="24"/>
  <c r="M679" i="24"/>
  <c r="N678" i="24"/>
  <c r="M678" i="24"/>
  <c r="N677" i="24"/>
  <c r="M677" i="24"/>
  <c r="N676" i="24"/>
  <c r="M676" i="24"/>
  <c r="N675" i="24"/>
  <c r="M675" i="24"/>
  <c r="N674" i="24"/>
  <c r="M674" i="24"/>
  <c r="N673" i="24"/>
  <c r="M673" i="24"/>
  <c r="N672" i="24"/>
  <c r="M672" i="24"/>
  <c r="N671" i="24"/>
  <c r="M671" i="24"/>
  <c r="N670" i="24"/>
  <c r="M670" i="24"/>
  <c r="N669" i="24"/>
  <c r="M669" i="24"/>
  <c r="N668" i="24"/>
  <c r="M668" i="24"/>
  <c r="N667" i="24"/>
  <c r="M667" i="24"/>
  <c r="N666" i="24"/>
  <c r="M666" i="24"/>
  <c r="N665" i="24"/>
  <c r="M665" i="24"/>
  <c r="N664" i="24"/>
  <c r="M664" i="24"/>
  <c r="N663" i="24"/>
  <c r="M663" i="24"/>
  <c r="N662" i="24"/>
  <c r="M662" i="24"/>
  <c r="N661" i="24"/>
  <c r="M661" i="24"/>
  <c r="N660" i="24"/>
  <c r="M660" i="24"/>
  <c r="N659" i="24"/>
  <c r="M659" i="24"/>
  <c r="N658" i="24"/>
  <c r="M658" i="24"/>
  <c r="N657" i="24"/>
  <c r="M657" i="24"/>
  <c r="N656" i="24"/>
  <c r="M656" i="24"/>
  <c r="N655" i="24"/>
  <c r="M655" i="24"/>
  <c r="N654" i="24"/>
  <c r="M654" i="24"/>
  <c r="N653" i="24"/>
  <c r="M653" i="24"/>
  <c r="N652" i="24"/>
  <c r="M652" i="24"/>
  <c r="N651" i="24"/>
  <c r="M651" i="24"/>
  <c r="N650" i="24"/>
  <c r="M650" i="24"/>
  <c r="N649" i="24"/>
  <c r="M649" i="24"/>
  <c r="N648" i="24"/>
  <c r="M648" i="24"/>
  <c r="N647" i="24"/>
  <c r="M647" i="24"/>
  <c r="N646" i="24"/>
  <c r="M646" i="24"/>
  <c r="N645" i="24"/>
  <c r="M645" i="24"/>
  <c r="N644" i="24"/>
  <c r="M644" i="24"/>
  <c r="N643" i="24"/>
  <c r="M643" i="24"/>
  <c r="N642" i="24"/>
  <c r="M642" i="24"/>
  <c r="N641" i="24"/>
  <c r="M641" i="24"/>
  <c r="N640" i="24"/>
  <c r="M640" i="24"/>
  <c r="N639" i="24"/>
  <c r="M639" i="24"/>
  <c r="N638" i="24"/>
  <c r="M638" i="24"/>
  <c r="N637" i="24"/>
  <c r="M637" i="24"/>
  <c r="N636" i="24"/>
  <c r="M636" i="24"/>
  <c r="N635" i="24"/>
  <c r="M635" i="24"/>
  <c r="N634" i="24"/>
  <c r="M634" i="24"/>
  <c r="N633" i="24"/>
  <c r="M633" i="24"/>
  <c r="N632" i="24"/>
  <c r="M632" i="24"/>
  <c r="N631" i="24"/>
  <c r="M631" i="24"/>
  <c r="N630" i="24"/>
  <c r="M630" i="24"/>
  <c r="N629" i="24"/>
  <c r="M629" i="24"/>
  <c r="N628" i="24"/>
  <c r="M628" i="24"/>
  <c r="N627" i="24"/>
  <c r="M627" i="24"/>
  <c r="N626" i="24"/>
  <c r="M626" i="24"/>
  <c r="N625" i="24"/>
  <c r="M625" i="24"/>
  <c r="N624" i="24"/>
  <c r="M624" i="24"/>
  <c r="N623" i="24"/>
  <c r="M623" i="24"/>
  <c r="N622" i="24"/>
  <c r="M622" i="24"/>
  <c r="N621" i="24"/>
  <c r="M621" i="24"/>
  <c r="N620" i="24"/>
  <c r="M620" i="24"/>
  <c r="N619" i="24"/>
  <c r="M619" i="24"/>
  <c r="N618" i="24"/>
  <c r="M618" i="24"/>
  <c r="N617" i="24"/>
  <c r="M617" i="24"/>
  <c r="N616" i="24"/>
  <c r="M616" i="24"/>
  <c r="N615" i="24"/>
  <c r="M615" i="24"/>
  <c r="N614" i="24"/>
  <c r="M614" i="24"/>
  <c r="N613" i="24"/>
  <c r="M613" i="24"/>
  <c r="N612" i="24"/>
  <c r="M612" i="24"/>
  <c r="N611" i="24"/>
  <c r="M611" i="24"/>
  <c r="N610" i="24"/>
  <c r="M610" i="24"/>
  <c r="N609" i="24"/>
  <c r="M609" i="24"/>
  <c r="N608" i="24"/>
  <c r="M608" i="24"/>
  <c r="N607" i="24"/>
  <c r="M607" i="24"/>
  <c r="N606" i="24"/>
  <c r="M606" i="24"/>
  <c r="N605" i="24"/>
  <c r="M605" i="24"/>
  <c r="N604" i="24"/>
  <c r="M604" i="24"/>
  <c r="N603" i="24"/>
  <c r="M603" i="24"/>
  <c r="N602" i="24"/>
  <c r="M602" i="24"/>
  <c r="N601" i="24"/>
  <c r="M601" i="24"/>
  <c r="N600" i="24"/>
  <c r="M600" i="24"/>
  <c r="N599" i="24"/>
  <c r="M599" i="24"/>
  <c r="N598" i="24"/>
  <c r="M598" i="24"/>
  <c r="N597" i="24"/>
  <c r="M597" i="24"/>
  <c r="N596" i="24"/>
  <c r="M596" i="24"/>
  <c r="N595" i="24"/>
  <c r="M595" i="24"/>
  <c r="N594" i="24"/>
  <c r="M594" i="24"/>
  <c r="N593" i="24"/>
  <c r="M593" i="24"/>
  <c r="N592" i="24"/>
  <c r="M592" i="24"/>
  <c r="N591" i="24"/>
  <c r="M591" i="24"/>
  <c r="N590" i="24"/>
  <c r="M590" i="24"/>
  <c r="N589" i="24"/>
  <c r="M589" i="24"/>
  <c r="N588" i="24"/>
  <c r="M588" i="24"/>
  <c r="N587" i="24"/>
  <c r="M587" i="24"/>
  <c r="N586" i="24"/>
  <c r="M586" i="24"/>
  <c r="N585" i="24"/>
  <c r="M585" i="24"/>
  <c r="N584" i="24"/>
  <c r="M584" i="24"/>
  <c r="N583" i="24"/>
  <c r="M583" i="24"/>
  <c r="N582" i="24"/>
  <c r="M582" i="24"/>
  <c r="N581" i="24"/>
  <c r="M581" i="24"/>
  <c r="N580" i="24"/>
  <c r="M580" i="24"/>
  <c r="N579" i="24"/>
  <c r="M579" i="24"/>
  <c r="N578" i="24"/>
  <c r="M578" i="24"/>
  <c r="N577" i="24"/>
  <c r="M577" i="24"/>
  <c r="N576" i="24"/>
  <c r="M576" i="24"/>
  <c r="N575" i="24"/>
  <c r="M575" i="24"/>
  <c r="N574" i="24"/>
  <c r="M574" i="24"/>
  <c r="N573" i="24"/>
  <c r="M573" i="24"/>
  <c r="N572" i="24"/>
  <c r="M572" i="24"/>
  <c r="N571" i="24"/>
  <c r="M571" i="24"/>
  <c r="N570" i="24"/>
  <c r="M570" i="24"/>
  <c r="N569" i="24"/>
  <c r="M569" i="24"/>
  <c r="N568" i="24"/>
  <c r="M568" i="24"/>
  <c r="N567" i="24"/>
  <c r="M567" i="24"/>
  <c r="N566" i="24"/>
  <c r="M566" i="24"/>
  <c r="N565" i="24"/>
  <c r="M565" i="24"/>
  <c r="N564" i="24"/>
  <c r="M564" i="24"/>
  <c r="N563" i="24"/>
  <c r="M563" i="24"/>
  <c r="N562" i="24"/>
  <c r="M562" i="24"/>
  <c r="N561" i="24"/>
  <c r="M561" i="24"/>
  <c r="N560" i="24"/>
  <c r="M560" i="24"/>
  <c r="N559" i="24"/>
  <c r="M559" i="24"/>
  <c r="N558" i="24"/>
  <c r="M558" i="24"/>
  <c r="N557" i="24"/>
  <c r="M557" i="24"/>
  <c r="N556" i="24"/>
  <c r="M556" i="24"/>
  <c r="N555" i="24"/>
  <c r="M555" i="24"/>
  <c r="N554" i="24"/>
  <c r="M554" i="24"/>
  <c r="N553" i="24"/>
  <c r="M553" i="24"/>
  <c r="N552" i="24"/>
  <c r="M552" i="24"/>
  <c r="N551" i="24"/>
  <c r="M551" i="24"/>
  <c r="N550" i="24"/>
  <c r="M550" i="24"/>
  <c r="N549" i="24"/>
  <c r="M549" i="24"/>
  <c r="N548" i="24"/>
  <c r="M548" i="24"/>
  <c r="N547" i="24"/>
  <c r="M547" i="24"/>
  <c r="N546" i="24"/>
  <c r="M546" i="24"/>
  <c r="N545" i="24"/>
  <c r="M545" i="24"/>
  <c r="N544" i="24"/>
  <c r="M544" i="24"/>
  <c r="N543" i="24"/>
  <c r="M543" i="24"/>
  <c r="N542" i="24"/>
  <c r="M542" i="24"/>
  <c r="N541" i="24"/>
  <c r="M541" i="24"/>
  <c r="N540" i="24"/>
  <c r="M540" i="24"/>
  <c r="N539" i="24"/>
  <c r="M539" i="24"/>
  <c r="N538" i="24"/>
  <c r="M538" i="24"/>
  <c r="N537" i="24"/>
  <c r="M537" i="24"/>
  <c r="N536" i="24"/>
  <c r="M536" i="24"/>
  <c r="N535" i="24"/>
  <c r="M535" i="24"/>
  <c r="N534" i="24"/>
  <c r="M534" i="24"/>
  <c r="N533" i="24"/>
  <c r="M533" i="24"/>
  <c r="N532" i="24"/>
  <c r="M532" i="24"/>
  <c r="N531" i="24"/>
  <c r="M531" i="24"/>
  <c r="N530" i="24"/>
  <c r="M530" i="24"/>
  <c r="N529" i="24"/>
  <c r="M529" i="24"/>
  <c r="N528" i="24"/>
  <c r="M528" i="24"/>
  <c r="N527" i="24"/>
  <c r="M527" i="24"/>
  <c r="N526" i="24"/>
  <c r="M526" i="24"/>
  <c r="N525" i="24"/>
  <c r="M525" i="24"/>
  <c r="N524" i="24"/>
  <c r="M524" i="24"/>
  <c r="N523" i="24"/>
  <c r="M523" i="24"/>
  <c r="N522" i="24"/>
  <c r="M522" i="24"/>
  <c r="N521" i="24"/>
  <c r="M521" i="24"/>
  <c r="N520" i="24"/>
  <c r="M520" i="24"/>
  <c r="N519" i="24"/>
  <c r="M519" i="24"/>
  <c r="N518" i="24"/>
  <c r="M518" i="24"/>
  <c r="N517" i="24"/>
  <c r="M517" i="24"/>
  <c r="N516" i="24"/>
  <c r="M516" i="24"/>
  <c r="N515" i="24"/>
  <c r="M515" i="24"/>
  <c r="N514" i="24"/>
  <c r="M514" i="24"/>
  <c r="N513" i="24"/>
  <c r="M513" i="24"/>
  <c r="N512" i="24"/>
  <c r="M512" i="24"/>
  <c r="N511" i="24"/>
  <c r="M511" i="24"/>
  <c r="N510" i="24"/>
  <c r="M510" i="24"/>
  <c r="N509" i="24"/>
  <c r="M509" i="24"/>
  <c r="N508" i="24"/>
  <c r="M508" i="24"/>
  <c r="N507" i="24"/>
  <c r="M507" i="24"/>
  <c r="N506" i="24"/>
  <c r="M506" i="24"/>
  <c r="N505" i="24"/>
  <c r="M505" i="24"/>
  <c r="N504" i="24"/>
  <c r="M504" i="24"/>
  <c r="N503" i="24"/>
  <c r="M503" i="24"/>
  <c r="N502" i="24"/>
  <c r="M502" i="24"/>
  <c r="N501" i="24"/>
  <c r="M501" i="24"/>
  <c r="N500" i="24"/>
  <c r="M500" i="24"/>
  <c r="N499" i="24"/>
  <c r="M499" i="24"/>
  <c r="N498" i="24"/>
  <c r="M498" i="24"/>
  <c r="N497" i="24"/>
  <c r="M497" i="24"/>
  <c r="N496" i="24"/>
  <c r="M496" i="24"/>
  <c r="N495" i="24"/>
  <c r="M495" i="24"/>
  <c r="N494" i="24"/>
  <c r="M494" i="24"/>
  <c r="N493" i="24"/>
  <c r="M493" i="24"/>
  <c r="N492" i="24"/>
  <c r="M492" i="24"/>
  <c r="N491" i="24"/>
  <c r="M491" i="24"/>
  <c r="N490" i="24"/>
  <c r="M490" i="24"/>
  <c r="N489" i="24"/>
  <c r="M489" i="24"/>
  <c r="N488" i="24"/>
  <c r="M488" i="24"/>
  <c r="N487" i="24"/>
  <c r="M487" i="24"/>
  <c r="N486" i="24"/>
  <c r="M486" i="24"/>
  <c r="N485" i="24"/>
  <c r="M485" i="24"/>
  <c r="N484" i="24"/>
  <c r="M484" i="24"/>
  <c r="N483" i="24"/>
  <c r="M483" i="24"/>
  <c r="N482" i="24"/>
  <c r="M482" i="24"/>
  <c r="N481" i="24"/>
  <c r="M481" i="24"/>
  <c r="N480" i="24"/>
  <c r="M480" i="24"/>
  <c r="N479" i="24"/>
  <c r="M479" i="24"/>
  <c r="N478" i="24"/>
  <c r="M478" i="24"/>
  <c r="N477" i="24"/>
  <c r="M477" i="24"/>
  <c r="N476" i="24"/>
  <c r="M476" i="24"/>
  <c r="N475" i="24"/>
  <c r="M475" i="24"/>
  <c r="N474" i="24"/>
  <c r="M474" i="24"/>
  <c r="N473" i="24"/>
  <c r="M473" i="24"/>
  <c r="N472" i="24"/>
  <c r="M472" i="24"/>
  <c r="N471" i="24"/>
  <c r="M471" i="24"/>
  <c r="N470" i="24"/>
  <c r="M470" i="24"/>
  <c r="N469" i="24"/>
  <c r="M469" i="24"/>
  <c r="N468" i="24"/>
  <c r="M468" i="24"/>
  <c r="N467" i="24"/>
  <c r="M467" i="24"/>
  <c r="N466" i="24"/>
  <c r="M466" i="24"/>
  <c r="N465" i="24"/>
  <c r="M465" i="24"/>
  <c r="N464" i="24"/>
  <c r="M464" i="24"/>
  <c r="N463" i="24"/>
  <c r="M463" i="24"/>
  <c r="N462" i="24"/>
  <c r="M462" i="24"/>
  <c r="N461" i="24"/>
  <c r="M461" i="24"/>
  <c r="N460" i="24"/>
  <c r="M460" i="24"/>
  <c r="N459" i="24"/>
  <c r="M459" i="24"/>
  <c r="N458" i="24"/>
  <c r="M458" i="24"/>
  <c r="N457" i="24"/>
  <c r="M457" i="24"/>
  <c r="N456" i="24"/>
  <c r="M456" i="24"/>
  <c r="N455" i="24"/>
  <c r="M455" i="24"/>
  <c r="N454" i="24"/>
  <c r="M454" i="24"/>
  <c r="N453" i="24"/>
  <c r="M453" i="24"/>
  <c r="N452" i="24"/>
  <c r="M452" i="24"/>
  <c r="N451" i="24"/>
  <c r="M451" i="24"/>
  <c r="N450" i="24"/>
  <c r="M450" i="24"/>
  <c r="N449" i="24"/>
  <c r="M449" i="24"/>
  <c r="N448" i="24"/>
  <c r="M448" i="24"/>
  <c r="N447" i="24"/>
  <c r="M447" i="24"/>
  <c r="N446" i="24"/>
  <c r="M446" i="24"/>
  <c r="N445" i="24"/>
  <c r="M445" i="24"/>
  <c r="N444" i="24"/>
  <c r="M444" i="24"/>
  <c r="N443" i="24"/>
  <c r="M443" i="24"/>
  <c r="N442" i="24"/>
  <c r="M442" i="24"/>
  <c r="N441" i="24"/>
  <c r="M441" i="24"/>
  <c r="N440" i="24"/>
  <c r="M440" i="24"/>
  <c r="N439" i="24"/>
  <c r="M439" i="24"/>
  <c r="N438" i="24"/>
  <c r="M438" i="24"/>
  <c r="N437" i="24"/>
  <c r="M437" i="24"/>
  <c r="N436" i="24"/>
  <c r="M436" i="24"/>
  <c r="N435" i="24"/>
  <c r="M435" i="24"/>
  <c r="N434" i="24"/>
  <c r="M434" i="24"/>
  <c r="N433" i="24"/>
  <c r="M433" i="24"/>
  <c r="N432" i="24"/>
  <c r="M432" i="24"/>
  <c r="N431" i="24"/>
  <c r="M431" i="24"/>
  <c r="N430" i="24"/>
  <c r="M430" i="24"/>
  <c r="N429" i="24"/>
  <c r="M429" i="24"/>
  <c r="N428" i="24"/>
  <c r="M428" i="24"/>
  <c r="N427" i="24"/>
  <c r="M427" i="24"/>
  <c r="N426" i="24"/>
  <c r="M426" i="24"/>
  <c r="N425" i="24"/>
  <c r="M425" i="24"/>
  <c r="N424" i="24"/>
  <c r="M424" i="24"/>
  <c r="N423" i="24"/>
  <c r="M423" i="24"/>
  <c r="N422" i="24"/>
  <c r="M422" i="24"/>
  <c r="N421" i="24"/>
  <c r="M421" i="24"/>
  <c r="N420" i="24"/>
  <c r="M420" i="24"/>
  <c r="N419" i="24"/>
  <c r="M419" i="24"/>
  <c r="N418" i="24"/>
  <c r="M418" i="24"/>
  <c r="N417" i="24"/>
  <c r="M417" i="24"/>
  <c r="N416" i="24"/>
  <c r="M416" i="24"/>
  <c r="N415" i="24"/>
  <c r="M415" i="24"/>
  <c r="N414" i="24"/>
  <c r="M414" i="24"/>
  <c r="N413" i="24"/>
  <c r="M413" i="24"/>
  <c r="N412" i="24"/>
  <c r="M412" i="24"/>
  <c r="N411" i="24"/>
  <c r="M411" i="24"/>
  <c r="N410" i="24"/>
  <c r="M410" i="24"/>
  <c r="N409" i="24"/>
  <c r="M409" i="24"/>
  <c r="N408" i="24"/>
  <c r="M408" i="24"/>
  <c r="N407" i="24"/>
  <c r="M407" i="24"/>
  <c r="N406" i="24"/>
  <c r="M406" i="24"/>
  <c r="N405" i="24"/>
  <c r="M405" i="24"/>
  <c r="N404" i="24"/>
  <c r="M404" i="24"/>
  <c r="N403" i="24"/>
  <c r="M403" i="24"/>
  <c r="N402" i="24"/>
  <c r="M402" i="24"/>
  <c r="N401" i="24"/>
  <c r="M401" i="24"/>
  <c r="N400" i="24"/>
  <c r="M400" i="24"/>
  <c r="N399" i="24"/>
  <c r="M399" i="24"/>
  <c r="N398" i="24"/>
  <c r="M398" i="24"/>
  <c r="N397" i="24"/>
  <c r="M397" i="24"/>
  <c r="N396" i="24"/>
  <c r="M396" i="24"/>
  <c r="N395" i="24"/>
  <c r="M395" i="24"/>
  <c r="N394" i="24"/>
  <c r="M394" i="24"/>
  <c r="N393" i="24"/>
  <c r="M393" i="24"/>
  <c r="N392" i="24"/>
  <c r="M392" i="24"/>
  <c r="N391" i="24"/>
  <c r="M391" i="24"/>
  <c r="N390" i="24"/>
  <c r="M390" i="24"/>
  <c r="N389" i="24"/>
  <c r="M389" i="24"/>
  <c r="N388" i="24"/>
  <c r="M388" i="24"/>
  <c r="N387" i="24"/>
  <c r="M387" i="24"/>
  <c r="N386" i="24"/>
  <c r="M386" i="24"/>
  <c r="N385" i="24"/>
  <c r="M385" i="24"/>
  <c r="N384" i="24"/>
  <c r="M384" i="24"/>
  <c r="N383" i="24"/>
  <c r="M383" i="24"/>
  <c r="N382" i="24"/>
  <c r="M382" i="24"/>
  <c r="N381" i="24"/>
  <c r="M381" i="24"/>
  <c r="N380" i="24"/>
  <c r="M380" i="24"/>
  <c r="N379" i="24"/>
  <c r="M379" i="24"/>
  <c r="N378" i="24"/>
  <c r="M378" i="24"/>
  <c r="N377" i="24"/>
  <c r="M377" i="24"/>
  <c r="N376" i="24"/>
  <c r="M376" i="24"/>
  <c r="N375" i="24"/>
  <c r="M375" i="24"/>
  <c r="N374" i="24"/>
  <c r="M374" i="24"/>
  <c r="N373" i="24"/>
  <c r="M373" i="24"/>
  <c r="N372" i="24"/>
  <c r="M372" i="24"/>
  <c r="N371" i="24"/>
  <c r="M371" i="24"/>
  <c r="N370" i="24"/>
  <c r="M370" i="24"/>
  <c r="N369" i="24"/>
  <c r="M369" i="24"/>
  <c r="N368" i="24"/>
  <c r="M368" i="24"/>
  <c r="N367" i="24"/>
  <c r="M367" i="24"/>
  <c r="N366" i="24"/>
  <c r="M366" i="24"/>
  <c r="N365" i="24"/>
  <c r="M365" i="24"/>
  <c r="N364" i="24"/>
  <c r="M364" i="24"/>
  <c r="N363" i="24"/>
  <c r="M363" i="24"/>
  <c r="N362" i="24"/>
  <c r="M362" i="24"/>
  <c r="N361" i="24"/>
  <c r="M361" i="24"/>
  <c r="N360" i="24"/>
  <c r="M360" i="24"/>
  <c r="N359" i="24"/>
  <c r="M359" i="24"/>
  <c r="N358" i="24"/>
  <c r="M358" i="24"/>
  <c r="N357" i="24"/>
  <c r="M357" i="24"/>
  <c r="N356" i="24"/>
  <c r="M356" i="24"/>
  <c r="N355" i="24"/>
  <c r="M355" i="24"/>
  <c r="N354" i="24"/>
  <c r="M354" i="24"/>
  <c r="N353" i="24"/>
  <c r="M353" i="24"/>
  <c r="N352" i="24"/>
  <c r="M352" i="24"/>
  <c r="N351" i="24"/>
  <c r="M351" i="24"/>
  <c r="N350" i="24"/>
  <c r="M350" i="24"/>
  <c r="N349" i="24"/>
  <c r="M349" i="24"/>
  <c r="N348" i="24"/>
  <c r="M348" i="24"/>
  <c r="N347" i="24"/>
  <c r="M347" i="24"/>
  <c r="N346" i="24"/>
  <c r="M346" i="24"/>
  <c r="N345" i="24"/>
  <c r="M345" i="24"/>
  <c r="N344" i="24"/>
  <c r="M344" i="24"/>
  <c r="N343" i="24"/>
  <c r="M343" i="24"/>
  <c r="N342" i="24"/>
  <c r="M342" i="24"/>
  <c r="N341" i="24"/>
  <c r="M341" i="24"/>
  <c r="N340" i="24"/>
  <c r="M340" i="24"/>
  <c r="N339" i="24"/>
  <c r="M339" i="24"/>
  <c r="N338" i="24"/>
  <c r="M338" i="24"/>
  <c r="N337" i="24"/>
  <c r="M337" i="24"/>
  <c r="N336" i="24"/>
  <c r="M336" i="24"/>
  <c r="N335" i="24"/>
  <c r="M335" i="24"/>
  <c r="N334" i="24"/>
  <c r="M334" i="24"/>
  <c r="N333" i="24"/>
  <c r="M333" i="24"/>
  <c r="N332" i="24"/>
  <c r="M332" i="24"/>
  <c r="N331" i="24"/>
  <c r="M331" i="24"/>
  <c r="N330" i="24"/>
  <c r="M330" i="24"/>
  <c r="N329" i="24"/>
  <c r="M329" i="24"/>
  <c r="N328" i="24"/>
  <c r="M328" i="24"/>
  <c r="N327" i="24"/>
  <c r="M327" i="24"/>
  <c r="N326" i="24"/>
  <c r="M326" i="24"/>
  <c r="N325" i="24"/>
  <c r="M325" i="24"/>
  <c r="N324" i="24"/>
  <c r="M324" i="24"/>
  <c r="N323" i="24"/>
  <c r="M323" i="24"/>
  <c r="N322" i="24"/>
  <c r="M322" i="24"/>
  <c r="N321" i="24"/>
  <c r="M321" i="24"/>
  <c r="N320" i="24"/>
  <c r="M320" i="24"/>
  <c r="N319" i="24"/>
  <c r="M319" i="24"/>
  <c r="N318" i="24"/>
  <c r="M318" i="24"/>
  <c r="N317" i="24"/>
  <c r="M317" i="24"/>
  <c r="N316" i="24"/>
  <c r="M316" i="24"/>
  <c r="N315" i="24"/>
  <c r="M315" i="24"/>
  <c r="N314" i="24"/>
  <c r="M314" i="24"/>
  <c r="N313" i="24"/>
  <c r="M313" i="24"/>
  <c r="N312" i="24"/>
  <c r="M312" i="24"/>
  <c r="N311" i="24"/>
  <c r="M311" i="24"/>
  <c r="N310" i="24"/>
  <c r="M310" i="24"/>
  <c r="N309" i="24"/>
  <c r="M309" i="24"/>
  <c r="N308" i="24"/>
  <c r="M308" i="24"/>
  <c r="N307" i="24"/>
  <c r="M307" i="24"/>
  <c r="N306" i="24"/>
  <c r="M306" i="24"/>
  <c r="N305" i="24"/>
  <c r="M305" i="24"/>
  <c r="N304" i="24"/>
  <c r="M304" i="24"/>
  <c r="N303" i="24"/>
  <c r="M303" i="24"/>
  <c r="N302" i="24"/>
  <c r="M302" i="24"/>
  <c r="N301" i="24"/>
  <c r="M301" i="24"/>
  <c r="N300" i="24"/>
  <c r="M300" i="24"/>
  <c r="N299" i="24"/>
  <c r="M299" i="24"/>
  <c r="N298" i="24"/>
  <c r="M298" i="24"/>
  <c r="N297" i="24"/>
  <c r="M297" i="24"/>
  <c r="N296" i="24"/>
  <c r="M296" i="24"/>
  <c r="N295" i="24"/>
  <c r="M295" i="24"/>
  <c r="N294" i="24"/>
  <c r="M294" i="24"/>
  <c r="N293" i="24"/>
  <c r="M293" i="24"/>
  <c r="N292" i="24"/>
  <c r="M292" i="24"/>
  <c r="N291" i="24"/>
  <c r="M291" i="24"/>
  <c r="N290" i="24"/>
  <c r="M290" i="24"/>
  <c r="N289" i="24"/>
  <c r="M289" i="24"/>
  <c r="N288" i="24"/>
  <c r="M288" i="24"/>
  <c r="N287" i="24"/>
  <c r="M287" i="24"/>
  <c r="N286" i="24"/>
  <c r="M286" i="24"/>
  <c r="N285" i="24"/>
  <c r="M285" i="24"/>
  <c r="N284" i="24"/>
  <c r="M284" i="24"/>
  <c r="N283" i="24"/>
  <c r="M283" i="24"/>
  <c r="N282" i="24"/>
  <c r="M282" i="24"/>
  <c r="N281" i="24"/>
  <c r="M281" i="24"/>
  <c r="N280" i="24"/>
  <c r="M280" i="24"/>
  <c r="N279" i="24"/>
  <c r="M279" i="24"/>
  <c r="N278" i="24"/>
  <c r="M278" i="24"/>
  <c r="N277" i="24"/>
  <c r="M277" i="24"/>
  <c r="N276" i="24"/>
  <c r="M276" i="24"/>
  <c r="N275" i="24"/>
  <c r="M275" i="24"/>
  <c r="N274" i="24"/>
  <c r="M274" i="24"/>
  <c r="N273" i="24"/>
  <c r="M273" i="24"/>
  <c r="N272" i="24"/>
  <c r="M272" i="24"/>
  <c r="N271" i="24"/>
  <c r="M271" i="24"/>
  <c r="N270" i="24"/>
  <c r="M270" i="24"/>
  <c r="N269" i="24"/>
  <c r="M269" i="24"/>
  <c r="N268" i="24"/>
  <c r="M268" i="24"/>
  <c r="N267" i="24"/>
  <c r="M267" i="24"/>
  <c r="N266" i="24"/>
  <c r="M266" i="24"/>
  <c r="N265" i="24"/>
  <c r="M265" i="24"/>
  <c r="N264" i="24"/>
  <c r="M264" i="24"/>
  <c r="N263" i="24"/>
  <c r="M263" i="24"/>
  <c r="N262" i="24"/>
  <c r="M262" i="24"/>
  <c r="N261" i="24"/>
  <c r="M261" i="24"/>
  <c r="N260" i="24"/>
  <c r="M260" i="24"/>
  <c r="N259" i="24"/>
  <c r="M259" i="24"/>
  <c r="N258" i="24"/>
  <c r="M258" i="24"/>
  <c r="N257" i="24"/>
  <c r="M257" i="24"/>
  <c r="N256" i="24"/>
  <c r="M256" i="24"/>
  <c r="N255" i="24"/>
  <c r="M255" i="24"/>
  <c r="N254" i="24"/>
  <c r="M254" i="24"/>
  <c r="N253" i="24"/>
  <c r="M253" i="24"/>
  <c r="N252" i="24"/>
  <c r="M252" i="24"/>
  <c r="N251" i="24"/>
  <c r="M251" i="24"/>
  <c r="N250" i="24"/>
  <c r="M250" i="24"/>
  <c r="N249" i="24"/>
  <c r="M249" i="24"/>
  <c r="N248" i="24"/>
  <c r="M248" i="24"/>
  <c r="N247" i="24"/>
  <c r="M247" i="24"/>
  <c r="N246" i="24"/>
  <c r="M246" i="24"/>
  <c r="N245" i="24"/>
  <c r="M245" i="24"/>
  <c r="N244" i="24"/>
  <c r="M244" i="24"/>
  <c r="N243" i="24"/>
  <c r="M243" i="24"/>
  <c r="N242" i="24"/>
  <c r="M242" i="24"/>
  <c r="N241" i="24"/>
  <c r="M241" i="24"/>
  <c r="N240" i="24"/>
  <c r="M240" i="24"/>
  <c r="N239" i="24"/>
  <c r="M239" i="24"/>
  <c r="N238" i="24"/>
  <c r="M238" i="24"/>
  <c r="N237" i="24"/>
  <c r="M237" i="24"/>
  <c r="N236" i="24"/>
  <c r="M236" i="24"/>
  <c r="N235" i="24"/>
  <c r="M235" i="24"/>
  <c r="N234" i="24"/>
  <c r="M234" i="24"/>
  <c r="N233" i="24"/>
  <c r="M233" i="24"/>
  <c r="N232" i="24"/>
  <c r="M232" i="24"/>
  <c r="N231" i="24"/>
  <c r="M231" i="24"/>
  <c r="N230" i="24"/>
  <c r="M230" i="24"/>
  <c r="N229" i="24"/>
  <c r="M229" i="24"/>
  <c r="N228" i="24"/>
  <c r="M228" i="24"/>
  <c r="N227" i="24"/>
  <c r="M227" i="24"/>
  <c r="N226" i="24"/>
  <c r="M226" i="24"/>
  <c r="N225" i="24"/>
  <c r="M225" i="24"/>
  <c r="N224" i="24"/>
  <c r="M224" i="24"/>
  <c r="N223" i="24"/>
  <c r="M223" i="24"/>
  <c r="N222" i="24"/>
  <c r="M222" i="24"/>
  <c r="N221" i="24"/>
  <c r="M221" i="24"/>
  <c r="N220" i="24"/>
  <c r="M220" i="24"/>
  <c r="N219" i="24"/>
  <c r="M219" i="24"/>
  <c r="N218" i="24"/>
  <c r="M218" i="24"/>
  <c r="N217" i="24"/>
  <c r="M217" i="24"/>
  <c r="N216" i="24"/>
  <c r="M216" i="24"/>
  <c r="N215" i="24"/>
  <c r="M215" i="24"/>
  <c r="N214" i="24"/>
  <c r="M214" i="24"/>
  <c r="N213" i="24"/>
  <c r="M213" i="24"/>
  <c r="N212" i="24"/>
  <c r="M212" i="24"/>
  <c r="N211" i="24"/>
  <c r="M211" i="24"/>
  <c r="N210" i="24"/>
  <c r="M210" i="24"/>
  <c r="N209" i="24"/>
  <c r="M209" i="24"/>
  <c r="N208" i="24"/>
  <c r="M208" i="24"/>
  <c r="N207" i="24"/>
  <c r="M207" i="24"/>
  <c r="N206" i="24"/>
  <c r="M206" i="24"/>
  <c r="N205" i="24"/>
  <c r="M205" i="24"/>
  <c r="N204" i="24"/>
  <c r="M204" i="24"/>
  <c r="N203" i="24"/>
  <c r="M203" i="24"/>
  <c r="N202" i="24"/>
  <c r="M202" i="24"/>
  <c r="N201" i="24"/>
  <c r="M201" i="24"/>
  <c r="N200" i="24"/>
  <c r="M200" i="24"/>
  <c r="N199" i="24"/>
  <c r="M199" i="24"/>
  <c r="N198" i="24"/>
  <c r="M198" i="24"/>
  <c r="N197" i="24"/>
  <c r="M197" i="24"/>
  <c r="N196" i="24"/>
  <c r="M196" i="24"/>
  <c r="N195" i="24"/>
  <c r="M195" i="24"/>
  <c r="N194" i="24"/>
  <c r="M194" i="24"/>
  <c r="N193" i="24"/>
  <c r="M193" i="24"/>
  <c r="N192" i="24"/>
  <c r="M192" i="24"/>
  <c r="N191" i="24"/>
  <c r="M191" i="24"/>
  <c r="N190" i="24"/>
  <c r="M190" i="24"/>
  <c r="N189" i="24"/>
  <c r="M189" i="24"/>
  <c r="N188" i="24"/>
  <c r="M188" i="24"/>
  <c r="N187" i="24"/>
  <c r="M187" i="24"/>
  <c r="N186" i="24"/>
  <c r="M186" i="24"/>
  <c r="N185" i="24"/>
  <c r="M185" i="24"/>
  <c r="N184" i="24"/>
  <c r="M184" i="24"/>
  <c r="N183" i="24"/>
  <c r="M183" i="24"/>
  <c r="N182" i="24"/>
  <c r="M182" i="24"/>
  <c r="N181" i="24"/>
  <c r="M181" i="24"/>
  <c r="N180" i="24"/>
  <c r="M180" i="24"/>
  <c r="N179" i="24"/>
  <c r="M179" i="24"/>
  <c r="N178" i="24"/>
  <c r="M178" i="24"/>
  <c r="N177" i="24"/>
  <c r="M177" i="24"/>
  <c r="N176" i="24"/>
  <c r="M176" i="24"/>
  <c r="N175" i="24"/>
  <c r="M175" i="24"/>
  <c r="N174" i="24"/>
  <c r="M174" i="24"/>
  <c r="N173" i="24"/>
  <c r="M173" i="24"/>
  <c r="N172" i="24"/>
  <c r="M172" i="24"/>
  <c r="N171" i="24"/>
  <c r="M171" i="24"/>
  <c r="N170" i="24"/>
  <c r="M170" i="24"/>
  <c r="N169" i="24"/>
  <c r="M169" i="24"/>
  <c r="N168" i="24"/>
  <c r="M168" i="24"/>
  <c r="N167" i="24"/>
  <c r="M167" i="24"/>
  <c r="N166" i="24"/>
  <c r="M166" i="24"/>
  <c r="N165" i="24"/>
  <c r="M165" i="24"/>
  <c r="N164" i="24"/>
  <c r="M164" i="24"/>
  <c r="N163" i="24"/>
  <c r="M163" i="24"/>
  <c r="N162" i="24"/>
  <c r="M162" i="24"/>
  <c r="N161" i="24"/>
  <c r="M161" i="24"/>
  <c r="N160" i="24"/>
  <c r="M160" i="24"/>
  <c r="N159" i="24"/>
  <c r="M159" i="24"/>
  <c r="N158" i="24"/>
  <c r="M158" i="24"/>
  <c r="N157" i="24"/>
  <c r="M157" i="24"/>
  <c r="N156" i="24"/>
  <c r="M156" i="24"/>
  <c r="N155" i="24"/>
  <c r="M155" i="24"/>
  <c r="N154" i="24"/>
  <c r="M154" i="24"/>
  <c r="N153" i="24"/>
  <c r="M153" i="24"/>
  <c r="N152" i="24"/>
  <c r="M152" i="24"/>
  <c r="N151" i="24"/>
  <c r="M151" i="24"/>
  <c r="N150" i="24"/>
  <c r="M150" i="24"/>
  <c r="N149" i="24"/>
  <c r="M149" i="24"/>
  <c r="N148" i="24"/>
  <c r="M148" i="24"/>
  <c r="N147" i="24"/>
  <c r="M147" i="24"/>
  <c r="N146" i="24"/>
  <c r="M146" i="24"/>
  <c r="N145" i="24"/>
  <c r="M145" i="24"/>
  <c r="N144" i="24"/>
  <c r="M144" i="24"/>
  <c r="N143" i="24"/>
  <c r="M143" i="24"/>
  <c r="N142" i="24"/>
  <c r="M142" i="24"/>
  <c r="N141" i="24"/>
  <c r="M141" i="24"/>
  <c r="N140" i="24"/>
  <c r="M140" i="24"/>
  <c r="N139" i="24"/>
  <c r="M139" i="24"/>
  <c r="N138" i="24"/>
  <c r="M138" i="24"/>
  <c r="N137" i="24"/>
  <c r="M137" i="24"/>
  <c r="N136" i="24"/>
  <c r="M136" i="24"/>
  <c r="N135" i="24"/>
  <c r="M135" i="24"/>
  <c r="N134" i="24"/>
  <c r="M134" i="24"/>
  <c r="N133" i="24"/>
  <c r="M133" i="24"/>
  <c r="N132" i="24"/>
  <c r="M132" i="24"/>
  <c r="N131" i="24"/>
  <c r="M131" i="24"/>
  <c r="N130" i="24"/>
  <c r="M130" i="24"/>
  <c r="N129" i="24"/>
  <c r="M129" i="24"/>
  <c r="N128" i="24"/>
  <c r="M128" i="24"/>
  <c r="N127" i="24"/>
  <c r="M127" i="24"/>
  <c r="N126" i="24"/>
  <c r="M126" i="24"/>
  <c r="N125" i="24"/>
  <c r="M125" i="24"/>
  <c r="N124" i="24"/>
  <c r="M124" i="24"/>
  <c r="N123" i="24"/>
  <c r="M123" i="24"/>
  <c r="N122" i="24"/>
  <c r="M122" i="24"/>
  <c r="N121" i="24"/>
  <c r="M121" i="24"/>
  <c r="N120" i="24"/>
  <c r="M120" i="24"/>
  <c r="N119" i="24"/>
  <c r="M119" i="24"/>
  <c r="N118" i="24"/>
  <c r="M118" i="24"/>
  <c r="N117" i="24"/>
  <c r="M117" i="24"/>
  <c r="N116" i="24"/>
  <c r="M116" i="24"/>
  <c r="N115" i="24"/>
  <c r="M115" i="24"/>
  <c r="N114" i="24"/>
  <c r="M114" i="24"/>
  <c r="N113" i="24"/>
  <c r="M113" i="24"/>
  <c r="N112" i="24"/>
  <c r="M112" i="24"/>
  <c r="N111" i="24"/>
  <c r="M111" i="24"/>
  <c r="N110" i="24"/>
  <c r="M110" i="24"/>
  <c r="N109" i="24"/>
  <c r="M109" i="24"/>
  <c r="N108" i="24"/>
  <c r="M108" i="24"/>
  <c r="N107" i="24"/>
  <c r="M107" i="24"/>
  <c r="N106" i="24"/>
  <c r="M106" i="24"/>
  <c r="N105" i="24"/>
  <c r="M105" i="24"/>
  <c r="N104" i="24"/>
  <c r="M104" i="24"/>
  <c r="N103" i="24"/>
  <c r="M103" i="24"/>
  <c r="N102" i="24"/>
  <c r="M102" i="24"/>
  <c r="N101" i="24"/>
  <c r="M101" i="24"/>
  <c r="N100" i="24"/>
  <c r="M100" i="24"/>
  <c r="N99" i="24"/>
  <c r="M99" i="24"/>
  <c r="N98" i="24"/>
  <c r="M98" i="24"/>
  <c r="N97" i="24"/>
  <c r="M97" i="24"/>
  <c r="N96" i="24"/>
  <c r="M96" i="24"/>
  <c r="N95" i="24"/>
  <c r="M95" i="24"/>
  <c r="N94" i="24"/>
  <c r="M94" i="24"/>
  <c r="N93" i="24"/>
  <c r="M93" i="24"/>
  <c r="N92" i="24"/>
  <c r="M92" i="24"/>
  <c r="N91" i="24"/>
  <c r="M91" i="24"/>
  <c r="N90" i="24"/>
  <c r="M90" i="24"/>
  <c r="N89" i="24"/>
  <c r="M89" i="24"/>
  <c r="N88" i="24"/>
  <c r="M88" i="24"/>
  <c r="N87" i="24"/>
  <c r="M87" i="24"/>
  <c r="N86" i="24"/>
  <c r="M86" i="24"/>
  <c r="N85" i="24"/>
  <c r="M85" i="24"/>
  <c r="N84" i="24"/>
  <c r="M84" i="24"/>
  <c r="N83" i="24"/>
  <c r="M83" i="24"/>
  <c r="N82" i="24"/>
  <c r="M82" i="24"/>
  <c r="N81" i="24"/>
  <c r="M81" i="24"/>
  <c r="N80" i="24"/>
  <c r="M80" i="24"/>
  <c r="N79" i="24"/>
  <c r="M79" i="24"/>
  <c r="N78" i="24"/>
  <c r="M78" i="24"/>
  <c r="N77" i="24"/>
  <c r="M77" i="24"/>
  <c r="N76" i="24"/>
  <c r="M76" i="24"/>
  <c r="N75" i="24"/>
  <c r="M75" i="24"/>
  <c r="N74" i="24"/>
  <c r="M74" i="24"/>
  <c r="N73" i="24"/>
  <c r="M73" i="24"/>
  <c r="N72" i="24"/>
  <c r="M72" i="24"/>
  <c r="N71" i="24"/>
  <c r="M71" i="24"/>
  <c r="N70" i="24"/>
  <c r="M70" i="24"/>
  <c r="N69" i="24"/>
  <c r="M69" i="24"/>
  <c r="N68" i="24"/>
  <c r="M68" i="24"/>
  <c r="N67" i="24"/>
  <c r="M67" i="24"/>
  <c r="N66" i="24"/>
  <c r="M66" i="24"/>
  <c r="N65" i="24"/>
  <c r="M65" i="24"/>
  <c r="N64" i="24"/>
  <c r="M64" i="24"/>
  <c r="N63" i="24"/>
  <c r="M63" i="24"/>
  <c r="N62" i="24"/>
  <c r="M62" i="24"/>
  <c r="N61" i="24"/>
  <c r="M61" i="24"/>
  <c r="N60" i="24"/>
  <c r="M60" i="24"/>
  <c r="N59" i="24"/>
  <c r="M59" i="24"/>
  <c r="N58" i="24"/>
  <c r="M58" i="24"/>
  <c r="N57" i="24"/>
  <c r="M57" i="24"/>
  <c r="N56" i="24"/>
  <c r="M56" i="24"/>
  <c r="N55" i="24"/>
  <c r="M55" i="24"/>
  <c r="N54" i="24"/>
  <c r="M54" i="24"/>
  <c r="N53" i="24"/>
  <c r="M53" i="24"/>
  <c r="N52" i="24"/>
  <c r="M52" i="24"/>
  <c r="N51" i="24"/>
  <c r="M51" i="24"/>
  <c r="N50" i="24"/>
  <c r="M50" i="24"/>
  <c r="N49" i="24"/>
  <c r="M49" i="24"/>
  <c r="N48" i="24"/>
  <c r="M48" i="24"/>
  <c r="N47" i="24"/>
  <c r="M47" i="24"/>
  <c r="N46" i="24"/>
  <c r="M46" i="24"/>
  <c r="N45" i="24"/>
  <c r="M45" i="24"/>
  <c r="N44" i="24"/>
  <c r="M44" i="24"/>
  <c r="N43" i="24"/>
  <c r="M43" i="24"/>
  <c r="N42" i="24"/>
  <c r="M42" i="24"/>
  <c r="N41" i="24"/>
  <c r="M41" i="24"/>
  <c r="N40" i="24"/>
  <c r="M40" i="24"/>
  <c r="N39" i="24"/>
  <c r="M39" i="24"/>
  <c r="N38" i="24"/>
  <c r="M38" i="24"/>
  <c r="N37" i="24"/>
  <c r="M37" i="24"/>
  <c r="N36" i="24"/>
  <c r="M36" i="24"/>
  <c r="N35" i="24"/>
  <c r="M35" i="24"/>
  <c r="N34" i="24"/>
  <c r="M34" i="24"/>
  <c r="N33" i="24"/>
  <c r="M33" i="24"/>
  <c r="N32" i="24"/>
  <c r="M32" i="24"/>
  <c r="N31" i="24"/>
  <c r="M31" i="24"/>
  <c r="N30" i="24"/>
  <c r="M30" i="24"/>
  <c r="N29" i="24"/>
  <c r="M29" i="24"/>
  <c r="N28" i="24"/>
  <c r="M28" i="24"/>
  <c r="N27" i="24"/>
  <c r="M27" i="24"/>
  <c r="N26" i="24"/>
  <c r="M26" i="24"/>
  <c r="N25" i="24"/>
  <c r="M25" i="24"/>
  <c r="N24" i="24"/>
  <c r="M24" i="24"/>
  <c r="N23" i="24"/>
  <c r="M23" i="24"/>
  <c r="N22" i="24"/>
  <c r="M22" i="24"/>
  <c r="N21" i="24"/>
  <c r="M21" i="24"/>
  <c r="N20" i="24"/>
  <c r="M20" i="24"/>
  <c r="N19" i="24"/>
  <c r="M19" i="24"/>
  <c r="N18" i="24"/>
  <c r="M18" i="24"/>
  <c r="N17" i="24"/>
  <c r="M17" i="24"/>
  <c r="N16" i="24"/>
  <c r="M16" i="24"/>
  <c r="N15" i="24"/>
  <c r="M15" i="24"/>
  <c r="N14" i="24"/>
  <c r="M14" i="24"/>
  <c r="N13" i="24"/>
  <c r="M13" i="24"/>
  <c r="N12" i="24"/>
  <c r="M12" i="24"/>
  <c r="N11" i="24"/>
  <c r="M11" i="24"/>
  <c r="N10" i="24"/>
  <c r="M10" i="24"/>
  <c r="N9" i="24"/>
  <c r="M9" i="24"/>
  <c r="B2" i="20"/>
  <c r="E5" i="20" l="1"/>
  <c r="F5" i="20" l="1"/>
  <c r="E8" i="20"/>
  <c r="B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F8" authorId="0" shapeId="0" xr:uid="{1D92D91C-782E-4F65-80CC-1405C4009B6A}">
      <text>
        <r>
          <rPr>
            <sz val="9"/>
            <color indexed="81"/>
            <rFont val="Tahoma"/>
            <family val="2"/>
          </rPr>
          <t>Brief description of the purpose of the expense</t>
        </r>
      </text>
    </comment>
    <comment ref="G8" authorId="0" shapeId="0" xr:uid="{80444C77-A812-4AEA-B433-1CB282A75749}">
      <text>
        <r>
          <rPr>
            <sz val="9"/>
            <color indexed="81"/>
            <rFont val="Tahoma"/>
            <family val="2"/>
          </rPr>
          <t>Start date for the range of time when the expenditure occurred.</t>
        </r>
      </text>
    </comment>
    <comment ref="H8" authorId="0" shapeId="0" xr:uid="{11898321-B87E-4757-A252-EBC1492DEFDF}">
      <text>
        <r>
          <rPr>
            <sz val="9"/>
            <color indexed="81"/>
            <rFont val="Tahoma"/>
            <family val="2"/>
          </rPr>
          <t>End date for the range of time when the expenditure occurred.</t>
        </r>
      </text>
    </comment>
    <comment ref="I8" authorId="0" shapeId="0" xr:uid="{A1600E68-9B9C-472B-A4C8-7CF3928BD1D5}">
      <text>
        <r>
          <rPr>
            <sz val="9"/>
            <color indexed="81"/>
            <rFont val="Tahoma"/>
            <family val="2"/>
          </rPr>
          <t>Indication of the group to which the purpose of the obligated cost or expenditure closely relates 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F8" authorId="0" shapeId="0" xr:uid="{256CD4C9-A465-4F3A-813E-FAED089C76E7}">
      <text>
        <r>
          <rPr>
            <sz val="9"/>
            <color indexed="81"/>
            <rFont val="Tahoma"/>
            <family val="2"/>
          </rPr>
          <t>Brief description of the purpose of the expense</t>
        </r>
      </text>
    </comment>
    <comment ref="G8" authorId="0" shapeId="0" xr:uid="{006A9335-F474-4BD5-B83F-209C002EF3B7}">
      <text>
        <r>
          <rPr>
            <sz val="9"/>
            <color indexed="81"/>
            <rFont val="Tahoma"/>
            <family val="2"/>
          </rPr>
          <t>Start date for the range of time when the expenditure occurred.</t>
        </r>
      </text>
    </comment>
    <comment ref="H8" authorId="0" shapeId="0" xr:uid="{247965EB-6963-43CA-9FB2-2B3BF2FE4153}">
      <text>
        <r>
          <rPr>
            <sz val="9"/>
            <color indexed="81"/>
            <rFont val="Tahoma"/>
            <family val="2"/>
          </rPr>
          <t>End date for the range of time when the expenditure occurred.</t>
        </r>
      </text>
    </comment>
    <comment ref="I8" authorId="0" shapeId="0" xr:uid="{34DF41F9-76DB-4092-B648-B024B7C8F35B}">
      <text>
        <r>
          <rPr>
            <sz val="9"/>
            <color indexed="81"/>
            <rFont val="Tahoma"/>
            <family val="2"/>
          </rPr>
          <t>Indication of the group to which the purpose of the obligated cost or expenditure closely relates 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C5" authorId="0" shapeId="0" xr:uid="{F40F4725-8FA3-448A-8E22-32D1A673A840}">
      <text>
        <r>
          <rPr>
            <sz val="9"/>
            <color indexed="81"/>
            <rFont val="Tahoma"/>
            <family val="2"/>
          </rPr>
          <t>Based on fall FEMA guidance</t>
        </r>
      </text>
    </comment>
    <comment ref="D5" authorId="0" shapeId="0" xr:uid="{A78A05FC-DBB3-40E7-AB77-A8FD48C7B2DB}">
      <text>
        <r>
          <rPr>
            <sz val="9"/>
            <color indexed="81"/>
            <rFont val="Tahoma"/>
            <family val="2"/>
          </rPr>
          <t>Based on April FEMA guidance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Tisinger, Katherine M.</author>
  </authors>
  <commentList>
    <comment ref="E4" authorId="0" shapeId="0" xr:uid="{D908C47E-2005-4E62-8130-28403E9DFF25}">
      <text>
        <r>
          <rPr>
            <sz val="9"/>
            <color indexed="81"/>
            <rFont val="Tahoma"/>
            <family val="2"/>
          </rPr>
          <t>Funds were allocated on a per capita basis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6143E93-225D-4768-BF5D-549B8F7D79F4}" keepAlive="1" name="Query - CvRF Detail" description="Connection to the 'CvRF Detail' query in the workbook." type="5" refreshedVersion="6" background="1" saveData="1">
    <dbPr connection="Provider=Microsoft.Mashup.OleDb.1;Data Source=$Workbook$;Location=CvRF Detail;Extended Properties=&quot;&quot;" command="SELECT * FROM [CvRF Detail]"/>
  </connection>
</connections>
</file>

<file path=xl/sharedStrings.xml><?xml version="1.0" encoding="utf-8"?>
<sst xmlns="http://schemas.openxmlformats.org/spreadsheetml/2006/main" count="5857" uniqueCount="1356">
  <si>
    <r>
      <t xml:space="preserve">CARES Act CvRF - Municipal Program </t>
    </r>
    <r>
      <rPr>
        <b/>
        <i/>
        <sz val="16"/>
        <color theme="0"/>
        <rFont val="Calibri"/>
        <family val="2"/>
        <scheme val="minor"/>
      </rPr>
      <t>Reconciliation Period Application Form</t>
    </r>
  </si>
  <si>
    <t>Overview:</t>
  </si>
  <si>
    <t>The Commonwealth of Massachusetts has made up to $502 million available to municipalities to address the unexpected costs associated with COVID-19 from the federal Coronavirus Relief Fund. Municipalities may apply to receive funds through the Coronavirus Relief Fund - Municipal Program (CvRF-MP). This is the application form for the Reconciliation Period. In the Reconciliation Period, municipalities that have not received their entire Total Eligible Amount are eligible to apply for up to their remaining balance, known as the “Remaining Eligible Amount” on a reimbursement basis.</t>
  </si>
  <si>
    <r>
      <t xml:space="preserve">Municipality Key Data - </t>
    </r>
    <r>
      <rPr>
        <b/>
        <i/>
        <sz val="12"/>
        <color theme="1"/>
        <rFont val="Calibri"/>
        <family val="2"/>
        <scheme val="minor"/>
      </rPr>
      <t>Populate Fields Highlighted in Yellow*</t>
    </r>
  </si>
  <si>
    <t>Municipality Name:</t>
  </si>
  <si>
    <t>DOR Code:</t>
  </si>
  <si>
    <t>Contact First Name:</t>
  </si>
  <si>
    <t>Total Eligible Amount:</t>
  </si>
  <si>
    <t>Contact Last Name:</t>
  </si>
  <si>
    <t>Remaining Eligible Amount:</t>
  </si>
  <si>
    <t>Contact E-mail Address:</t>
  </si>
  <si>
    <t>Contact Phone Number:</t>
  </si>
  <si>
    <t>Municipal CEO First Name:</t>
  </si>
  <si>
    <t>Municipal CEO Last Name:</t>
  </si>
  <si>
    <t>Municipal CEO E-mail Address:</t>
  </si>
  <si>
    <t>Municipal CEO Phone Number:</t>
  </si>
  <si>
    <t>Instructions</t>
  </si>
  <si>
    <r>
      <t xml:space="preserve">1. Populate municipality key data fields above, including contact information </t>
    </r>
    <r>
      <rPr>
        <i/>
        <sz val="11"/>
        <color theme="1"/>
        <rFont val="Calibri"/>
        <family val="2"/>
        <scheme val="minor"/>
      </rPr>
      <t>(Start Here)</t>
    </r>
  </si>
  <si>
    <t>2. Review FEMA Details tab for information on expenditure categories that are eligible for FEMA true up (FEMA Details)</t>
  </si>
  <si>
    <r>
      <t xml:space="preserve">3. Based on eligible expenditure categories, identify uncovered FEMA costs. Populate uncovered FEMA costs, up to Total Eligible Amount. Provide information in all highlighted cells. Enter total expenditure amount </t>
    </r>
    <r>
      <rPr>
        <i/>
        <sz val="11"/>
        <color theme="1"/>
        <rFont val="Calibri"/>
        <family val="2"/>
        <scheme val="minor"/>
      </rPr>
      <t>(FEMA True Up)</t>
    </r>
  </si>
  <si>
    <r>
      <t xml:space="preserve">4. If have Remaining Eligible Amount and additional expenses to seek for reimbursement, populate New Expenditures tab with itemized expenses. Please review FEMA Reimbursement Eligibility tab before populating this tab, as costs eligible for FEMA reimbursement are not eligible for CvRF reimbursement </t>
    </r>
    <r>
      <rPr>
        <i/>
        <sz val="11"/>
        <color theme="1"/>
        <rFont val="Calibri"/>
        <family val="2"/>
        <scheme val="minor"/>
      </rPr>
      <t>(New Expenditures)</t>
    </r>
  </si>
  <si>
    <r>
      <t xml:space="preserve">5. Review </t>
    </r>
    <r>
      <rPr>
        <i/>
        <sz val="11"/>
        <color theme="1"/>
        <rFont val="Calibri"/>
        <family val="2"/>
        <scheme val="minor"/>
      </rPr>
      <t xml:space="preserve">End Here </t>
    </r>
    <r>
      <rPr>
        <sz val="11"/>
        <color theme="1"/>
        <rFont val="Calibri"/>
        <family val="2"/>
        <scheme val="minor"/>
      </rPr>
      <t xml:space="preserve">tab to ensure have not exceeded Total Eligible Amount and that template is properly calculating amount requested (5. </t>
    </r>
    <r>
      <rPr>
        <i/>
        <sz val="11"/>
        <color theme="1"/>
        <rFont val="Calibri"/>
        <family val="2"/>
        <scheme val="minor"/>
      </rPr>
      <t>End Here)</t>
    </r>
  </si>
  <si>
    <r>
      <t xml:space="preserve">6. Populate Attachment B to certify application and attest to proper documentation </t>
    </r>
    <r>
      <rPr>
        <i/>
        <sz val="11"/>
        <color theme="1"/>
        <rFont val="Calibri"/>
        <family val="2"/>
        <scheme val="minor"/>
      </rPr>
      <t>(6. Att. B - Certification)</t>
    </r>
  </si>
  <si>
    <t xml:space="preserve">7. Upload completed application template and signed certification form here: </t>
  </si>
  <si>
    <t>https://www.mass.gov/forms/crf-mp-reconciliation-round-application-submission</t>
  </si>
  <si>
    <t>Template Version:</t>
  </si>
  <si>
    <t>Upload Notes:</t>
  </si>
  <si>
    <t>Save this template with the following file name:</t>
  </si>
  <si>
    <t xml:space="preserve">A&amp;F will review and approve applications on a rolling basis. Municipalities can submit multiple applications during the reconciliation period. However, A&amp;F strongly recommends that municipalities minimize the number of applications to facilitate timely payment processing. </t>
  </si>
  <si>
    <t>Municipality Notes:</t>
  </si>
  <si>
    <t>If applicable, provide updated contact information or other relevant information:</t>
  </si>
  <si>
    <t>DOR Code</t>
  </si>
  <si>
    <t>Municipality</t>
  </si>
  <si>
    <t>County</t>
  </si>
  <si>
    <t>CD1</t>
  </si>
  <si>
    <t>CD2</t>
  </si>
  <si>
    <t>Population (2018 Est)</t>
  </si>
  <si>
    <t>Actual Total Eligible Amount</t>
  </si>
  <si>
    <t>Supplemental Total Eligible Amount</t>
  </si>
  <si>
    <t>Revised Total Eligible Amount</t>
  </si>
  <si>
    <t>Round 1 CvRF-MP Amt</t>
  </si>
  <si>
    <t>Round 1 Total Cost</t>
  </si>
  <si>
    <t>Round 2 Remaining Eligible Amount</t>
  </si>
  <si>
    <t>Round 2 CvRF-MP Amt</t>
  </si>
  <si>
    <t>Round 2 Total Cost</t>
  </si>
  <si>
    <t>RP: Remaining Eligible Amount</t>
  </si>
  <si>
    <t>RP: FEMA True Up Requested</t>
  </si>
  <si>
    <t>RP: New CvRF Requested</t>
  </si>
  <si>
    <t>RP REQUESTED</t>
  </si>
  <si>
    <t>RP: FEMA True Up Approved</t>
  </si>
  <si>
    <t>RP: New CvRF Approved</t>
  </si>
  <si>
    <t>RP APPROVED</t>
  </si>
  <si>
    <t>RP PAID</t>
  </si>
  <si>
    <t>Total CvRF-MP</t>
  </si>
  <si>
    <t>Original CvRF-MP PAID</t>
  </si>
  <si>
    <t>Addl CvRF-MP PAID</t>
  </si>
  <si>
    <t>Total CvRF-MP PAID</t>
  </si>
  <si>
    <t>Total Costs</t>
  </si>
  <si>
    <t>FEMA Gap</t>
  </si>
  <si>
    <t>Amount Reported</t>
  </si>
  <si>
    <t>CvRF Remaining</t>
  </si>
  <si>
    <t>Excess Allocation?</t>
  </si>
  <si>
    <t>001</t>
  </si>
  <si>
    <t>Abington</t>
  </si>
  <si>
    <t>Plymouth</t>
  </si>
  <si>
    <t>8th</t>
  </si>
  <si>
    <t>002</t>
  </si>
  <si>
    <t>Acton</t>
  </si>
  <si>
    <t>Middlesex</t>
  </si>
  <si>
    <t>3rd</t>
  </si>
  <si>
    <t>003</t>
  </si>
  <si>
    <t>Acushnet</t>
  </si>
  <si>
    <t>Bristol</t>
  </si>
  <si>
    <t>9th</t>
  </si>
  <si>
    <t>004</t>
  </si>
  <si>
    <t>Adams</t>
  </si>
  <si>
    <t>Berkshire</t>
  </si>
  <si>
    <t>1st</t>
  </si>
  <si>
    <t>005</t>
  </si>
  <si>
    <t>Agawam</t>
  </si>
  <si>
    <t>Hampden</t>
  </si>
  <si>
    <t>006</t>
  </si>
  <si>
    <t>Alford</t>
  </si>
  <si>
    <t>007</t>
  </si>
  <si>
    <t>Amesbury</t>
  </si>
  <si>
    <t>Essex</t>
  </si>
  <si>
    <t>6th</t>
  </si>
  <si>
    <t>008</t>
  </si>
  <si>
    <t>Amherst</t>
  </si>
  <si>
    <t>Hampshire</t>
  </si>
  <si>
    <t>2nd</t>
  </si>
  <si>
    <t>009</t>
  </si>
  <si>
    <t>Andover</t>
  </si>
  <si>
    <t>104</t>
  </si>
  <si>
    <t>Aquinnah</t>
  </si>
  <si>
    <t>Dukes</t>
  </si>
  <si>
    <t>010</t>
  </si>
  <si>
    <t>Arlington</t>
  </si>
  <si>
    <t>5th</t>
  </si>
  <si>
    <t>011</t>
  </si>
  <si>
    <t>Ashburnham</t>
  </si>
  <si>
    <t>Worcester</t>
  </si>
  <si>
    <t>012</t>
  </si>
  <si>
    <t>Ashby</t>
  </si>
  <si>
    <t>013</t>
  </si>
  <si>
    <t>Ashfield</t>
  </si>
  <si>
    <t>Franklin</t>
  </si>
  <si>
    <t>014</t>
  </si>
  <si>
    <t>Ashland</t>
  </si>
  <si>
    <t>015</t>
  </si>
  <si>
    <t>Athol</t>
  </si>
  <si>
    <t>016</t>
  </si>
  <si>
    <t>Attleboro</t>
  </si>
  <si>
    <t>4th</t>
  </si>
  <si>
    <t>017</t>
  </si>
  <si>
    <t>Auburn</t>
  </si>
  <si>
    <t>018</t>
  </si>
  <si>
    <t>Avon</t>
  </si>
  <si>
    <t>Norfolk</t>
  </si>
  <si>
    <t>019</t>
  </si>
  <si>
    <t>Ayer</t>
  </si>
  <si>
    <t>020</t>
  </si>
  <si>
    <t>Barnstable</t>
  </si>
  <si>
    <t>021</t>
  </si>
  <si>
    <t>Barre</t>
  </si>
  <si>
    <t>022</t>
  </si>
  <si>
    <t>Becket</t>
  </si>
  <si>
    <t>023</t>
  </si>
  <si>
    <t>Bedford</t>
  </si>
  <si>
    <t>024</t>
  </si>
  <si>
    <t>Belchertown</t>
  </si>
  <si>
    <t>025</t>
  </si>
  <si>
    <t>Bellingham</t>
  </si>
  <si>
    <t>026</t>
  </si>
  <si>
    <t>Belmont</t>
  </si>
  <si>
    <t>027</t>
  </si>
  <si>
    <t>Berkley</t>
  </si>
  <si>
    <t>028</t>
  </si>
  <si>
    <t>Berlin</t>
  </si>
  <si>
    <t>029</t>
  </si>
  <si>
    <t>Bernardston</t>
  </si>
  <si>
    <t>030</t>
  </si>
  <si>
    <t>Beverly</t>
  </si>
  <si>
    <t>031</t>
  </si>
  <si>
    <t>Billerica</t>
  </si>
  <si>
    <t>032</t>
  </si>
  <si>
    <t>Blackstone</t>
  </si>
  <si>
    <t>033</t>
  </si>
  <si>
    <t>Blandford</t>
  </si>
  <si>
    <t>034</t>
  </si>
  <si>
    <t>Bolton</t>
  </si>
  <si>
    <t>035</t>
  </si>
  <si>
    <t>Boston</t>
  </si>
  <si>
    <t>Suffolk</t>
  </si>
  <si>
    <t>7th</t>
  </si>
  <si>
    <t>036</t>
  </si>
  <si>
    <t>Bourne</t>
  </si>
  <si>
    <t>037</t>
  </si>
  <si>
    <t>Boxborough</t>
  </si>
  <si>
    <t>038</t>
  </si>
  <si>
    <t>Boxford</t>
  </si>
  <si>
    <t>039</t>
  </si>
  <si>
    <t>Boylston</t>
  </si>
  <si>
    <t>040</t>
  </si>
  <si>
    <t>Braintree</t>
  </si>
  <si>
    <t>041</t>
  </si>
  <si>
    <t>Brewster</t>
  </si>
  <si>
    <t>042</t>
  </si>
  <si>
    <t>Bridgewater</t>
  </si>
  <si>
    <t>043</t>
  </si>
  <si>
    <t>Brimfield</t>
  </si>
  <si>
    <t>044</t>
  </si>
  <si>
    <t>Brockton</t>
  </si>
  <si>
    <t>045</t>
  </si>
  <si>
    <t>Brookfield</t>
  </si>
  <si>
    <t>046</t>
  </si>
  <si>
    <t>Brookline</t>
  </si>
  <si>
    <t>047</t>
  </si>
  <si>
    <t>Buckland</t>
  </si>
  <si>
    <t>048</t>
  </si>
  <si>
    <t>Burlington</t>
  </si>
  <si>
    <t>049</t>
  </si>
  <si>
    <t>Cambridge</t>
  </si>
  <si>
    <t>050</t>
  </si>
  <si>
    <t>Canton</t>
  </si>
  <si>
    <t>051</t>
  </si>
  <si>
    <t>Carlisle</t>
  </si>
  <si>
    <t>052</t>
  </si>
  <si>
    <t>Carver</t>
  </si>
  <si>
    <t>053</t>
  </si>
  <si>
    <t>Charlemont</t>
  </si>
  <si>
    <t>054</t>
  </si>
  <si>
    <t>Charlton</t>
  </si>
  <si>
    <t>055</t>
  </si>
  <si>
    <t>Chatham</t>
  </si>
  <si>
    <t>056</t>
  </si>
  <si>
    <t>Chelmsford</t>
  </si>
  <si>
    <t>057</t>
  </si>
  <si>
    <t>Chelsea</t>
  </si>
  <si>
    <t>058</t>
  </si>
  <si>
    <t>Cheshire</t>
  </si>
  <si>
    <t>059</t>
  </si>
  <si>
    <t>Chester</t>
  </si>
  <si>
    <t>060</t>
  </si>
  <si>
    <t>Chesterfield</t>
  </si>
  <si>
    <t>061</t>
  </si>
  <si>
    <t>Chicopee</t>
  </si>
  <si>
    <t>062</t>
  </si>
  <si>
    <t>Chilmark</t>
  </si>
  <si>
    <t>063</t>
  </si>
  <si>
    <t>Clarksburg</t>
  </si>
  <si>
    <t>064</t>
  </si>
  <si>
    <t>Clinton</t>
  </si>
  <si>
    <t>065</t>
  </si>
  <si>
    <t>Cohasset</t>
  </si>
  <si>
    <t>066</t>
  </si>
  <si>
    <t>Colrain</t>
  </si>
  <si>
    <t>067</t>
  </si>
  <si>
    <t>Concord</t>
  </si>
  <si>
    <t>068</t>
  </si>
  <si>
    <t>Conway</t>
  </si>
  <si>
    <t>069</t>
  </si>
  <si>
    <t>Cummington</t>
  </si>
  <si>
    <t>070</t>
  </si>
  <si>
    <t>Dalton</t>
  </si>
  <si>
    <t>071</t>
  </si>
  <si>
    <t>Danvers</t>
  </si>
  <si>
    <t>072</t>
  </si>
  <si>
    <t>Dartmouth</t>
  </si>
  <si>
    <t>073</t>
  </si>
  <si>
    <t>Dedham</t>
  </si>
  <si>
    <t>074</t>
  </si>
  <si>
    <t>Deerfield</t>
  </si>
  <si>
    <t>075</t>
  </si>
  <si>
    <t>Dennis</t>
  </si>
  <si>
    <t>076</t>
  </si>
  <si>
    <t>Dighton</t>
  </si>
  <si>
    <t>077</t>
  </si>
  <si>
    <t>Douglas</t>
  </si>
  <si>
    <t>078</t>
  </si>
  <si>
    <t>Dover</t>
  </si>
  <si>
    <t>079</t>
  </si>
  <si>
    <t>Dracut</t>
  </si>
  <si>
    <t>080</t>
  </si>
  <si>
    <t>Dudley</t>
  </si>
  <si>
    <t>081</t>
  </si>
  <si>
    <t>Dunstable</t>
  </si>
  <si>
    <t>082</t>
  </si>
  <si>
    <t>Duxbury</t>
  </si>
  <si>
    <t>083</t>
  </si>
  <si>
    <t>East Bridgewater</t>
  </si>
  <si>
    <t>084</t>
  </si>
  <si>
    <t>East Brookfield</t>
  </si>
  <si>
    <t>085</t>
  </si>
  <si>
    <t>East Longmeadow</t>
  </si>
  <si>
    <t>086</t>
  </si>
  <si>
    <t>Eastham</t>
  </si>
  <si>
    <t>087</t>
  </si>
  <si>
    <t>Easthampton</t>
  </si>
  <si>
    <t>088</t>
  </si>
  <si>
    <t>Easton</t>
  </si>
  <si>
    <t>089</t>
  </si>
  <si>
    <t>Edgartown</t>
  </si>
  <si>
    <t>090</t>
  </si>
  <si>
    <t>Egremont</t>
  </si>
  <si>
    <t>091</t>
  </si>
  <si>
    <t>Erving</t>
  </si>
  <si>
    <t>092</t>
  </si>
  <si>
    <t>093</t>
  </si>
  <si>
    <t>Everett</t>
  </si>
  <si>
    <t>094</t>
  </si>
  <si>
    <t>Fairhaven</t>
  </si>
  <si>
    <t>095</t>
  </si>
  <si>
    <t>Fall River</t>
  </si>
  <si>
    <t>096</t>
  </si>
  <si>
    <t>Falmouth</t>
  </si>
  <si>
    <t>097</t>
  </si>
  <si>
    <t>Fitchburg</t>
  </si>
  <si>
    <t>098</t>
  </si>
  <si>
    <t>Florida</t>
  </si>
  <si>
    <t>099</t>
  </si>
  <si>
    <t>Foxborough</t>
  </si>
  <si>
    <t>100</t>
  </si>
  <si>
    <t>Framingham</t>
  </si>
  <si>
    <t>101</t>
  </si>
  <si>
    <t>102</t>
  </si>
  <si>
    <t>Freetown</t>
  </si>
  <si>
    <t>103</t>
  </si>
  <si>
    <t>Gardner</t>
  </si>
  <si>
    <t>105</t>
  </si>
  <si>
    <t>Georgetown</t>
  </si>
  <si>
    <t>106</t>
  </si>
  <si>
    <t>Gill</t>
  </si>
  <si>
    <t>107</t>
  </si>
  <si>
    <t>Gloucester</t>
  </si>
  <si>
    <t>108</t>
  </si>
  <si>
    <t>Goshen</t>
  </si>
  <si>
    <t>109</t>
  </si>
  <si>
    <t>Gosnold</t>
  </si>
  <si>
    <t>110</t>
  </si>
  <si>
    <t>Grafton</t>
  </si>
  <si>
    <t>111</t>
  </si>
  <si>
    <t>Granby</t>
  </si>
  <si>
    <t>112</t>
  </si>
  <si>
    <t>Granville</t>
  </si>
  <si>
    <t>113</t>
  </si>
  <si>
    <t>Great Barrington</t>
  </si>
  <si>
    <t>114</t>
  </si>
  <si>
    <t>Greenfield</t>
  </si>
  <si>
    <t>115</t>
  </si>
  <si>
    <t>Groton</t>
  </si>
  <si>
    <t>116</t>
  </si>
  <si>
    <t>Groveland</t>
  </si>
  <si>
    <t>117</t>
  </si>
  <si>
    <t>Hadley</t>
  </si>
  <si>
    <t>118</t>
  </si>
  <si>
    <t>Halifax</t>
  </si>
  <si>
    <t>119</t>
  </si>
  <si>
    <t>Hamilton</t>
  </si>
  <si>
    <t>120</t>
  </si>
  <si>
    <t>121</t>
  </si>
  <si>
    <t>Hancock</t>
  </si>
  <si>
    <t>122</t>
  </si>
  <si>
    <t>Hanover</t>
  </si>
  <si>
    <t>123</t>
  </si>
  <si>
    <t>Hanson</t>
  </si>
  <si>
    <t>124</t>
  </si>
  <si>
    <t>Hardwick</t>
  </si>
  <si>
    <t>125</t>
  </si>
  <si>
    <t>Harvard</t>
  </si>
  <si>
    <t>126</t>
  </si>
  <si>
    <t>Harwich</t>
  </si>
  <si>
    <t>127</t>
  </si>
  <si>
    <t>Hatfield</t>
  </si>
  <si>
    <t>128</t>
  </si>
  <si>
    <t>Haverhill</t>
  </si>
  <si>
    <t>129</t>
  </si>
  <si>
    <t>Hawley</t>
  </si>
  <si>
    <t>130</t>
  </si>
  <si>
    <t>Heath</t>
  </si>
  <si>
    <t>131</t>
  </si>
  <si>
    <t>Hingham</t>
  </si>
  <si>
    <t>132</t>
  </si>
  <si>
    <t>Hinsdale</t>
  </si>
  <si>
    <t>133</t>
  </si>
  <si>
    <t>Holbrook</t>
  </si>
  <si>
    <t>134</t>
  </si>
  <si>
    <t>Holden</t>
  </si>
  <si>
    <t>135</t>
  </si>
  <si>
    <t>Holland</t>
  </si>
  <si>
    <t>136</t>
  </si>
  <si>
    <t>Holliston</t>
  </si>
  <si>
    <t>137</t>
  </si>
  <si>
    <t>Holyoke</t>
  </si>
  <si>
    <t>138</t>
  </si>
  <si>
    <t>Hopedale</t>
  </si>
  <si>
    <t>139</t>
  </si>
  <si>
    <t>Hopkinton</t>
  </si>
  <si>
    <t>140</t>
  </si>
  <si>
    <t>Hubbardston</t>
  </si>
  <si>
    <t>141</t>
  </si>
  <si>
    <t>Hudson</t>
  </si>
  <si>
    <t>142</t>
  </si>
  <si>
    <t>Hull</t>
  </si>
  <si>
    <t>143</t>
  </si>
  <si>
    <t>Huntington</t>
  </si>
  <si>
    <t>144</t>
  </si>
  <si>
    <t>Ipswich</t>
  </si>
  <si>
    <t>145</t>
  </si>
  <si>
    <t>Kingston</t>
  </si>
  <si>
    <t>146</t>
  </si>
  <si>
    <t>Lakeville</t>
  </si>
  <si>
    <t>147</t>
  </si>
  <si>
    <t>Lancaster</t>
  </si>
  <si>
    <t>148</t>
  </si>
  <si>
    <t>Lanesborough</t>
  </si>
  <si>
    <t>149</t>
  </si>
  <si>
    <t>Lawrence</t>
  </si>
  <si>
    <t>150</t>
  </si>
  <si>
    <t>Lee</t>
  </si>
  <si>
    <t>151</t>
  </si>
  <si>
    <t>Leicester</t>
  </si>
  <si>
    <t>152</t>
  </si>
  <si>
    <t>Lenox</t>
  </si>
  <si>
    <t>153</t>
  </si>
  <si>
    <t>Leominster</t>
  </si>
  <si>
    <t>154</t>
  </si>
  <si>
    <t>Leverett</t>
  </si>
  <si>
    <t>155</t>
  </si>
  <si>
    <t>Lexington</t>
  </si>
  <si>
    <t>156</t>
  </si>
  <si>
    <t>Leyden</t>
  </si>
  <si>
    <t>157</t>
  </si>
  <si>
    <t>Lincoln</t>
  </si>
  <si>
    <t>158</t>
  </si>
  <si>
    <t>Littleton</t>
  </si>
  <si>
    <t>159</t>
  </si>
  <si>
    <t>Longmeadow</t>
  </si>
  <si>
    <t>160</t>
  </si>
  <si>
    <t>Lowell</t>
  </si>
  <si>
    <t>161</t>
  </si>
  <si>
    <t>Ludlow</t>
  </si>
  <si>
    <t>162</t>
  </si>
  <si>
    <t>Lunenburg</t>
  </si>
  <si>
    <t>163</t>
  </si>
  <si>
    <t>Lynn</t>
  </si>
  <si>
    <t>164</t>
  </si>
  <si>
    <t>Lynnfield</t>
  </si>
  <si>
    <t>165</t>
  </si>
  <si>
    <t>Malden</t>
  </si>
  <si>
    <t>166</t>
  </si>
  <si>
    <t>Manchester by the Sea</t>
  </si>
  <si>
    <t>167</t>
  </si>
  <si>
    <t>Mansfield</t>
  </si>
  <si>
    <t>168</t>
  </si>
  <si>
    <t>Marblehead</t>
  </si>
  <si>
    <t>169</t>
  </si>
  <si>
    <t>Marion</t>
  </si>
  <si>
    <t>170</t>
  </si>
  <si>
    <t>Marlborough</t>
  </si>
  <si>
    <t>171</t>
  </si>
  <si>
    <t>Marshfield</t>
  </si>
  <si>
    <t>172</t>
  </si>
  <si>
    <t>Mashpee</t>
  </si>
  <si>
    <t>173</t>
  </si>
  <si>
    <t>Mattapoisett</t>
  </si>
  <si>
    <t>174</t>
  </si>
  <si>
    <t>Maynard</t>
  </si>
  <si>
    <t>175</t>
  </si>
  <si>
    <t>Medfield</t>
  </si>
  <si>
    <t>176</t>
  </si>
  <si>
    <t>Medford</t>
  </si>
  <si>
    <t>177</t>
  </si>
  <si>
    <t>Medway</t>
  </si>
  <si>
    <t>178</t>
  </si>
  <si>
    <t>Melrose</t>
  </si>
  <si>
    <t>179</t>
  </si>
  <si>
    <t>Mendon</t>
  </si>
  <si>
    <t>180</t>
  </si>
  <si>
    <t>Merrimac</t>
  </si>
  <si>
    <t>181</t>
  </si>
  <si>
    <t>Methuen</t>
  </si>
  <si>
    <t>182</t>
  </si>
  <si>
    <t>Middleborough</t>
  </si>
  <si>
    <t>183</t>
  </si>
  <si>
    <t>Middlefield</t>
  </si>
  <si>
    <t>184</t>
  </si>
  <si>
    <t>Middleton</t>
  </si>
  <si>
    <t>185</t>
  </si>
  <si>
    <t>Milford</t>
  </si>
  <si>
    <t>186</t>
  </si>
  <si>
    <t>Millbury</t>
  </si>
  <si>
    <t>187</t>
  </si>
  <si>
    <t>Millis</t>
  </si>
  <si>
    <t>188</t>
  </si>
  <si>
    <t>Millville</t>
  </si>
  <si>
    <t>189</t>
  </si>
  <si>
    <t>Milton</t>
  </si>
  <si>
    <t>190</t>
  </si>
  <si>
    <t>Monroe</t>
  </si>
  <si>
    <t>191</t>
  </si>
  <si>
    <t>Monson</t>
  </si>
  <si>
    <t>192</t>
  </si>
  <si>
    <t>Montague</t>
  </si>
  <si>
    <t>193</t>
  </si>
  <si>
    <t>Monterey</t>
  </si>
  <si>
    <t>194</t>
  </si>
  <si>
    <t>Montgomery</t>
  </si>
  <si>
    <t>195</t>
  </si>
  <si>
    <t>Mount Washington</t>
  </si>
  <si>
    <t>196</t>
  </si>
  <si>
    <t>Nahant</t>
  </si>
  <si>
    <t>197</t>
  </si>
  <si>
    <t>Nantucket</t>
  </si>
  <si>
    <t>198</t>
  </si>
  <si>
    <t>Natick</t>
  </si>
  <si>
    <t>199</t>
  </si>
  <si>
    <t>Needham</t>
  </si>
  <si>
    <t>200</t>
  </si>
  <si>
    <t>New Ashford</t>
  </si>
  <si>
    <t>201</t>
  </si>
  <si>
    <t>New Bedford</t>
  </si>
  <si>
    <t>202</t>
  </si>
  <si>
    <t>New Braintree</t>
  </si>
  <si>
    <t>203</t>
  </si>
  <si>
    <t>New Marlborough</t>
  </si>
  <si>
    <t>204</t>
  </si>
  <si>
    <t>New Salem</t>
  </si>
  <si>
    <t>205</t>
  </si>
  <si>
    <t>Newbury</t>
  </si>
  <si>
    <t>206</t>
  </si>
  <si>
    <t>Newburyport</t>
  </si>
  <si>
    <t>207</t>
  </si>
  <si>
    <t>Newton</t>
  </si>
  <si>
    <t>208</t>
  </si>
  <si>
    <t>209</t>
  </si>
  <si>
    <t>North Adams</t>
  </si>
  <si>
    <t>210</t>
  </si>
  <si>
    <t>North Andover</t>
  </si>
  <si>
    <t>211</t>
  </si>
  <si>
    <t>North Attleborough</t>
  </si>
  <si>
    <t>212</t>
  </si>
  <si>
    <t>North Brookfield</t>
  </si>
  <si>
    <t>213</t>
  </si>
  <si>
    <t>North Reading</t>
  </si>
  <si>
    <t>214</t>
  </si>
  <si>
    <t>Northampton</t>
  </si>
  <si>
    <t>215</t>
  </si>
  <si>
    <t>Northborough</t>
  </si>
  <si>
    <t>216</t>
  </si>
  <si>
    <t>Northbridge</t>
  </si>
  <si>
    <t>217</t>
  </si>
  <si>
    <t>Northfield</t>
  </si>
  <si>
    <t>218</t>
  </si>
  <si>
    <t>Norton</t>
  </si>
  <si>
    <t>219</t>
  </si>
  <si>
    <t>Norwell</t>
  </si>
  <si>
    <t>220</t>
  </si>
  <si>
    <t>Norwood</t>
  </si>
  <si>
    <t>221</t>
  </si>
  <si>
    <t>Oak Bluffs</t>
  </si>
  <si>
    <t>222</t>
  </si>
  <si>
    <t>Oakham</t>
  </si>
  <si>
    <t>223</t>
  </si>
  <si>
    <t>Orange</t>
  </si>
  <si>
    <t>224</t>
  </si>
  <si>
    <t>Orleans</t>
  </si>
  <si>
    <t>225</t>
  </si>
  <si>
    <t>Otis</t>
  </si>
  <si>
    <t>226</t>
  </si>
  <si>
    <t>Oxford</t>
  </si>
  <si>
    <t>227</t>
  </si>
  <si>
    <t>Palmer</t>
  </si>
  <si>
    <t>228</t>
  </si>
  <si>
    <t>Paxton</t>
  </si>
  <si>
    <t>229</t>
  </si>
  <si>
    <t>Peabody</t>
  </si>
  <si>
    <t>230</t>
  </si>
  <si>
    <t>Pelham</t>
  </si>
  <si>
    <t>231</t>
  </si>
  <si>
    <t>Pembroke</t>
  </si>
  <si>
    <t>232</t>
  </si>
  <si>
    <t>Pepperell</t>
  </si>
  <si>
    <t>233</t>
  </si>
  <si>
    <t>Peru</t>
  </si>
  <si>
    <t>234</t>
  </si>
  <si>
    <t>Petersham</t>
  </si>
  <si>
    <t>235</t>
  </si>
  <si>
    <t>Phillipston</t>
  </si>
  <si>
    <t>236</t>
  </si>
  <si>
    <t>Pittsfield</t>
  </si>
  <si>
    <t>237</t>
  </si>
  <si>
    <t>Plainfield</t>
  </si>
  <si>
    <t>238</t>
  </si>
  <si>
    <t>Plainville</t>
  </si>
  <si>
    <t>239</t>
  </si>
  <si>
    <t>240</t>
  </si>
  <si>
    <t>Plympton</t>
  </si>
  <si>
    <t>241</t>
  </si>
  <si>
    <t>Princeton</t>
  </si>
  <si>
    <t>242</t>
  </si>
  <si>
    <t>Provincetown</t>
  </si>
  <si>
    <t>243</t>
  </si>
  <si>
    <t>Quincy</t>
  </si>
  <si>
    <t>244</t>
  </si>
  <si>
    <t>Randolph</t>
  </si>
  <si>
    <t>245</t>
  </si>
  <si>
    <t>Raynham</t>
  </si>
  <si>
    <t>246</t>
  </si>
  <si>
    <t>Reading</t>
  </si>
  <si>
    <t>247</t>
  </si>
  <si>
    <t>Rehoboth</t>
  </si>
  <si>
    <t>248</t>
  </si>
  <si>
    <t>Revere</t>
  </si>
  <si>
    <t>249</t>
  </si>
  <si>
    <t>Richmond</t>
  </si>
  <si>
    <t>250</t>
  </si>
  <si>
    <t>Rochester</t>
  </si>
  <si>
    <t>251</t>
  </si>
  <si>
    <t>Rockland</t>
  </si>
  <si>
    <t>252</t>
  </si>
  <si>
    <t>Rockport</t>
  </si>
  <si>
    <t>253</t>
  </si>
  <si>
    <t>Rowe</t>
  </si>
  <si>
    <t>254</t>
  </si>
  <si>
    <t>Rowley</t>
  </si>
  <si>
    <t>255</t>
  </si>
  <si>
    <t>Royalston</t>
  </si>
  <si>
    <t>256</t>
  </si>
  <si>
    <t>Russell</t>
  </si>
  <si>
    <t>257</t>
  </si>
  <si>
    <t>Rutland</t>
  </si>
  <si>
    <t>258</t>
  </si>
  <si>
    <t>Salem</t>
  </si>
  <si>
    <t>259</t>
  </si>
  <si>
    <t>Salisbury</t>
  </si>
  <si>
    <t>260</t>
  </si>
  <si>
    <t>Sandisfield</t>
  </si>
  <si>
    <t>261</t>
  </si>
  <si>
    <t>Sandwich</t>
  </si>
  <si>
    <t>262</t>
  </si>
  <si>
    <t>Saugus</t>
  </si>
  <si>
    <t>263</t>
  </si>
  <si>
    <t>Savoy</t>
  </si>
  <si>
    <t>264</t>
  </si>
  <si>
    <t>Scituate</t>
  </si>
  <si>
    <t>265</t>
  </si>
  <si>
    <t>Seekonk</t>
  </si>
  <si>
    <t>266</t>
  </si>
  <si>
    <t>Sharon</t>
  </si>
  <si>
    <t>267</t>
  </si>
  <si>
    <t>Sheffield</t>
  </si>
  <si>
    <t>268</t>
  </si>
  <si>
    <t>Shelburne</t>
  </si>
  <si>
    <t>269</t>
  </si>
  <si>
    <t>Sherborn</t>
  </si>
  <si>
    <t>270</t>
  </si>
  <si>
    <t>Shirley</t>
  </si>
  <si>
    <t>271</t>
  </si>
  <si>
    <t>Shrewsbury</t>
  </si>
  <si>
    <t>272</t>
  </si>
  <si>
    <t>Shutesbury</t>
  </si>
  <si>
    <t>273</t>
  </si>
  <si>
    <t>Somerset</t>
  </si>
  <si>
    <t>274</t>
  </si>
  <si>
    <t>Somerville</t>
  </si>
  <si>
    <t>275</t>
  </si>
  <si>
    <t>South Hadley</t>
  </si>
  <si>
    <t>276</t>
  </si>
  <si>
    <t>Southampton</t>
  </si>
  <si>
    <t>277</t>
  </si>
  <si>
    <t>Southborough</t>
  </si>
  <si>
    <t>278</t>
  </si>
  <si>
    <t>Southbridge</t>
  </si>
  <si>
    <t>279</t>
  </si>
  <si>
    <t>Southwick</t>
  </si>
  <si>
    <t>280</t>
  </si>
  <si>
    <t>Spencer</t>
  </si>
  <si>
    <t>281</t>
  </si>
  <si>
    <t>Springfield</t>
  </si>
  <si>
    <t>282</t>
  </si>
  <si>
    <t>Sterling</t>
  </si>
  <si>
    <t>283</t>
  </si>
  <si>
    <t>Stockbridge</t>
  </si>
  <si>
    <t>284</t>
  </si>
  <si>
    <t>Stoneham</t>
  </si>
  <si>
    <t>285</t>
  </si>
  <si>
    <t>Stoughton</t>
  </si>
  <si>
    <t>286</t>
  </si>
  <si>
    <t>Stow</t>
  </si>
  <si>
    <t>287</t>
  </si>
  <si>
    <t>Sturbridge</t>
  </si>
  <si>
    <t>288</t>
  </si>
  <si>
    <t>Sudbury</t>
  </si>
  <si>
    <t>289</t>
  </si>
  <si>
    <t>Sunderland</t>
  </si>
  <si>
    <t>290</t>
  </si>
  <si>
    <t>Sutton</t>
  </si>
  <si>
    <t>291</t>
  </si>
  <si>
    <t>Swampscott</t>
  </si>
  <si>
    <t>292</t>
  </si>
  <si>
    <t>Swansea</t>
  </si>
  <si>
    <t>293</t>
  </si>
  <si>
    <t>Taunton</t>
  </si>
  <si>
    <t>294</t>
  </si>
  <si>
    <t>Templeton</t>
  </si>
  <si>
    <t>295</t>
  </si>
  <si>
    <t>Tewksbury</t>
  </si>
  <si>
    <t>296</t>
  </si>
  <si>
    <t>Tisbury</t>
  </si>
  <si>
    <t>297</t>
  </si>
  <si>
    <t>Tolland</t>
  </si>
  <si>
    <t>298</t>
  </si>
  <si>
    <t>Topsfield</t>
  </si>
  <si>
    <t>299</t>
  </si>
  <si>
    <t>Townsend</t>
  </si>
  <si>
    <t>300</t>
  </si>
  <si>
    <t>Truro</t>
  </si>
  <si>
    <t>301</t>
  </si>
  <si>
    <t>Tyngsborough</t>
  </si>
  <si>
    <t>302</t>
  </si>
  <si>
    <t>Tyringham</t>
  </si>
  <si>
    <t>303</t>
  </si>
  <si>
    <t>Upton</t>
  </si>
  <si>
    <t>304</t>
  </si>
  <si>
    <t>Uxbridge</t>
  </si>
  <si>
    <t>305</t>
  </si>
  <si>
    <t>Wakefield</t>
  </si>
  <si>
    <t>306</t>
  </si>
  <si>
    <t>Wales</t>
  </si>
  <si>
    <t>307</t>
  </si>
  <si>
    <t>Walpole</t>
  </si>
  <si>
    <t>308</t>
  </si>
  <si>
    <t>Waltham</t>
  </si>
  <si>
    <t>309</t>
  </si>
  <si>
    <t>Ware</t>
  </si>
  <si>
    <t>310</t>
  </si>
  <si>
    <t>Wareham</t>
  </si>
  <si>
    <t>311</t>
  </si>
  <si>
    <t>Warren</t>
  </si>
  <si>
    <t>312</t>
  </si>
  <si>
    <t>Warwick</t>
  </si>
  <si>
    <t>313</t>
  </si>
  <si>
    <t>Washington</t>
  </si>
  <si>
    <t>314</t>
  </si>
  <si>
    <t>Watertown</t>
  </si>
  <si>
    <t>315</t>
  </si>
  <si>
    <t>Wayland</t>
  </si>
  <si>
    <t>316</t>
  </si>
  <si>
    <t>Webster</t>
  </si>
  <si>
    <t>317</t>
  </si>
  <si>
    <t>Wellesley</t>
  </si>
  <si>
    <t>318</t>
  </si>
  <si>
    <t>Wellfleet</t>
  </si>
  <si>
    <t>319</t>
  </si>
  <si>
    <t>Wendell</t>
  </si>
  <si>
    <t>320</t>
  </si>
  <si>
    <t>Wenham</t>
  </si>
  <si>
    <t>321</t>
  </si>
  <si>
    <t>West Boylston</t>
  </si>
  <si>
    <t>322</t>
  </si>
  <si>
    <t>West Bridgewater</t>
  </si>
  <si>
    <t>323</t>
  </si>
  <si>
    <t>West Brookfield</t>
  </si>
  <si>
    <t>324</t>
  </si>
  <si>
    <t>West Newbury</t>
  </si>
  <si>
    <t>325</t>
  </si>
  <si>
    <t>West Springfield</t>
  </si>
  <si>
    <t>326</t>
  </si>
  <si>
    <t>West Stockbridge</t>
  </si>
  <si>
    <t>327</t>
  </si>
  <si>
    <t>West Tisbury</t>
  </si>
  <si>
    <t>328</t>
  </si>
  <si>
    <t>Westborough</t>
  </si>
  <si>
    <t>329</t>
  </si>
  <si>
    <t>Westfield</t>
  </si>
  <si>
    <t>330</t>
  </si>
  <si>
    <t>Westford</t>
  </si>
  <si>
    <t>331</t>
  </si>
  <si>
    <t>Westhampton</t>
  </si>
  <si>
    <t>332</t>
  </si>
  <si>
    <t>Westminster</t>
  </si>
  <si>
    <t>333</t>
  </si>
  <si>
    <t>Weston</t>
  </si>
  <si>
    <t>334</t>
  </si>
  <si>
    <t>Westport</t>
  </si>
  <si>
    <t>335</t>
  </si>
  <si>
    <t>Westwood</t>
  </si>
  <si>
    <t>336</t>
  </si>
  <si>
    <t>Weymouth</t>
  </si>
  <si>
    <t>337</t>
  </si>
  <si>
    <t>Whately</t>
  </si>
  <si>
    <t>338</t>
  </si>
  <si>
    <t>Whitman</t>
  </si>
  <si>
    <t>339</t>
  </si>
  <si>
    <t>Wilbraham</t>
  </si>
  <si>
    <t>340</t>
  </si>
  <si>
    <t>Williamsburg</t>
  </si>
  <si>
    <t>341</t>
  </si>
  <si>
    <t>Williamstown</t>
  </si>
  <si>
    <t>342</t>
  </si>
  <si>
    <t>Wilmington</t>
  </si>
  <si>
    <t>343</t>
  </si>
  <si>
    <t>Winchendon</t>
  </si>
  <si>
    <t>344</t>
  </si>
  <si>
    <t>Winchester</t>
  </si>
  <si>
    <t>345</t>
  </si>
  <si>
    <t>Windsor</t>
  </si>
  <si>
    <t>346</t>
  </si>
  <si>
    <t>Winthrop</t>
  </si>
  <si>
    <t>347</t>
  </si>
  <si>
    <t>Woburn</t>
  </si>
  <si>
    <t>348</t>
  </si>
  <si>
    <t>349</t>
  </si>
  <si>
    <t>Worthington</t>
  </si>
  <si>
    <t>350</t>
  </si>
  <si>
    <t>Wrentham</t>
  </si>
  <si>
    <t>351</t>
  </si>
  <si>
    <t>Yarmouth</t>
  </si>
  <si>
    <r>
      <t xml:space="preserve">CARES Act CvRF - Municipal Program </t>
    </r>
    <r>
      <rPr>
        <b/>
        <i/>
        <sz val="16"/>
        <color theme="0"/>
        <rFont val="Calibri"/>
        <family val="2"/>
        <scheme val="minor"/>
      </rPr>
      <t>Reconciliation Period FEMA True Up Details</t>
    </r>
  </si>
  <si>
    <t>The chart below includes all Attachment A subcategories with their FEMA eligibility assumption for previous application rounds, FEMA eligibility assumption for Reconciliation Round (based on fall FEMA guidance), and if the subcategory is therefore eligible for true up. Rows highlighted in GREEN are eligible for true up as the category may no longer be eligible for FEMA reimbursement. Rows highlighted in RED are not eligible for true up as the category is still eligible for FEMA reimbursement. Rows categorized in GRAY are not eligible for true up as the full cost amount was paid out in Rounds 1 and 2.</t>
  </si>
  <si>
    <t>Attachment A Subcategory</t>
  </si>
  <si>
    <t>FEMA Eligibility 
Round 1, 2</t>
  </si>
  <si>
    <t>FEMA Eligibility Reconciliation Round</t>
  </si>
  <si>
    <t>Eligible for 
True Up</t>
  </si>
  <si>
    <t>Comments (per fall FEMA guidance)</t>
  </si>
  <si>
    <t>*Indicates additional detail/clarification on partially eligible uses defined in comments</t>
  </si>
  <si>
    <t>Eligible for true up due to changes in FEMA reimbursement eligibility</t>
  </si>
  <si>
    <t>Temporary staff to backfill sick or quarantined municipal employees</t>
  </si>
  <si>
    <t>Yes</t>
  </si>
  <si>
    <t>No</t>
  </si>
  <si>
    <t>Boards of health staffing needs - to the extent not addressed with public health funding</t>
  </si>
  <si>
    <t>No*</t>
  </si>
  <si>
    <t>Hiring of temporary employees or contract labor costs for eligible emergency work are eligible costs for FEMA PA. Overtime for salaried employees performing eligible work is also an eligible cost for FEMA PA.</t>
  </si>
  <si>
    <t>Cleaning/Disinfection of public buildings</t>
  </si>
  <si>
    <t>Cleaning and disinfection, in accordance with CDC guidance, in public buildings where eligible emergency work (e.g., police, fire, EOC, or EMS) is performed are eligible costs for FEMA PA. Cleaning and disinfection in public buildings not performing eligible emergency work (e.g., town hall, schools) are not eligible costs for FEMA PA.</t>
  </si>
  <si>
    <t>Health insurance claims costs in excess of reasonably budgeted claims costs, and directly related to COVID-19 medical costs</t>
  </si>
  <si>
    <t>Hiring and training, including training for employees and contractors hired for COVID-19 response</t>
  </si>
  <si>
    <t>Hiring of temporary employees or contract labor costs, including training or technical assistance costs, for eligible emergency work are eligible costs for FEMA PA.</t>
  </si>
  <si>
    <t>PPE, including first responders, grocery store employees, gas station attendants and others who interact with the public</t>
  </si>
  <si>
    <t>PPE directly related to the performance of eligible emergency work or provided to healthcare workers, patients with confirmed or suspected COVID-19 infection, and first responders are eligible costs for FEMA PA. PPE for non-first responders, but for individuals with frequent contact with the general public, are not eligible costs for FEMA PA.</t>
  </si>
  <si>
    <t>Shelter for those who are homeless or otherwise have nowhere they can go without significant risk to themselves or other household members, and are at high risk or recovering from COVID-19</t>
  </si>
  <si>
    <t>Social distancing measures in public buildings</t>
  </si>
  <si>
    <t>Staff for compliance and reporting associated with this funding</t>
  </si>
  <si>
    <t>Testing for COVID-19</t>
  </si>
  <si>
    <t>Mobilization, operation, and de-mobilization of Community-Based Testing Sites are the legal responsibility of local and State government and are eligible costs for FEMA PA.</t>
  </si>
  <si>
    <t>Transporting residents to COVID-19 medical and testing appointments</t>
  </si>
  <si>
    <t>Travel expenses - for distribution of resources</t>
  </si>
  <si>
    <t xml:space="preserve">Costs may be eligible for FEMA PA if for eligible emergency work. </t>
  </si>
  <si>
    <t>Not eligible for true up as FEMA reimbursement eligibility has not changed</t>
  </si>
  <si>
    <t>First responder direct staffing costs - Overtime and/or additional hires</t>
  </si>
  <si>
    <t>First responder overtime or costs for temporary employees are eligible costs for FEMA PA. First responder or non-first responder regular time for salaried employees are not eligible costs for FEMA PA.</t>
  </si>
  <si>
    <t>Educational materials related to COVID-19</t>
  </si>
  <si>
    <t>Communications to disseminate public information regarding health and safety measures and provide warnings about risks, hazards are eligible costs for FEMA PA.</t>
  </si>
  <si>
    <t>Grocery and/or meals delivery - modeled on COA activities</t>
  </si>
  <si>
    <t>Purchase and distribution of food is an eligible cost for FEMA PA.</t>
  </si>
  <si>
    <t>Quarantine/isolation costs for first responders who may be infected and should not put household members at risk - or who should be kept apart from potentially infected household members</t>
  </si>
  <si>
    <t>Medical care and first responder costs are eligible costs for FEMA PA.</t>
  </si>
  <si>
    <t>Signage and communication including translation services</t>
  </si>
  <si>
    <t>Use of public spaces/buildings as field hospitals</t>
  </si>
  <si>
    <t>Non-congregate medical sheltering costs are eligible costs for FEMA PA.</t>
  </si>
  <si>
    <t xml:space="preserve">Not eligible for true up as full cost was paid out in application round </t>
  </si>
  <si>
    <t>General direct staffing costs - Overtime and/or additional hires</t>
  </si>
  <si>
    <t>Accelerated telework capacity - infrastructure, subscriptions for meeting services, hardware (laptops)</t>
  </si>
  <si>
    <t>Costs of debt financing related to COVID-19 investments - short-term borrowing and construction carrying costs</t>
  </si>
  <si>
    <t>Election expenses</t>
  </si>
  <si>
    <t>Food banks/food pantries - need to be tied to COVID-19</t>
  </si>
  <si>
    <t>Food inspection</t>
  </si>
  <si>
    <t>Legal fees</t>
  </si>
  <si>
    <t>Prescription drug delivery</t>
  </si>
  <si>
    <t>Sanitation and Refuse Collection</t>
  </si>
  <si>
    <t>School distance learning: Food for families that rely on food through the school system</t>
  </si>
  <si>
    <t>School distance learning: Incremental costs of special education services required under individual education plans (IEPs) in a remote, distance, or alternative location</t>
  </si>
  <si>
    <t>School distance learning: Planning and development, 
including IT costs</t>
  </si>
  <si>
    <t>Short-term rental or mortgage support</t>
  </si>
  <si>
    <t>Unemployment claims</t>
  </si>
  <si>
    <t>Wellness check-ins with vulnerable elders</t>
  </si>
  <si>
    <t>FEMA True Up</t>
  </si>
  <si>
    <r>
      <t xml:space="preserve">CARES Act CvRF - Municipal Program </t>
    </r>
    <r>
      <rPr>
        <b/>
        <i/>
        <sz val="16"/>
        <color theme="0"/>
        <rFont val="Calibri"/>
        <family val="2"/>
        <scheme val="minor"/>
      </rPr>
      <t>Reconciliation Period FEMA True Up</t>
    </r>
  </si>
  <si>
    <t>This tab can be used to address uncovered FEMA costs that may no longer be eligible for FEMA reimbursement due to changes to the Public Assistance program based on the fall FEMA guidance.</t>
  </si>
  <si>
    <t>Total Request</t>
  </si>
  <si>
    <t>To populate this tab, please enter itemized eligible expenses for which you are seeking reimbursement to address uncovered FEMA costs. Note only Attachment A expenditure subcategories included in the drop-down are eligible for reimbursement as these are categories deemed no longer FEMA reimbursable (see FEMA True Up Details tab for more detail). In column J, please enter total expenditure amount. This will automatically calculate amount paid out by A&amp;F (column K), and remaining amount owed (column L).</t>
  </si>
  <si>
    <t>Subrecipient Information</t>
  </si>
  <si>
    <t>Expenditure Details</t>
  </si>
  <si>
    <t>Vendor/Payee Name</t>
  </si>
  <si>
    <t>Transaction Number</t>
  </si>
  <si>
    <t>Description</t>
  </si>
  <si>
    <t>Expenditure Start Date</t>
  </si>
  <si>
    <t>Expenditure End Date</t>
  </si>
  <si>
    <t>Attachment A Expenditure Subcategory</t>
  </si>
  <si>
    <t>Total Expenditure Amount</t>
  </si>
  <si>
    <t>Total Amount Paid Out by A&amp;F</t>
  </si>
  <si>
    <t>Amount Owed by A&amp;F</t>
  </si>
  <si>
    <t>Attachment A Expenditure Category</t>
  </si>
  <si>
    <t>Treasury Expenditure Category</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</si>
  <si>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</si>
  <si>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</si>
  <si>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</si>
  <si>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</si>
  <si>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</si>
  <si>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</si>
  <si>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</si>
  <si>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</si>
  <si>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</si>
  <si>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</si>
  <si>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</si>
  <si>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</si>
  <si>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</si>
  <si>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</si>
  <si>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</si>
  <si>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</si>
  <si>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</si>
  <si>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</si>
  <si>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</si>
  <si>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</si>
  <si>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</si>
  <si>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</si>
  <si>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</si>
  <si>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</si>
  <si>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</si>
  <si>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</si>
  <si>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</si>
  <si>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</si>
  <si>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</si>
  <si>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</si>
  <si>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</si>
  <si>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</si>
  <si>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</si>
  <si>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</si>
  <si>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</si>
  <si>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</si>
  <si>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</si>
  <si>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</si>
  <si>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</si>
  <si>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</si>
  <si>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</si>
  <si>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</si>
  <si>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</si>
  <si>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</si>
  <si>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</si>
  <si>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</si>
  <si>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</si>
  <si>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</si>
  <si>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</si>
  <si>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</si>
  <si>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</si>
  <si>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</si>
  <si>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</si>
  <si>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</si>
  <si>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</si>
  <si>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</si>
  <si>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</si>
  <si>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</si>
  <si>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</si>
  <si>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</si>
  <si>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</si>
  <si>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</si>
  <si>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</si>
  <si>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</si>
  <si>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</si>
  <si>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</si>
  <si>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</si>
  <si>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</si>
  <si>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</si>
  <si>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</si>
  <si>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</si>
  <si>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</si>
  <si>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</si>
  <si>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</si>
  <si>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</si>
  <si>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</si>
  <si>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</si>
  <si>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</si>
  <si>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</si>
  <si>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</si>
  <si>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</si>
  <si>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</si>
  <si>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</si>
  <si>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</si>
  <si>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</si>
  <si>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</si>
  <si>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</si>
  <si>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</si>
  <si>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</si>
  <si>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</si>
  <si>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</si>
  <si>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</si>
  <si>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</si>
  <si>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</si>
  <si>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</si>
  <si>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</si>
  <si>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</si>
  <si>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</si>
  <si>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</si>
  <si>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</si>
  <si>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</si>
  <si>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</si>
  <si>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</si>
  <si>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</si>
  <si>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</si>
  <si>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</si>
  <si>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</si>
  <si>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</si>
  <si>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</si>
  <si>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</si>
  <si>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</si>
  <si>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</si>
  <si>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</si>
  <si>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</si>
  <si>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</si>
  <si>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</si>
  <si>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</si>
  <si>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</si>
  <si>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</si>
  <si>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</si>
  <si>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</si>
  <si>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</si>
  <si>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</si>
  <si>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</si>
  <si>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</si>
  <si>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</si>
  <si>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</si>
  <si>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</si>
  <si>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</si>
  <si>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</si>
  <si>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</si>
  <si>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</si>
  <si>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</si>
  <si>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</si>
  <si>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</si>
  <si>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</si>
  <si>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</si>
  <si>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</si>
  <si>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</si>
  <si>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</si>
  <si>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</si>
  <si>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</si>
  <si>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</si>
  <si>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</si>
  <si>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</si>
  <si>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</si>
  <si>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</si>
  <si>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</si>
  <si>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</si>
  <si>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</si>
  <si>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</si>
  <si>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</si>
  <si>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</si>
  <si>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</si>
  <si>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</si>
  <si>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</si>
  <si>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</si>
  <si>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</si>
  <si>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</si>
  <si>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</si>
  <si>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</si>
  <si>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</si>
  <si>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</si>
  <si>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</si>
  <si>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</si>
  <si>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</si>
  <si>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</si>
  <si>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</si>
  <si>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</si>
  <si>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</si>
  <si>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</si>
  <si>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</si>
  <si>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</si>
  <si>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</si>
  <si>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</si>
  <si>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</si>
  <si>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</si>
  <si>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</si>
  <si>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</si>
  <si>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</si>
  <si>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</si>
  <si>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</si>
  <si>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</si>
  <si>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</si>
  <si>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</si>
  <si>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</si>
  <si>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</si>
  <si>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</si>
  <si>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</si>
  <si>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</si>
  <si>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</si>
  <si>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</si>
  <si>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</si>
  <si>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</si>
  <si>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</si>
  <si>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</si>
  <si>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</si>
  <si>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</si>
  <si>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</si>
  <si>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</si>
  <si>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</si>
  <si>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</si>
  <si>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</si>
  <si>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</si>
  <si>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</si>
  <si>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</si>
  <si>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</si>
  <si>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</si>
  <si>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</si>
  <si>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</si>
  <si>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</si>
  <si>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</si>
  <si>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</si>
  <si>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</si>
  <si>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</si>
  <si>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</si>
  <si>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</si>
  <si>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</si>
  <si>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</si>
  <si>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</si>
  <si>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</si>
  <si>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</si>
  <si>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</si>
  <si>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</si>
  <si>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</si>
  <si>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</si>
  <si>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</si>
  <si>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</si>
  <si>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</si>
  <si>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</si>
  <si>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</si>
  <si>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</si>
  <si>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</si>
  <si>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</si>
  <si>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</si>
  <si>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</si>
  <si>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</si>
  <si>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</si>
  <si>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</si>
  <si>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</si>
  <si>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</si>
  <si>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</si>
  <si>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</si>
  <si>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</si>
  <si>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</si>
  <si>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</si>
  <si>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</si>
  <si>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</si>
  <si>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</si>
  <si>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</si>
  <si>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</si>
  <si>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</si>
  <si>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</si>
  <si>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</si>
  <si>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</si>
  <si>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</si>
  <si>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</si>
  <si>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</si>
  <si>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</si>
  <si>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</si>
  <si>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</si>
  <si>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</si>
  <si>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</si>
  <si>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</si>
  <si>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</si>
  <si>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</si>
  <si>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</si>
  <si>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</si>
  <si>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</si>
  <si>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</si>
  <si>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</si>
  <si>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</si>
  <si>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</si>
  <si>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</si>
  <si>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</si>
  <si>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</si>
  <si>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</si>
  <si>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</si>
  <si>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</si>
  <si>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</si>
  <si>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</si>
  <si>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</si>
  <si>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</si>
  <si>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</si>
  <si>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</si>
  <si>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</si>
  <si>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</si>
  <si>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</si>
  <si>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</si>
  <si>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</si>
  <si>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</si>
  <si>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</si>
  <si>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</si>
  <si>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</si>
  <si>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</si>
  <si>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</si>
  <si>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</si>
  <si>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</si>
  <si>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</si>
  <si>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</si>
  <si>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</si>
  <si>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</si>
  <si>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</si>
  <si>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</si>
  <si>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</si>
  <si>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</si>
  <si>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</si>
  <si>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</si>
  <si>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</si>
  <si>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</si>
  <si>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</si>
  <si>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</si>
  <si>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</si>
  <si>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</si>
  <si>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</si>
  <si>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</si>
  <si>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</si>
  <si>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</si>
  <si>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</si>
  <si>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</si>
  <si>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</si>
  <si>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</si>
  <si>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</si>
  <si>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</si>
  <si>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</si>
  <si>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</si>
  <si>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</si>
  <si>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</si>
  <si>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</si>
  <si>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</si>
  <si>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</si>
  <si>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</si>
  <si>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</si>
  <si>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</si>
  <si>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</si>
  <si>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</si>
  <si>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</si>
  <si>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</si>
  <si>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</si>
  <si>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</si>
  <si>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</si>
  <si>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</si>
  <si>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</si>
  <si>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</si>
  <si>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</si>
  <si>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</si>
  <si>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</si>
  <si>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</si>
  <si>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</si>
  <si>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</si>
  <si>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</si>
  <si>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</si>
  <si>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</si>
  <si>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</si>
  <si>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</si>
  <si>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</si>
  <si>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</si>
  <si>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</si>
  <si>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</si>
  <si>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</si>
  <si>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</si>
  <si>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</si>
  <si>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</si>
  <si>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</si>
  <si>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</si>
  <si>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</si>
  <si>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</si>
  <si>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</si>
  <si>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</si>
  <si>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</si>
  <si>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</si>
  <si>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</si>
  <si>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</si>
  <si>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</si>
  <si>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</si>
  <si>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</si>
  <si>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</si>
  <si>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</si>
  <si>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</si>
  <si>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</si>
  <si>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</si>
  <si>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</si>
  <si>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</si>
  <si>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</si>
  <si>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</si>
  <si>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</si>
  <si>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</si>
  <si>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</si>
  <si>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</si>
  <si>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</si>
  <si>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</si>
  <si>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</si>
  <si>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</si>
  <si>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</si>
  <si>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</si>
  <si>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</si>
  <si>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</si>
  <si>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</si>
  <si>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</si>
  <si>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New Expenditures</t>
  </si>
  <si>
    <r>
      <t xml:space="preserve">CARES Act CvRF - Municipal Program </t>
    </r>
    <r>
      <rPr>
        <b/>
        <i/>
        <sz val="16"/>
        <color theme="0"/>
        <rFont val="Calibri"/>
        <family val="2"/>
        <scheme val="minor"/>
      </rPr>
      <t>Reconciliation Period New Expenditures</t>
    </r>
  </si>
  <si>
    <r>
      <t xml:space="preserve">This tab can be used to request reimbursement for COVID-19 expenditures above and beyond CvRF-MP funding received to-date. </t>
    </r>
    <r>
      <rPr>
        <b/>
        <sz val="11"/>
        <color theme="1"/>
        <rFont val="Calibri"/>
        <family val="2"/>
        <scheme val="minor"/>
      </rPr>
      <t xml:space="preserve">Please review the FEMA Reimbursement Details tab to ensure costs requested are not eligible for FEMA reimbursement based on fall (pre-1/21/21 costs) or April (post-1/21/21 costs) guidance. </t>
    </r>
  </si>
  <si>
    <t>To populate this tab, please enter itemized eligible expenses for which you are seeking reimbursement (cannot exceed Total Eligible Amount). Please provide subrecipient information, a description of the expense, transaction date, an expenditure subcategory, and the total expenditure amount.</t>
  </si>
  <si>
    <t>FEMA Reimbursable?</t>
  </si>
  <si>
    <t>CvRF Expenditure Amount</t>
  </si>
  <si>
    <r>
      <t xml:space="preserve">CARES Act CvRF - Municipal Program </t>
    </r>
    <r>
      <rPr>
        <b/>
        <i/>
        <sz val="16"/>
        <color theme="0"/>
        <rFont val="Calibri"/>
        <family val="2"/>
        <scheme val="minor"/>
      </rPr>
      <t>Reconciliation Period FEMA Reimbursement Details</t>
    </r>
  </si>
  <si>
    <t>The chart below includes all Attachment A subcategories with their FEMA eligibility assumption for the Reconciliation Period. Column C includes FEMA reimbursement eligibility for costs incurred prior to January 21, 2021 (based on fall FEMA guidance). Column D includes FEMA reimbursement eligibility for costs incurred post January 21, 2021 onwards (based on April FEMA guidance). If the expenditure subcategory is indicated as FEMA reimbursable, you may not apply for CvRF reimbursement.</t>
  </si>
  <si>
    <t>Eligible for FEMA Reimbursement (pre 1/21/21)</t>
  </si>
  <si>
    <t>Eligible for FEMA Reimbursement (post 1/21/21)</t>
  </si>
  <si>
    <t>Comments (per FEMA guidance)</t>
  </si>
  <si>
    <t>*Indicates additional detail/clarification on partially eligible uses defined in comments.</t>
  </si>
  <si>
    <r>
      <rPr>
        <b/>
        <sz val="11"/>
        <color theme="1"/>
        <rFont val="Calibri"/>
        <family val="2"/>
        <scheme val="minor"/>
      </rPr>
      <t xml:space="preserve">All Costs: </t>
    </r>
    <r>
      <rPr>
        <sz val="11"/>
        <color theme="1"/>
        <rFont val="Calibri"/>
        <family val="2"/>
        <scheme val="minor"/>
      </rPr>
      <t>First responder OT, costs for temporary employees are eligible costs for FEMA PA.</t>
    </r>
  </si>
  <si>
    <r>
      <rPr>
        <b/>
        <sz val="11"/>
        <color theme="1"/>
        <rFont val="Calibri"/>
        <family val="2"/>
        <scheme val="minor"/>
      </rPr>
      <t xml:space="preserve">All Costs: </t>
    </r>
    <r>
      <rPr>
        <sz val="11"/>
        <color theme="1"/>
        <rFont val="Calibri"/>
        <family val="2"/>
        <scheme val="minor"/>
      </rPr>
      <t>Communications to disseminate public information regarding health and safety measures and provide warnings about risks, hazards are eligible costs for FEMA PA.</t>
    </r>
  </si>
  <si>
    <r>
      <rPr>
        <b/>
        <sz val="11"/>
        <color theme="1"/>
        <rFont val="Calibri"/>
        <family val="2"/>
        <scheme val="minor"/>
      </rPr>
      <t xml:space="preserve">All Costs: </t>
    </r>
    <r>
      <rPr>
        <sz val="11"/>
        <color theme="1"/>
        <rFont val="Calibri"/>
        <family val="2"/>
        <scheme val="minor"/>
      </rPr>
      <t>Purchase and distribution of food is an eligible cost for FEMA PA.</t>
    </r>
  </si>
  <si>
    <r>
      <rPr>
        <b/>
        <sz val="11"/>
        <color theme="1"/>
        <rFont val="Calibri"/>
        <family val="2"/>
        <scheme val="minor"/>
      </rPr>
      <t xml:space="preserve">All Costs: </t>
    </r>
    <r>
      <rPr>
        <sz val="11"/>
        <color theme="1"/>
        <rFont val="Calibri"/>
        <family val="2"/>
        <scheme val="minor"/>
      </rPr>
      <t>Medical care and first responder costs are eligible costs for FEMA PA.</t>
    </r>
  </si>
  <si>
    <r>
      <rPr>
        <b/>
        <sz val="11"/>
        <color theme="1"/>
        <rFont val="Calibri"/>
        <family val="2"/>
        <scheme val="minor"/>
      </rPr>
      <t xml:space="preserve">All Costs: </t>
    </r>
    <r>
      <rPr>
        <sz val="11"/>
        <color theme="1"/>
        <rFont val="Calibri"/>
        <family val="2"/>
        <scheme val="minor"/>
      </rPr>
      <t>Non-congregate medical sheltering costs are eligible costs for FEMA PA.</t>
    </r>
  </si>
  <si>
    <r>
      <rPr>
        <b/>
        <sz val="11"/>
        <color theme="1"/>
        <rFont val="Calibri"/>
        <family val="2"/>
        <scheme val="minor"/>
      </rPr>
      <t xml:space="preserve">Pre-1/1/21: </t>
    </r>
    <r>
      <rPr>
        <sz val="11"/>
        <color theme="1"/>
        <rFont val="Calibri"/>
        <family val="2"/>
        <scheme val="minor"/>
      </rPr>
      <t xml:space="preserve">Cleaning and disinfection in public buildings where eligible emergency work (e.g., police, fire, EOC, or EMS) is performed are eligible costs for FEMA PA. </t>
    </r>
    <r>
      <rPr>
        <b/>
        <sz val="11"/>
        <color theme="1"/>
        <rFont val="Calibri"/>
        <family val="2"/>
        <scheme val="minor"/>
      </rPr>
      <t xml:space="preserve">
Post-1/1/21: </t>
    </r>
    <r>
      <rPr>
        <sz val="11"/>
        <color theme="1"/>
        <rFont val="Calibri"/>
        <family val="2"/>
        <scheme val="minor"/>
      </rPr>
      <t>Cleaning and disinfection of public buildings, including  purchase/provision of supplies and equipment in excess of regularly budgeted costs are eligible costs for FEMA PA.</t>
    </r>
  </si>
  <si>
    <t>Yes*</t>
  </si>
  <si>
    <r>
      <rPr>
        <b/>
        <sz val="11"/>
        <color theme="1"/>
        <rFont val="Calibri"/>
        <family val="2"/>
        <scheme val="minor"/>
      </rPr>
      <t>Pre-1/1/21:</t>
    </r>
    <r>
      <rPr>
        <sz val="11"/>
        <color theme="1"/>
        <rFont val="Calibri"/>
        <family val="2"/>
        <scheme val="minor"/>
      </rPr>
      <t xml:space="preserve"> PPE directly related to the performance of eligible emergency work are eligible costs for FEMA PA.
</t>
    </r>
    <r>
      <rPr>
        <b/>
        <sz val="11"/>
        <color theme="1"/>
        <rFont val="Calibri"/>
        <family val="2"/>
        <scheme val="minor"/>
      </rPr>
      <t>Post-1/1/21:</t>
    </r>
    <r>
      <rPr>
        <sz val="11"/>
        <color theme="1"/>
        <rFont val="Calibri"/>
        <family val="2"/>
        <scheme val="minor"/>
      </rPr>
      <t xml:space="preserve"> Purchase and distribution of face masks, including cloth face coverings, and PPE are eligible costs for FEMA PA if for a public building. Storage of PPE are also eligible costs.</t>
    </r>
  </si>
  <si>
    <r>
      <rPr>
        <b/>
        <sz val="11"/>
        <color theme="1"/>
        <rFont val="Calibri"/>
        <family val="2"/>
        <scheme val="minor"/>
      </rPr>
      <t xml:space="preserve">Post-1/1/21: </t>
    </r>
    <r>
      <rPr>
        <sz val="11"/>
        <color theme="1"/>
        <rFont val="Calibri"/>
        <family val="2"/>
        <scheme val="minor"/>
      </rPr>
      <t>Acquisition and installation of temporary physical barriers, such as plexiglass barriers and screens/dividers, and signage to support social distancing, such as floor decals are eligible costs for FEMA PA.</t>
    </r>
  </si>
  <si>
    <r>
      <rPr>
        <b/>
        <sz val="11"/>
        <color theme="1"/>
        <rFont val="Calibri"/>
        <family val="2"/>
        <scheme val="minor"/>
      </rPr>
      <t xml:space="preserve">Pre-1/1/21: </t>
    </r>
    <r>
      <rPr>
        <sz val="11"/>
        <color theme="1"/>
        <rFont val="Calibri"/>
        <family val="2"/>
        <scheme val="minor"/>
      </rPr>
      <t>Mobilization, operation, and de-mobilization of Community-Based Testing Sites are the legal responsibility of local and State government and are eligible costs for FEMA PA.</t>
    </r>
    <r>
      <rPr>
        <b/>
        <sz val="11"/>
        <color theme="1"/>
        <rFont val="Calibri"/>
        <family val="2"/>
        <scheme val="minor"/>
      </rPr>
      <t xml:space="preserve">
Post-1/1/21: </t>
    </r>
    <r>
      <rPr>
        <sz val="11"/>
        <color theme="1"/>
        <rFont val="Calibri"/>
        <family val="2"/>
        <scheme val="minor"/>
      </rPr>
      <t>COVID-19 diagnostic testing and screening and temperature scanning, including, but not limited to, the purchase and distribution of hand-held temperature measuring devices or temperature screening equipment are eligible costs for FEMA PA.</t>
    </r>
  </si>
  <si>
    <r>
      <rPr>
        <b/>
        <sz val="11"/>
        <color theme="1"/>
        <rFont val="Calibri"/>
        <family val="2"/>
        <scheme val="minor"/>
      </rPr>
      <t xml:space="preserve">Post-1/1/21: </t>
    </r>
    <r>
      <rPr>
        <sz val="11"/>
        <color theme="1"/>
        <rFont val="Calibri"/>
        <family val="2"/>
        <scheme val="minor"/>
      </rPr>
      <t>Direct Transportation to Vaccination Sites is eligible for FEMA PA.</t>
    </r>
  </si>
  <si>
    <r>
      <rPr>
        <b/>
        <sz val="11"/>
        <color theme="1"/>
        <rFont val="Calibri"/>
        <family val="2"/>
        <scheme val="minor"/>
      </rPr>
      <t xml:space="preserve">All Costs: </t>
    </r>
    <r>
      <rPr>
        <sz val="11"/>
        <color theme="1"/>
        <rFont val="Calibri"/>
        <family val="2"/>
        <scheme val="minor"/>
      </rPr>
      <t>Hiring of temporary employees or contract labor costs for eligible emergency work are eligible costs for FEMA PA (i.e., managing vaccination site or testing site). Overtime for salaried employees performing eligible work is also an eligible cost for FEMA PA.</t>
    </r>
  </si>
  <si>
    <r>
      <rPr>
        <b/>
        <sz val="11"/>
        <color theme="1"/>
        <rFont val="Calibri"/>
        <family val="2"/>
        <scheme val="minor"/>
      </rPr>
      <t xml:space="preserve">All Costs: </t>
    </r>
    <r>
      <rPr>
        <sz val="11"/>
        <color theme="1"/>
        <rFont val="Calibri"/>
        <family val="2"/>
        <scheme val="minor"/>
      </rPr>
      <t>Hiring of temporary employees or contract labor costs, including training or technical assistance costs, for eligible emergency work are eligible costs for FEMA PA.</t>
    </r>
  </si>
  <si>
    <t>School distance learning - Food for families that rely on food through the school system</t>
  </si>
  <si>
    <t>School distance learning - Incremental costs of special education services required under individual education plans (IEPs) in a remote, distance, or alternative location</t>
  </si>
  <si>
    <t>School distance learning - Planning and development, including IT costs</t>
  </si>
  <si>
    <t>Unemployment Benefits</t>
  </si>
  <si>
    <r>
      <t xml:space="preserve">CARES Act Coronavirus Relief Fund - Municipal Program </t>
    </r>
    <r>
      <rPr>
        <b/>
        <i/>
        <sz val="16"/>
        <color theme="0"/>
        <rFont val="Calibri"/>
        <family val="2"/>
        <scheme val="minor"/>
      </rPr>
      <t>Reconciliation Period Application Summary</t>
    </r>
  </si>
  <si>
    <t>Total Eligible Amount</t>
  </si>
  <si>
    <t>Amount Requested Reconciliation Round</t>
  </si>
  <si>
    <t>Remaining CvRF Amount</t>
  </si>
  <si>
    <r>
      <t xml:space="preserve">CARES Act Coronavirus Relief Fund - Municipal Program </t>
    </r>
    <r>
      <rPr>
        <b/>
        <i/>
        <sz val="16"/>
        <color theme="0"/>
        <rFont val="Calibri"/>
        <family val="2"/>
        <scheme val="minor"/>
      </rPr>
      <t>Reconciliation Period Application Checklist</t>
    </r>
  </si>
  <si>
    <t>Please certify the following steps are complete before uploading your application.</t>
  </si>
  <si>
    <t>Confirm Completion (Y/N)</t>
  </si>
  <si>
    <t>Tab Name</t>
  </si>
  <si>
    <t>Action</t>
  </si>
  <si>
    <t>If incomplete, action required</t>
  </si>
  <si>
    <t>Enter Value</t>
  </si>
  <si>
    <t>Start Here</t>
  </si>
  <si>
    <t>Contact information is populated</t>
  </si>
  <si>
    <t>Enter contact's name &amp; information and municipal CEO's name &amp; information</t>
  </si>
  <si>
    <t>Uncovered FEMA costs have been populated</t>
  </si>
  <si>
    <t>Enter itemized eligible uncovered FEMA costs for which you are seeking reimbursement (remaining 75%)</t>
  </si>
  <si>
    <t>New COVID-19 expenditures have been populated</t>
  </si>
  <si>
    <t>Enter COVID-19 expenditures above and beyond CvRF-MP funding received to-date for which you are seeking reimbursement</t>
  </si>
  <si>
    <t>End Here</t>
  </si>
  <si>
    <t>Summary information (above) has been reviewed for accuracy</t>
  </si>
  <si>
    <t>Review summary information to validate accuracy of amount reported</t>
  </si>
  <si>
    <t>Att. B Certification</t>
  </si>
  <si>
    <t>Certification document printed, signed, and scanned</t>
  </si>
  <si>
    <t>Print certification, sign form, and scan completed form</t>
  </si>
  <si>
    <t xml:space="preserve">Once checklist is complete, please upload your completed application here: </t>
  </si>
  <si>
    <t xml:space="preserve">1. </t>
  </si>
  <si>
    <t>This request covers costs from costs from March 1, 2020 to December 30, 2021 in connection with section 601 of the Social Security Act, as added by section 5001 of the Coronavirus Aid, Relief, and Economic Security Act, Pub. L. No. 116-136, div. A, Title V (Mar. 27, 2020) (“section 601”).</t>
  </si>
  <si>
    <t>2.</t>
  </si>
  <si>
    <t>3.</t>
  </si>
  <si>
    <t>As required by federal law, proposed uses of the funds provided as payment in response to this request will be used only to cover those costs that - were necessary expenditures incurred due to the public health emergency, were not accounted for in the budget most recently approved as of March 27, 2020, and were incurred during the period that begins on March 1, 2020 and ends on December 30, 2021.</t>
  </si>
  <si>
    <t>4.</t>
  </si>
  <si>
    <t>I will collect and retain sufficient documentation to demonstrate that the expenses delineated in this application were incurred within the eligibility limits outlined in item 3 above and established for the Coronavirus Relief Fund. Documentation includes, but is not limited to, receipts, invoices, purchase orders, contracts, contemporaneous memoranda, or other relevant materials. These materials must be stored in an easily accessible and searchable format, in municipal control, and in compliance with municipal document retention policies. This documentation will be maintained in compliance with applicable federal, state, and municipal law to support internal and external audits of these obligations and expenditures. As a subrecipient of this grant, the Executive Office for Administration and Finance, on behalf of the Commonwealth, reserves the right to request audit evidence at a future date.</t>
  </si>
  <si>
    <t>5.</t>
  </si>
  <si>
    <t>I will report quarterly on incurred expenses in a form prescribed by the Secretary of Administration and Finance.</t>
  </si>
  <si>
    <t>6.</t>
  </si>
  <si>
    <t>I will coordinate with the Executive Office for Administration and Finance in optimizing federal funds from section 601 and other potentially available federal sources. In particular, I will prioritize and coordinate application for FEMA reimbursement where available.</t>
  </si>
  <si>
    <t>7.</t>
  </si>
  <si>
    <t>To the extent actual expenditures are less than the amount requested per item 1 above, I agree to return the balance of unspent funds to the Commonwealth.</t>
  </si>
  <si>
    <t xml:space="preserve">Signature:  </t>
  </si>
  <si>
    <t xml:space="preserve">Title:   </t>
  </si>
  <si>
    <t xml:space="preserve">Date:   </t>
  </si>
  <si>
    <t>Attachment A Category</t>
  </si>
  <si>
    <t>Treasury OIG Category</t>
  </si>
  <si>
    <t>FEMA Reimbursable - Fall Guidance</t>
  </si>
  <si>
    <t>FEMA Reimbursable - April Guidance</t>
  </si>
  <si>
    <t>For Template</t>
  </si>
  <si>
    <t>FEMA True Up Attachment A Subcategory</t>
  </si>
  <si>
    <t>APRIL: New Exp Attachment A Subcategory</t>
  </si>
  <si>
    <t>SEPT: Attachment A Subcategory</t>
  </si>
  <si>
    <t>Core municipal services in a declared public health emergency</t>
  </si>
  <si>
    <t>Improve Telework Capabilities of Public Employees</t>
  </si>
  <si>
    <t>Expanded Public Health Mission</t>
  </si>
  <si>
    <t>Payroll for Public Health and Safety Employees</t>
  </si>
  <si>
    <t>Public Health Expenses</t>
  </si>
  <si>
    <t>Items Not Listed Above – to include other eligible expenses that are not captured in the available expenditure categories</t>
  </si>
  <si>
    <t>Administrative Expenses</t>
  </si>
  <si>
    <t>General direct staffing costs - Overtime, additional hires, and/or backfilling staff who test positive</t>
  </si>
  <si>
    <t>Food Programs</t>
  </si>
  <si>
    <t>Services and supports for residents in their homes</t>
  </si>
  <si>
    <t>Medical Expenses</t>
  </si>
  <si>
    <t>Personal Protective Equipment</t>
  </si>
  <si>
    <t>Facilitating Distance Learning</t>
  </si>
  <si>
    <t>Housing Support</t>
  </si>
  <si>
    <t>COVID-19 Testing and Contact Tracing</t>
  </si>
  <si>
    <t>Other Request</t>
  </si>
  <si>
    <t>Other</t>
  </si>
  <si>
    <t>Workers' Compensation</t>
  </si>
  <si>
    <t>Budgeted Personnel and Services Diverted to a Substantially Different Use</t>
  </si>
  <si>
    <t>Economic Support (Other than Small Business, Housing and Food Assistance)</t>
  </si>
  <si>
    <t>Manchester By The Sea</t>
  </si>
  <si>
    <t>The municipality has collected and retains sufficient documentation to demonstrate that the expenses delineated in this application were incurred within the eligibility limits established for the Coronavirus Relief Fund in Section 601 of the Social Security Act, Pub. L. No. 116-136, div. A, Title V (Mar. 27, 2020). Specifically, the municipality maintains  and will retain documentation sufficient to demonstrate said expenses were: necessary expenditures incurred due to the public health emergency, were not accounted for in the budget most recently approved as of March 27, 2020, and were incurred during the period that begins on March 1, 2020 and ends on December 30, 2020."</t>
  </si>
  <si>
    <t>Documentation includes, but is not limited to, receipts, invoices, purchase orders, contracts, contemporaneous memoranda, or other relevant materials. These materials must be stored in an easily accessible and searchable format, in municipal control, and in compliance with municipal document retention policies.</t>
  </si>
  <si>
    <t>This documentation must be maintained in compliance with applicable federal, state, and municipal law to support internal and external audits of these obligations and expenditures. As a subrecipient of this grant, the Executive Office for Administration and Finance, on behalf of the Commonwealth, reserves the right to request audit evidence at a future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</si>
</sst>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1" x14ac:knownFonts="1">
    <font>
      <sz val="11"/>
      <color theme="1"/>
      <name val="Calibri"/>
      <family val="2"/>
      <scheme val="minor"/>
    </font>
    <font>
      <b/>
      <sz val="11"/>
      <color theme="1"/>
      <name val="Calibri"/>
      <family val="2"/>
      <scheme val="minor"/>
    </font>
    <font>
      <sz val="11"/>
      <color theme="0"/>
      <name val="Calibri"/>
      <family val="2"/>
      <scheme val="minor"/>
    </font>
    <font>
      <sz val="11"/>
      <color rgb="FF000000"/>
      <name val="Times New Roman"/>
      <family val="1"/>
    </font>
    <font>
      <i/>
      <sz val="11"/>
      <color theme="1"/>
      <name val="Calibri"/>
      <family val="2"/>
      <scheme val="minor"/>
    </font>
    <font>
      <b/>
      <sz val="16"/>
      <color theme="0"/>
      <name val="Calibri"/>
      <family val="2"/>
      <scheme val="minor"/>
    </font>
    <font>
      <b/>
      <sz val="12"/>
      <color theme="1"/>
      <name val="Calibri"/>
      <family val="2"/>
      <scheme val="minor"/>
    </font>
    <font>
      <sz val="12"/>
      <color theme="1"/>
      <name val="Calibri"/>
      <family val="2"/>
      <scheme val="minor"/>
    </font>
    <font>
      <sz val="11"/>
      <color rgb="FF000000"/>
      <name val="Calibri"/>
      <family val="2"/>
    </font>
    <font>
      <sz val="9"/>
      <color indexed="81"/>
      <name val="Tahoma"/>
      <family val="2"/>
    </font>
    <font>
      <b/>
      <sz val="11"/>
      <color rgb="FFFF0000"/>
      <name val="Calibri"/>
      <family val="2"/>
      <scheme val="minor"/>
    </font>
    <font>
      <i/>
      <sz val="10"/>
      <color theme="1"/>
      <name val="Calibri"/>
      <family val="2"/>
      <scheme val="minor"/>
    </font>
    <font>
      <b/>
      <i/>
      <sz val="12"/>
      <color theme="1"/>
      <name val="Calibri"/>
      <family val="2"/>
      <scheme val="minor"/>
    </font>
    <font>
      <sz val="11"/>
      <color theme="1"/>
      <name val="Calibri"/>
      <family val="2"/>
      <scheme val="minor"/>
    </font>
    <font>
      <b/>
      <i/>
      <sz val="16"/>
      <color theme="0"/>
      <name val="Calibri"/>
      <family val="2"/>
      <scheme val="minor"/>
    </font>
    <font>
      <i/>
      <sz val="12"/>
      <color theme="1"/>
      <name val="Calibri"/>
      <family val="2"/>
      <scheme val="minor"/>
    </font>
    <font>
      <u/>
      <sz val="11"/>
      <color theme="10"/>
      <name val="Calibri"/>
      <family val="2"/>
      <scheme val="minor"/>
    </font>
    <font>
      <b/>
      <u/>
      <sz val="11"/>
      <color theme="10"/>
      <name val="Calibri"/>
      <family val="2"/>
      <scheme val="minor"/>
    </font>
    <font>
      <b/>
      <i/>
      <sz val="11"/>
      <color theme="1"/>
      <name val="Calibri"/>
      <family val="2"/>
      <scheme val="minor"/>
    </font>
    <font>
      <sz val="11"/>
      <name val="Calibri"/>
      <family val="2"/>
      <scheme val="minor"/>
    </font>
    <font>
      <sz val="8"/>
      <name val="Calibri"/>
      <family val="2"/>
      <scheme val="minor"/>
    </font>
  </fonts>
  <fills count="1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top/>
      <bottom style="thin">
        <color theme="0" tint="-0.14999847407452621"/>
      </bottom>
      <diagonal/>
    </border>
    <border>
      <left/>
      <right/>
      <top style="hair">
        <color auto="1"/>
      </top>
      <bottom style="hair">
        <color auto="1"/>
      </bottom>
      <diagonal/>
    </border>
    <border>
      <left/>
      <right/>
      <top style="thin">
        <color indexed="64"/>
      </top>
      <bottom style="double">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hair">
        <color auto="1"/>
      </top>
      <bottom/>
      <diagonal/>
    </border>
    <border>
      <left/>
      <right/>
      <top style="dashed">
        <color theme="0" tint="-0.499984740745262"/>
      </top>
      <bottom/>
      <diagonal/>
    </border>
    <border>
      <left/>
      <right/>
      <top/>
      <bottom style="dashed">
        <color theme="0" tint="-0.499984740745262"/>
      </bottom>
      <diagonal/>
    </border>
    <border>
      <left/>
      <right/>
      <top style="dashed">
        <color theme="0" tint="-0.499984740745262"/>
      </top>
      <bottom style="dashed">
        <color theme="0" tint="-0.499984740745262"/>
      </bottom>
      <diagonal/>
    </border>
    <border>
      <left style="thin">
        <color theme="0" tint="-0.14999847407452621"/>
      </left>
      <right style="thin">
        <color indexed="64"/>
      </right>
      <top/>
      <bottom style="thin">
        <color theme="0" tint="-0.14999847407452621"/>
      </bottom>
      <diagonal/>
    </border>
    <border>
      <left/>
      <right/>
      <top style="thin">
        <color indexed="64"/>
      </top>
      <bottom style="thin">
        <color indexed="64"/>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indexed="64"/>
      </bottom>
      <diagonal/>
    </border>
    <border>
      <left/>
      <right style="thin">
        <color indexed="64"/>
      </right>
      <top style="thin">
        <color indexed="64"/>
      </top>
      <bottom style="thin">
        <color theme="0" tint="-0.14999847407452621"/>
      </bottom>
      <diagonal/>
    </border>
  </borders>
  <cellStyleXfs count="8">
    <xf numFmtId="0" fontId="0" fillId="0" borderId="0"/>
    <xf numFmtId="0" fontId="8" fillId="0" borderId="0"/>
    <xf numFmtId="0" fontId="8" fillId="0" borderId="0"/>
    <xf numFmtId="44" fontId="13" fillId="0" borderId="0" applyFont="0" applyFill="0" applyBorder="0" applyAlignment="0" applyProtection="0"/>
    <xf numFmtId="0" fontId="13" fillId="0" borderId="0"/>
    <xf numFmtId="0" fontId="8" fillId="0" borderId="0"/>
    <xf numFmtId="43" fontId="13" fillId="0" borderId="0" applyFont="0" applyFill="0" applyBorder="0" applyAlignment="0" applyProtection="0"/>
    <xf numFmtId="0" fontId="16" fillId="0" borderId="0" applyNumberFormat="0" applyFill="0" applyBorder="0" applyAlignment="0" applyProtection="0"/>
  </cellStyleXfs>
  <cellXfs count="239">
    <xf numFmtId="0" fontId="0" fillId="0" borderId="0" xfId="0"/>
    <xf numFmtId="0" fontId="1" fillId="0" borderId="0" xfId="0" applyFont="1"/>
    <xf numFmtId="14" fontId="0" fillId="0" borderId="0" xfId="0" applyNumberFormat="1"/>
    <xf numFmtId="0" fontId="0" fillId="2" borderId="0" xfId="0" applyFill="1"/>
    <xf numFmtId="0" fontId="3" fillId="0" borderId="0" xfId="0" applyFont="1"/>
    <xf numFmtId="0" fontId="3" fillId="0" borderId="0" xfId="0" applyFont="1" applyFill="1" applyBorder="1"/>
    <xf numFmtId="0" fontId="3" fillId="0" borderId="0" xfId="0" applyFont="1" applyBorder="1"/>
    <xf numFmtId="0" fontId="3" fillId="0" borderId="0" xfId="0" applyFont="1" applyBorder="1" applyAlignment="1">
      <alignment vertical="center"/>
    </xf>
    <xf numFmtId="0" fontId="4" fillId="0" borderId="0" xfId="0" applyFont="1"/>
    <xf numFmtId="0" fontId="6" fillId="0" borderId="0" xfId="0" applyFont="1"/>
    <xf numFmtId="0" fontId="7" fillId="0" borderId="0" xfId="0" applyFont="1"/>
    <xf numFmtId="0" fontId="6" fillId="2" borderId="0" xfId="0" applyFont="1" applyFill="1"/>
    <xf numFmtId="0" fontId="10" fillId="0" borderId="0" xfId="0" applyFont="1"/>
    <xf numFmtId="3" fontId="0" fillId="0" borderId="0" xfId="0" applyNumberFormat="1" applyAlignment="1" applyProtection="1">
      <alignment horizontal="left"/>
    </xf>
    <xf numFmtId="0" fontId="0" fillId="0" borderId="0" xfId="0" applyAlignment="1" applyProtection="1">
      <alignment horizontal="left"/>
    </xf>
    <xf numFmtId="0" fontId="0" fillId="4" borderId="0" xfId="0" applyFill="1" applyProtection="1">
      <protection locked="0"/>
    </xf>
    <xf numFmtId="0" fontId="11" fillId="0" borderId="0" xfId="0" applyFont="1"/>
    <xf numFmtId="0" fontId="0" fillId="0" borderId="0" xfId="0" applyFont="1"/>
    <xf numFmtId="0" fontId="0" fillId="6" borderId="0" xfId="0" applyFill="1"/>
    <xf numFmtId="0" fontId="0" fillId="4" borderId="2" xfId="0" applyFill="1" applyBorder="1" applyAlignment="1" applyProtection="1">
      <alignment wrapText="1"/>
      <protection locked="0"/>
    </xf>
    <xf numFmtId="14" fontId="0" fillId="4" borderId="2" xfId="0" applyNumberFormat="1" applyFill="1" applyBorder="1" applyAlignment="1" applyProtection="1">
      <alignment wrapText="1"/>
      <protection locked="0"/>
    </xf>
    <xf numFmtId="0" fontId="0" fillId="0" borderId="7" xfId="0" applyBorder="1" applyAlignment="1" applyProtection="1">
      <alignment wrapText="1"/>
    </xf>
    <xf numFmtId="0" fontId="0" fillId="0" borderId="0" xfId="0" applyBorder="1" applyAlignment="1" applyProtection="1">
      <alignment wrapText="1"/>
    </xf>
    <xf numFmtId="0" fontId="0" fillId="4" borderId="14" xfId="0" applyFill="1" applyBorder="1" applyAlignment="1" applyProtection="1">
      <alignment wrapText="1"/>
      <protection locked="0"/>
    </xf>
    <xf numFmtId="0" fontId="0" fillId="4" borderId="16" xfId="0" applyFill="1" applyBorder="1" applyAlignment="1" applyProtection="1">
      <alignment wrapText="1"/>
      <protection locked="0"/>
    </xf>
    <xf numFmtId="0" fontId="0" fillId="4" borderId="17" xfId="0" applyFill="1" applyBorder="1" applyAlignment="1" applyProtection="1">
      <alignment wrapText="1"/>
      <protection locked="0"/>
    </xf>
    <xf numFmtId="0" fontId="0" fillId="6" borderId="0" xfId="0" applyFill="1" applyAlignment="1">
      <alignment wrapText="1"/>
    </xf>
    <xf numFmtId="3" fontId="0" fillId="6" borderId="0" xfId="0" applyNumberFormat="1" applyFill="1"/>
    <xf numFmtId="2" fontId="0" fillId="6" borderId="14" xfId="0" quotePrefix="1" applyNumberFormat="1" applyFill="1" applyBorder="1" applyAlignment="1" applyProtection="1">
      <alignment wrapText="1"/>
      <protection locked="0"/>
    </xf>
    <xf numFmtId="0" fontId="0" fillId="6" borderId="14" xfId="0" quotePrefix="1" applyFill="1" applyBorder="1" applyAlignment="1" applyProtection="1">
      <alignment wrapText="1"/>
      <protection locked="0"/>
    </xf>
    <xf numFmtId="0" fontId="0" fillId="4" borderId="3" xfId="0" applyFill="1" applyBorder="1" applyAlignment="1" applyProtection="1">
      <alignment wrapText="1"/>
      <protection locked="0"/>
    </xf>
    <xf numFmtId="44" fontId="0" fillId="6" borderId="13" xfId="3" applyFont="1" applyFill="1" applyBorder="1"/>
    <xf numFmtId="0" fontId="0" fillId="0" borderId="19" xfId="0" applyBorder="1" applyAlignment="1" applyProtection="1">
      <alignment wrapText="1"/>
    </xf>
    <xf numFmtId="14" fontId="10" fillId="0" borderId="0" xfId="0" applyNumberFormat="1" applyFont="1" applyAlignment="1" applyProtection="1">
      <alignment horizontal="left"/>
    </xf>
    <xf numFmtId="0" fontId="10" fillId="0" borderId="0" xfId="0" applyFont="1" applyProtection="1"/>
    <xf numFmtId="0" fontId="0" fillId="0" borderId="4" xfId="0" applyBorder="1"/>
    <xf numFmtId="0" fontId="0" fillId="0" borderId="6" xfId="0" applyBorder="1"/>
    <xf numFmtId="0" fontId="1" fillId="0" borderId="7" xfId="0" applyFont="1" applyBorder="1" applyAlignment="1" applyProtection="1">
      <alignment wrapText="1"/>
    </xf>
    <xf numFmtId="0" fontId="0" fillId="0" borderId="8" xfId="0" applyBorder="1" applyAlignment="1" applyProtection="1">
      <alignment wrapText="1"/>
    </xf>
    <xf numFmtId="14" fontId="0" fillId="4" borderId="17" xfId="0" applyNumberFormat="1" applyFill="1" applyBorder="1" applyAlignment="1" applyProtection="1">
      <alignment wrapText="1"/>
      <protection locked="0"/>
    </xf>
    <xf numFmtId="0" fontId="0" fillId="4" borderId="2" xfId="0" applyNumberFormat="1" applyFill="1" applyBorder="1" applyAlignment="1" applyProtection="1">
      <alignment wrapText="1"/>
      <protection locked="0"/>
    </xf>
    <xf numFmtId="0" fontId="11" fillId="0" borderId="0" xfId="0" applyFont="1" applyAlignment="1"/>
    <xf numFmtId="0" fontId="4" fillId="2" borderId="0" xfId="0" applyFont="1" applyFill="1"/>
    <xf numFmtId="0" fontId="7" fillId="2" borderId="0" xfId="0" applyFont="1" applyFill="1"/>
    <xf numFmtId="0" fontId="15" fillId="0" borderId="0" xfId="0" applyFont="1"/>
    <xf numFmtId="0" fontId="0" fillId="0" borderId="20" xfId="0" applyBorder="1"/>
    <xf numFmtId="0" fontId="6" fillId="0" borderId="20" xfId="0" applyFont="1" applyBorder="1"/>
    <xf numFmtId="0" fontId="15" fillId="0" borderId="20" xfId="0" applyFont="1" applyBorder="1"/>
    <xf numFmtId="0" fontId="7" fillId="0" borderId="20" xfId="0" applyFont="1" applyBorder="1"/>
    <xf numFmtId="3" fontId="7" fillId="0" borderId="20" xfId="0" applyNumberFormat="1" applyFont="1" applyBorder="1"/>
    <xf numFmtId="0" fontId="0" fillId="0" borderId="21" xfId="0" applyBorder="1"/>
    <xf numFmtId="0" fontId="6" fillId="0" borderId="21" xfId="0" applyFont="1" applyBorder="1"/>
    <xf numFmtId="0" fontId="15" fillId="0" borderId="21" xfId="0" applyFont="1" applyBorder="1"/>
    <xf numFmtId="0" fontId="7" fillId="0" borderId="21" xfId="0" applyFont="1" applyBorder="1"/>
    <xf numFmtId="3" fontId="6" fillId="0" borderId="21" xfId="0" applyNumberFormat="1" applyFont="1" applyBorder="1"/>
    <xf numFmtId="0" fontId="0" fillId="4" borderId="14" xfId="0" quotePrefix="1" applyFill="1" applyBorder="1" applyAlignment="1" applyProtection="1">
      <alignment wrapText="1"/>
      <protection locked="0"/>
    </xf>
    <xf numFmtId="0" fontId="0" fillId="4" borderId="2" xfId="0" quotePrefix="1" applyFill="1" applyBorder="1" applyAlignment="1" applyProtection="1">
      <alignment wrapText="1"/>
      <protection locked="0"/>
    </xf>
    <xf numFmtId="14" fontId="0" fillId="4" borderId="3" xfId="0" applyNumberFormat="1" applyFill="1" applyBorder="1" applyAlignment="1" applyProtection="1">
      <alignment wrapText="1"/>
      <protection locked="0"/>
    </xf>
    <xf numFmtId="164" fontId="0" fillId="4" borderId="2" xfId="6" applyNumberFormat="1" applyFont="1" applyFill="1" applyBorder="1" applyAlignment="1" applyProtection="1">
      <alignment wrapText="1"/>
      <protection locked="0"/>
    </xf>
    <xf numFmtId="164" fontId="0" fillId="6" borderId="15" xfId="6" applyNumberFormat="1" applyFont="1" applyFill="1" applyBorder="1" applyAlignment="1" applyProtection="1">
      <alignment wrapText="1"/>
    </xf>
    <xf numFmtId="164" fontId="0" fillId="4" borderId="3" xfId="6" applyNumberFormat="1" applyFont="1" applyFill="1" applyBorder="1" applyAlignment="1" applyProtection="1">
      <alignment wrapText="1"/>
      <protection locked="0"/>
    </xf>
    <xf numFmtId="164" fontId="0" fillId="4" borderId="17" xfId="6" applyNumberFormat="1" applyFont="1" applyFill="1" applyBorder="1" applyAlignment="1" applyProtection="1">
      <alignment wrapText="1"/>
      <protection locked="0"/>
    </xf>
    <xf numFmtId="0" fontId="6" fillId="7" borderId="1" xfId="0" applyFont="1" applyFill="1" applyBorder="1" applyAlignment="1">
      <alignment wrapText="1"/>
    </xf>
    <xf numFmtId="0" fontId="7" fillId="0" borderId="0" xfId="0" applyFont="1" applyAlignment="1">
      <alignment wrapText="1"/>
    </xf>
    <xf numFmtId="0" fontId="6" fillId="0" borderId="0" xfId="0" applyFont="1" applyAlignment="1">
      <alignment wrapText="1"/>
    </xf>
    <xf numFmtId="0" fontId="15" fillId="0" borderId="0" xfId="0" applyFont="1" applyAlignment="1">
      <alignment wrapText="1"/>
    </xf>
    <xf numFmtId="0" fontId="6" fillId="2" borderId="0" xfId="0" applyFont="1" applyFill="1" applyAlignment="1">
      <alignment horizontal="left"/>
    </xf>
    <xf numFmtId="2" fontId="0" fillId="6" borderId="16" xfId="0" quotePrefix="1" applyNumberFormat="1" applyFill="1" applyBorder="1" applyAlignment="1" applyProtection="1">
      <alignment wrapText="1"/>
      <protection locked="0"/>
    </xf>
    <xf numFmtId="164" fontId="0" fillId="6" borderId="18" xfId="6" applyNumberFormat="1" applyFont="1" applyFill="1" applyBorder="1" applyAlignment="1" applyProtection="1">
      <alignment wrapText="1"/>
    </xf>
    <xf numFmtId="164" fontId="0" fillId="6" borderId="2" xfId="6" applyNumberFormat="1" applyFont="1" applyFill="1" applyBorder="1" applyAlignment="1" applyProtection="1">
      <alignment wrapText="1"/>
    </xf>
    <xf numFmtId="164" fontId="0" fillId="6" borderId="17" xfId="6" applyNumberFormat="1" applyFont="1" applyFill="1" applyBorder="1" applyAlignment="1" applyProtection="1">
      <alignment wrapText="1"/>
    </xf>
    <xf numFmtId="0" fontId="6" fillId="4" borderId="1" xfId="0" applyFont="1" applyFill="1" applyBorder="1" applyAlignment="1" applyProtection="1">
      <alignment wrapText="1"/>
      <protection locked="0"/>
    </xf>
    <xf numFmtId="0" fontId="6" fillId="0" borderId="0" xfId="0" applyFont="1" applyProtection="1">
      <protection locked="0"/>
    </xf>
    <xf numFmtId="0" fontId="0" fillId="0" borderId="22" xfId="0" applyBorder="1"/>
    <xf numFmtId="0" fontId="0" fillId="0" borderId="20" xfId="0" applyFill="1" applyBorder="1"/>
    <xf numFmtId="0" fontId="0" fillId="0" borderId="0" xfId="0" applyFill="1" applyBorder="1" applyProtection="1">
      <protection locked="0"/>
    </xf>
    <xf numFmtId="0" fontId="16" fillId="0" borderId="0" xfId="7" applyProtection="1">
      <protection locked="0"/>
    </xf>
    <xf numFmtId="0" fontId="0" fillId="6" borderId="14" xfId="0" applyFill="1" applyBorder="1" applyAlignment="1"/>
    <xf numFmtId="0" fontId="0" fillId="6" borderId="15" xfId="0" applyFill="1" applyBorder="1" applyAlignment="1"/>
    <xf numFmtId="0" fontId="0" fillId="6" borderId="16" xfId="0" applyFill="1" applyBorder="1" applyAlignment="1"/>
    <xf numFmtId="0" fontId="0" fillId="6" borderId="18" xfId="0" applyFill="1" applyBorder="1" applyAlignment="1"/>
    <xf numFmtId="0" fontId="5" fillId="8" borderId="0" xfId="0" applyFont="1" applyFill="1"/>
    <xf numFmtId="0" fontId="2" fillId="8" borderId="0" xfId="0" applyFont="1" applyFill="1"/>
    <xf numFmtId="0" fontId="0" fillId="6" borderId="0" xfId="0" quotePrefix="1" applyFill="1" applyAlignment="1">
      <alignment vertical="top" wrapText="1"/>
    </xf>
    <xf numFmtId="0" fontId="0" fillId="6" borderId="0" xfId="0" applyFill="1" applyAlignment="1">
      <alignment vertical="top" wrapText="1"/>
    </xf>
    <xf numFmtId="165" fontId="0" fillId="0" borderId="26" xfId="3" applyNumberFormat="1" applyFont="1" applyFill="1" applyBorder="1" applyProtection="1"/>
    <xf numFmtId="0" fontId="0" fillId="6" borderId="0" xfId="0" applyFill="1" applyAlignment="1">
      <alignment vertical="top"/>
    </xf>
    <xf numFmtId="0" fontId="1" fillId="6" borderId="0" xfId="0" applyFont="1" applyFill="1" applyAlignment="1">
      <alignment horizontal="right"/>
    </xf>
    <xf numFmtId="0" fontId="1" fillId="6" borderId="0" xfId="0" applyFont="1" applyFill="1" applyAlignment="1">
      <alignment horizontal="right" vertical="top"/>
    </xf>
    <xf numFmtId="0" fontId="0" fillId="8" borderId="0" xfId="0" applyFill="1"/>
    <xf numFmtId="3" fontId="0" fillId="8" borderId="0" xfId="0" applyNumberFormat="1" applyFill="1"/>
    <xf numFmtId="0" fontId="7" fillId="0" borderId="1" xfId="0" applyFont="1" applyBorder="1" applyAlignment="1">
      <alignment vertical="top" wrapText="1"/>
    </xf>
    <xf numFmtId="0" fontId="5" fillId="8" borderId="0" xfId="0" applyFont="1" applyFill="1" applyAlignment="1">
      <alignment vertical="top"/>
    </xf>
    <xf numFmtId="0" fontId="0" fillId="2" borderId="28" xfId="0" applyFill="1" applyBorder="1"/>
    <xf numFmtId="0" fontId="0" fillId="6" borderId="0" xfId="0" applyFill="1" applyBorder="1"/>
    <xf numFmtId="0" fontId="5" fillId="8" borderId="0" xfId="0" applyFont="1" applyFill="1" applyAlignment="1"/>
    <xf numFmtId="0" fontId="0" fillId="6" borderId="0" xfId="0" applyFill="1" applyAlignment="1">
      <alignment horizontal="left" vertical="top"/>
    </xf>
    <xf numFmtId="0" fontId="0" fillId="10" borderId="30" xfId="0" applyFill="1" applyBorder="1" applyAlignment="1">
      <alignment horizontal="left" vertical="top" wrapText="1"/>
    </xf>
    <xf numFmtId="0" fontId="0" fillId="11" borderId="30" xfId="0" applyFill="1" applyBorder="1" applyAlignment="1">
      <alignment horizontal="center" vertical="center"/>
    </xf>
    <xf numFmtId="0" fontId="0" fillId="11" borderId="30" xfId="0" applyFill="1" applyBorder="1" applyAlignment="1">
      <alignment horizontal="left" vertical="top" wrapText="1"/>
    </xf>
    <xf numFmtId="0" fontId="0" fillId="11" borderId="30" xfId="0" applyFill="1" applyBorder="1" applyAlignment="1">
      <alignment vertical="center"/>
    </xf>
    <xf numFmtId="44" fontId="1" fillId="6" borderId="12" xfId="3" applyFont="1" applyFill="1" applyBorder="1" applyAlignment="1"/>
    <xf numFmtId="0" fontId="0" fillId="12" borderId="30" xfId="0" applyFill="1" applyBorder="1"/>
    <xf numFmtId="0" fontId="0" fillId="12" borderId="30" xfId="0" applyFill="1" applyBorder="1" applyAlignment="1">
      <alignment horizontal="center"/>
    </xf>
    <xf numFmtId="0" fontId="0" fillId="12" borderId="30" xfId="0" applyFill="1" applyBorder="1" applyAlignment="1">
      <alignment horizontal="left" vertical="top"/>
    </xf>
    <xf numFmtId="0" fontId="0" fillId="12" borderId="30" xfId="0" applyFill="1" applyBorder="1" applyAlignment="1">
      <alignment horizontal="center" vertical="center"/>
    </xf>
    <xf numFmtId="0" fontId="0" fillId="12" borderId="30" xfId="0" applyFill="1" applyBorder="1" applyAlignment="1">
      <alignment horizontal="left" vertical="top" wrapText="1"/>
    </xf>
    <xf numFmtId="0" fontId="4" fillId="6" borderId="0" xfId="0" applyFont="1" applyFill="1" applyAlignment="1" applyProtection="1">
      <alignment wrapText="1"/>
      <protection locked="0"/>
    </xf>
    <xf numFmtId="0" fontId="4" fillId="6" borderId="10" xfId="0" applyFont="1" applyFill="1" applyBorder="1" applyAlignment="1" applyProtection="1">
      <alignment wrapText="1"/>
      <protection locked="0"/>
    </xf>
    <xf numFmtId="0" fontId="0" fillId="13" borderId="19" xfId="0" applyFill="1" applyBorder="1" applyAlignment="1" applyProtection="1">
      <alignment wrapText="1"/>
    </xf>
    <xf numFmtId="0" fontId="0" fillId="13" borderId="7" xfId="0" applyFill="1" applyBorder="1" applyAlignment="1" applyProtection="1">
      <alignment wrapText="1"/>
    </xf>
    <xf numFmtId="0" fontId="0" fillId="13" borderId="0" xfId="0" applyFill="1" applyBorder="1" applyAlignment="1" applyProtection="1">
      <alignment wrapText="1"/>
    </xf>
    <xf numFmtId="3" fontId="0" fillId="13" borderId="8" xfId="0" applyNumberFormat="1" applyFill="1" applyBorder="1" applyAlignment="1" applyProtection="1">
      <alignment wrapText="1"/>
    </xf>
    <xf numFmtId="0" fontId="1" fillId="13" borderId="7" xfId="0" applyFont="1" applyFill="1" applyBorder="1" applyAlignment="1" applyProtection="1">
      <alignment wrapText="1"/>
    </xf>
    <xf numFmtId="0" fontId="0" fillId="13" borderId="8" xfId="0" applyFill="1" applyBorder="1" applyAlignment="1" applyProtection="1">
      <alignment wrapText="1"/>
    </xf>
    <xf numFmtId="164" fontId="0" fillId="6" borderId="3" xfId="6" applyNumberFormat="1" applyFont="1" applyFill="1" applyBorder="1" applyAlignment="1" applyProtection="1">
      <alignment wrapText="1"/>
    </xf>
    <xf numFmtId="14" fontId="0" fillId="4" borderId="2" xfId="0" quotePrefix="1" applyNumberFormat="1" applyFill="1" applyBorder="1" applyAlignment="1" applyProtection="1">
      <alignment wrapText="1"/>
      <protection locked="0"/>
    </xf>
    <xf numFmtId="0" fontId="0" fillId="0" borderId="0" xfId="0" applyFill="1"/>
    <xf numFmtId="0" fontId="0" fillId="6" borderId="0" xfId="0" applyFill="1" applyBorder="1" applyAlignment="1">
      <alignment horizontal="center"/>
    </xf>
    <xf numFmtId="0" fontId="0" fillId="6" borderId="0" xfId="0" applyFill="1" applyBorder="1" applyAlignment="1">
      <alignment horizontal="left" vertical="top" wrapText="1"/>
    </xf>
    <xf numFmtId="0" fontId="0" fillId="6" borderId="0" xfId="0" applyFill="1" applyBorder="1" applyAlignment="1">
      <alignment horizontal="left" vertical="top"/>
    </xf>
    <xf numFmtId="0" fontId="0" fillId="6" borderId="0" xfId="0" applyFill="1" applyBorder="1" applyAlignment="1">
      <alignment horizontal="left" wrapText="1"/>
    </xf>
    <xf numFmtId="0" fontId="0" fillId="6" borderId="0" xfId="0" applyFill="1" applyBorder="1" applyAlignment="1">
      <alignment horizontal="center" vertical="center"/>
    </xf>
    <xf numFmtId="0" fontId="0" fillId="11" borderId="28" xfId="0" applyFill="1" applyBorder="1"/>
    <xf numFmtId="0" fontId="0" fillId="11" borderId="28" xfId="0" applyFill="1" applyBorder="1" applyAlignment="1">
      <alignment horizontal="center"/>
    </xf>
    <xf numFmtId="0" fontId="1" fillId="6" borderId="0" xfId="0" applyFont="1" applyFill="1" applyBorder="1" applyAlignment="1">
      <alignment horizontal="center"/>
    </xf>
    <xf numFmtId="0" fontId="1" fillId="6" borderId="0" xfId="0" applyFont="1" applyFill="1" applyBorder="1" applyAlignment="1">
      <alignment horizontal="center" wrapText="1"/>
    </xf>
    <xf numFmtId="0" fontId="18" fillId="6" borderId="0" xfId="0" applyFont="1" applyFill="1" applyBorder="1"/>
    <xf numFmtId="0" fontId="1" fillId="2" borderId="28" xfId="0" applyFont="1" applyFill="1" applyBorder="1" applyAlignment="1">
      <alignment horizontal="center" vertical="center"/>
    </xf>
    <xf numFmtId="0" fontId="1" fillId="2" borderId="28" xfId="0" applyFont="1" applyFill="1" applyBorder="1" applyAlignment="1">
      <alignment horizontal="center" vertical="center" wrapText="1"/>
    </xf>
    <xf numFmtId="164" fontId="0" fillId="0" borderId="0" xfId="6" applyNumberFormat="1" applyFont="1"/>
    <xf numFmtId="164" fontId="0" fillId="0" borderId="0" xfId="0" applyNumberFormat="1"/>
    <xf numFmtId="0" fontId="0" fillId="0" borderId="0" xfId="0"/>
    <xf numFmtId="0" fontId="0" fillId="10" borderId="28" xfId="0" applyFill="1" applyBorder="1" applyAlignment="1">
      <alignment vertical="top" wrapText="1"/>
    </xf>
    <xf numFmtId="0" fontId="0" fillId="10" borderId="28" xfId="0" applyFill="1" applyBorder="1" applyAlignment="1">
      <alignment vertical="center" wrapText="1"/>
    </xf>
    <xf numFmtId="0" fontId="0" fillId="10" borderId="30" xfId="0" applyFill="1" applyBorder="1" applyAlignment="1">
      <alignment wrapText="1"/>
    </xf>
    <xf numFmtId="0" fontId="0" fillId="10" borderId="28" xfId="0" applyFill="1" applyBorder="1" applyAlignment="1">
      <alignment wrapText="1"/>
    </xf>
    <xf numFmtId="0" fontId="0" fillId="12" borderId="0" xfId="0" applyFill="1" applyBorder="1" applyAlignment="1">
      <alignment horizontal="center" vertical="center"/>
    </xf>
    <xf numFmtId="0" fontId="0" fillId="12" borderId="29" xfId="0" applyFill="1" applyBorder="1" applyAlignment="1">
      <alignment horizontal="center" vertical="center"/>
    </xf>
    <xf numFmtId="0" fontId="0" fillId="12" borderId="28" xfId="0" applyFill="1" applyBorder="1" applyAlignment="1">
      <alignment horizontal="left" wrapText="1"/>
    </xf>
    <xf numFmtId="0" fontId="0" fillId="12" borderId="28" xfId="0" applyFill="1" applyBorder="1" applyAlignment="1">
      <alignment horizontal="center" vertical="center"/>
    </xf>
    <xf numFmtId="0" fontId="0" fillId="11" borderId="28" xfId="0" applyFill="1" applyBorder="1" applyAlignment="1">
      <alignment horizontal="center" vertical="center"/>
    </xf>
    <xf numFmtId="0" fontId="0" fillId="12" borderId="29" xfId="0" applyFill="1" applyBorder="1" applyAlignment="1">
      <alignment wrapText="1"/>
    </xf>
    <xf numFmtId="0" fontId="0" fillId="11" borderId="28" xfId="0" applyFill="1" applyBorder="1" applyAlignment="1">
      <alignment horizontal="left" vertical="top" wrapText="1"/>
    </xf>
    <xf numFmtId="0" fontId="0" fillId="12" borderId="0" xfId="0" applyFill="1" applyBorder="1" applyAlignment="1">
      <alignment horizontal="left" vertical="top" wrapText="1"/>
    </xf>
    <xf numFmtId="0" fontId="0" fillId="10" borderId="28" xfId="0" applyFill="1" applyBorder="1" applyAlignment="1">
      <alignment horizontal="center" vertical="center" wrapText="1"/>
    </xf>
    <xf numFmtId="0" fontId="0" fillId="10" borderId="28" xfId="0" applyFill="1" applyBorder="1" applyAlignment="1">
      <alignment horizontal="left" vertical="top" wrapText="1"/>
    </xf>
    <xf numFmtId="0" fontId="0" fillId="10" borderId="30" xfId="0" applyFill="1" applyBorder="1" applyAlignment="1">
      <alignment vertical="center" wrapText="1"/>
    </xf>
    <xf numFmtId="0" fontId="0" fillId="10" borderId="30" xfId="0" applyFill="1" applyBorder="1" applyAlignment="1">
      <alignment vertical="top" wrapText="1"/>
    </xf>
    <xf numFmtId="0" fontId="0" fillId="10" borderId="30" xfId="0" applyFill="1" applyBorder="1" applyAlignment="1">
      <alignment horizontal="center" wrapText="1"/>
    </xf>
    <xf numFmtId="0" fontId="0" fillId="10" borderId="30" xfId="0" applyFill="1" applyBorder="1" applyAlignment="1">
      <alignment horizontal="center" vertical="center" wrapText="1"/>
    </xf>
    <xf numFmtId="0" fontId="0" fillId="10" borderId="28" xfId="0" applyFill="1" applyBorder="1" applyAlignment="1">
      <alignment horizontal="center" wrapText="1"/>
    </xf>
    <xf numFmtId="0" fontId="0" fillId="11" borderId="30" xfId="0" applyFill="1" applyBorder="1" applyAlignment="1">
      <alignment wrapText="1"/>
    </xf>
    <xf numFmtId="0" fontId="0" fillId="11" borderId="30" xfId="0" applyFill="1" applyBorder="1" applyAlignment="1">
      <alignment horizontal="center" vertical="center" wrapText="1"/>
    </xf>
    <xf numFmtId="0" fontId="0" fillId="11" borderId="30" xfId="0" applyFill="1" applyBorder="1" applyAlignment="1">
      <alignment vertical="center" wrapText="1"/>
    </xf>
    <xf numFmtId="0" fontId="0" fillId="12" borderId="0" xfId="0" applyFill="1" applyBorder="1" applyAlignment="1">
      <alignment wrapText="1"/>
    </xf>
    <xf numFmtId="0" fontId="0" fillId="12" borderId="0" xfId="0" applyFill="1" applyBorder="1" applyAlignment="1">
      <alignment vertical="top"/>
    </xf>
    <xf numFmtId="0" fontId="0" fillId="12" borderId="29" xfId="0" applyFill="1" applyBorder="1" applyAlignment="1">
      <alignment vertical="top"/>
    </xf>
    <xf numFmtId="0" fontId="0" fillId="12" borderId="30" xfId="0" applyFill="1" applyBorder="1" applyAlignment="1">
      <alignment wrapText="1"/>
    </xf>
    <xf numFmtId="0" fontId="0" fillId="12" borderId="28" xfId="0" applyFill="1" applyBorder="1"/>
    <xf numFmtId="0" fontId="0" fillId="12" borderId="0" xfId="0" applyFill="1" applyBorder="1"/>
    <xf numFmtId="0" fontId="0" fillId="12" borderId="28" xfId="0" applyFill="1" applyBorder="1" applyAlignment="1">
      <alignment horizontal="left" vertical="center" wrapText="1"/>
    </xf>
    <xf numFmtId="0" fontId="0" fillId="12" borderId="28" xfId="0" applyFill="1" applyBorder="1" applyAlignment="1">
      <alignment horizontal="center"/>
    </xf>
    <xf numFmtId="0" fontId="0" fillId="12" borderId="0" xfId="0" applyFill="1" applyBorder="1" applyAlignment="1">
      <alignment horizontal="center"/>
    </xf>
    <xf numFmtId="0" fontId="0" fillId="12" borderId="28" xfId="0" applyFill="1" applyBorder="1" applyAlignment="1">
      <alignment horizontal="center" vertical="center" wrapText="1"/>
    </xf>
    <xf numFmtId="0" fontId="0" fillId="12" borderId="30" xfId="0" applyFill="1" applyBorder="1" applyAlignment="1">
      <alignment vertical="top"/>
    </xf>
    <xf numFmtId="0" fontId="0" fillId="12" borderId="28" xfId="0" applyFill="1" applyBorder="1" applyAlignment="1">
      <alignment horizontal="left" vertical="top" wrapText="1"/>
    </xf>
    <xf numFmtId="3" fontId="0" fillId="0" borderId="8" xfId="0" applyNumberFormat="1" applyBorder="1" applyAlignment="1" applyProtection="1">
      <alignment wrapText="1"/>
    </xf>
    <xf numFmtId="164" fontId="0" fillId="4" borderId="15" xfId="6" applyNumberFormat="1" applyFont="1" applyFill="1" applyBorder="1" applyAlignment="1" applyProtection="1">
      <alignment wrapText="1"/>
      <protection locked="0"/>
    </xf>
    <xf numFmtId="164" fontId="0" fillId="4" borderId="31" xfId="6" applyNumberFormat="1" applyFont="1" applyFill="1" applyBorder="1" applyAlignment="1" applyProtection="1">
      <alignment wrapText="1"/>
      <protection locked="0"/>
    </xf>
    <xf numFmtId="164" fontId="0" fillId="4" borderId="18" xfId="6" applyNumberFormat="1" applyFont="1" applyFill="1" applyBorder="1" applyAlignment="1" applyProtection="1">
      <alignment wrapText="1"/>
      <protection locked="0"/>
    </xf>
    <xf numFmtId="0" fontId="1" fillId="5" borderId="1" xfId="0" applyFont="1" applyFill="1" applyBorder="1" applyAlignment="1">
      <alignment horizontal="center"/>
    </xf>
    <xf numFmtId="0" fontId="15" fillId="0" borderId="1" xfId="0" applyFont="1" applyBorder="1" applyAlignment="1">
      <alignment vertical="top" wrapText="1"/>
    </xf>
    <xf numFmtId="0" fontId="0" fillId="6" borderId="30" xfId="0" applyFill="1" applyBorder="1" applyAlignment="1">
      <alignment vertical="center" wrapText="1"/>
    </xf>
    <xf numFmtId="0" fontId="0" fillId="6" borderId="30" xfId="0" applyFill="1" applyBorder="1" applyAlignment="1">
      <alignment vertical="top" wrapText="1"/>
    </xf>
    <xf numFmtId="0" fontId="0" fillId="6" borderId="28" xfId="0" applyFill="1" applyBorder="1" applyAlignment="1">
      <alignment vertical="center" wrapText="1"/>
    </xf>
    <xf numFmtId="0" fontId="0" fillId="6" borderId="28" xfId="0" applyFill="1" applyBorder="1" applyAlignment="1">
      <alignment vertical="top" wrapText="1"/>
    </xf>
    <xf numFmtId="0" fontId="0" fillId="6" borderId="30" xfId="0" applyFill="1" applyBorder="1" applyAlignment="1">
      <alignment horizontal="left" vertical="center" wrapText="1"/>
    </xf>
    <xf numFmtId="0" fontId="0" fillId="6" borderId="28" xfId="0" applyFill="1" applyBorder="1" applyAlignment="1">
      <alignment wrapText="1"/>
    </xf>
    <xf numFmtId="0" fontId="0" fillId="6" borderId="30" xfId="0" applyFill="1" applyBorder="1" applyAlignment="1">
      <alignment horizontal="left" vertical="top" wrapText="1"/>
    </xf>
    <xf numFmtId="0" fontId="0" fillId="6" borderId="0" xfId="0" applyFill="1" applyAlignment="1"/>
    <xf numFmtId="0" fontId="0" fillId="6" borderId="30" xfId="0" applyFill="1" applyBorder="1" applyAlignment="1">
      <alignment horizontal="center" vertical="center" wrapText="1"/>
    </xf>
    <xf numFmtId="0" fontId="0" fillId="6" borderId="28" xfId="0" applyFill="1" applyBorder="1" applyAlignment="1">
      <alignment horizontal="left" vertical="top" wrapText="1"/>
    </xf>
    <xf numFmtId="0" fontId="0" fillId="6" borderId="28" xfId="0" applyFill="1" applyBorder="1" applyAlignment="1">
      <alignment horizontal="left" vertical="center" wrapText="1"/>
    </xf>
    <xf numFmtId="0" fontId="4" fillId="6" borderId="0" xfId="0" applyFont="1" applyFill="1" applyBorder="1" applyAlignment="1" applyProtection="1">
      <alignment horizontal="left" vertical="top" wrapText="1"/>
    </xf>
    <xf numFmtId="0" fontId="0" fillId="4" borderId="33" xfId="0" applyNumberFormat="1" applyFill="1" applyBorder="1" applyAlignment="1" applyProtection="1">
      <alignment wrapText="1"/>
      <protection locked="0"/>
    </xf>
    <xf numFmtId="0" fontId="0" fillId="4" borderId="34" xfId="0" applyNumberFormat="1" applyFill="1" applyBorder="1" applyAlignment="1" applyProtection="1">
      <alignment wrapText="1"/>
      <protection locked="0"/>
    </xf>
    <xf numFmtId="0" fontId="0" fillId="4" borderId="35" xfId="0" applyNumberFormat="1" applyFill="1" applyBorder="1" applyAlignment="1" applyProtection="1">
      <alignment wrapText="1"/>
      <protection locked="0"/>
    </xf>
    <xf numFmtId="0" fontId="7" fillId="0" borderId="1" xfId="0" applyFont="1" applyBorder="1" applyAlignment="1">
      <alignment wrapText="1"/>
    </xf>
    <xf numFmtId="0" fontId="0" fillId="6" borderId="28" xfId="0" applyFill="1" applyBorder="1" applyAlignment="1">
      <alignment vertical="center"/>
    </xf>
    <xf numFmtId="0" fontId="0" fillId="11" borderId="28" xfId="0" applyFill="1" applyBorder="1" applyAlignment="1">
      <alignment horizontal="center" vertical="center" wrapText="1"/>
    </xf>
    <xf numFmtId="0" fontId="11" fillId="6" borderId="0" xfId="0" applyFont="1" applyFill="1" applyBorder="1"/>
    <xf numFmtId="0" fontId="11" fillId="6" borderId="0" xfId="0" applyFont="1" applyFill="1"/>
    <xf numFmtId="0" fontId="0" fillId="0" borderId="36" xfId="0" applyBorder="1" applyAlignment="1" applyProtection="1">
      <alignment wrapText="1"/>
    </xf>
    <xf numFmtId="164" fontId="0" fillId="6" borderId="15" xfId="6" applyNumberFormat="1" applyFont="1" applyFill="1" applyBorder="1" applyAlignment="1">
      <alignment wrapText="1"/>
    </xf>
    <xf numFmtId="43" fontId="0" fillId="0" borderId="0" xfId="6" applyFont="1"/>
    <xf numFmtId="0" fontId="0" fillId="0" borderId="0" xfId="0" applyAlignment="1">
      <alignment horizontal="left" vertical="top" wrapText="1"/>
    </xf>
    <xf numFmtId="0" fontId="4" fillId="6" borderId="0" xfId="0" applyFont="1" applyFill="1" applyAlignment="1" applyProtection="1">
      <alignment horizontal="left" vertical="top" wrapText="1"/>
    </xf>
    <xf numFmtId="0" fontId="0" fillId="6" borderId="0" xfId="0" applyFill="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wrapText="1"/>
    </xf>
    <xf numFmtId="0" fontId="0" fillId="4" borderId="4" xfId="0" applyFill="1" applyBorder="1" applyAlignment="1" applyProtection="1">
      <alignment horizontal="left" vertical="top"/>
      <protection locked="0"/>
    </xf>
    <xf numFmtId="0" fontId="0" fillId="4" borderId="5" xfId="0" applyFill="1" applyBorder="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4" borderId="0"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9" xfId="0" applyFill="1" applyBorder="1" applyAlignment="1" applyProtection="1">
      <alignment horizontal="left" vertical="top"/>
      <protection locked="0"/>
    </xf>
    <xf numFmtId="0" fontId="0" fillId="4" borderId="10" xfId="0" applyFill="1" applyBorder="1" applyAlignment="1" applyProtection="1">
      <alignment horizontal="left" vertical="top"/>
      <protection locked="0"/>
    </xf>
    <xf numFmtId="0" fontId="0" fillId="4" borderId="11" xfId="0" applyFill="1" applyBorder="1" applyAlignment="1" applyProtection="1">
      <alignment horizontal="left" vertical="top"/>
      <protection locked="0"/>
    </xf>
    <xf numFmtId="0" fontId="10" fillId="0" borderId="0" xfId="0" applyFont="1" applyAlignment="1">
      <alignment horizontal="left" vertical="top" wrapText="1"/>
    </xf>
    <xf numFmtId="0" fontId="16" fillId="3" borderId="23" xfId="7" applyFill="1" applyBorder="1" applyAlignment="1" applyProtection="1">
      <alignment horizontal="left"/>
      <protection locked="0"/>
    </xf>
    <xf numFmtId="0" fontId="16" fillId="3" borderId="24" xfId="7" applyFill="1" applyBorder="1" applyAlignment="1" applyProtection="1">
      <alignment horizontal="left"/>
      <protection locked="0"/>
    </xf>
    <xf numFmtId="0" fontId="16" fillId="3" borderId="25" xfId="7" applyFill="1" applyBorder="1" applyAlignment="1" applyProtection="1">
      <alignment horizontal="left"/>
      <protection locked="0"/>
    </xf>
    <xf numFmtId="0" fontId="0" fillId="0" borderId="27" xfId="0"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wrapText="1"/>
    </xf>
    <xf numFmtId="0" fontId="5" fillId="8" borderId="0" xfId="0" applyFont="1" applyFill="1" applyAlignment="1">
      <alignment horizontal="left"/>
    </xf>
    <xf numFmtId="0" fontId="0" fillId="2" borderId="0" xfId="0" applyFill="1" applyBorder="1" applyAlignment="1">
      <alignment horizontal="left" vertical="top" wrapText="1"/>
    </xf>
    <xf numFmtId="0" fontId="1" fillId="5" borderId="12" xfId="0" applyFont="1" applyFill="1" applyBorder="1" applyAlignment="1">
      <alignment horizontal="center"/>
    </xf>
    <xf numFmtId="0" fontId="1" fillId="5" borderId="32" xfId="0" applyFont="1" applyFill="1" applyBorder="1" applyAlignment="1">
      <alignment horizontal="center"/>
    </xf>
    <xf numFmtId="0" fontId="1" fillId="5" borderId="13" xfId="0" applyFont="1" applyFill="1" applyBorder="1" applyAlignment="1">
      <alignment horizontal="center"/>
    </xf>
    <xf numFmtId="0" fontId="4" fillId="6" borderId="0" xfId="0" applyFont="1" applyFill="1" applyAlignment="1" applyProtection="1">
      <alignment horizontal="left" vertical="top" wrapText="1"/>
    </xf>
    <xf numFmtId="0" fontId="4" fillId="6" borderId="10" xfId="0" applyFont="1" applyFill="1" applyBorder="1" applyAlignment="1" applyProtection="1">
      <alignment horizontal="left" vertical="top" wrapText="1"/>
    </xf>
    <xf numFmtId="0" fontId="0" fillId="2" borderId="0" xfId="0" applyFill="1" applyAlignment="1">
      <alignment horizontal="left" vertical="top" wrapText="1"/>
    </xf>
    <xf numFmtId="0" fontId="0" fillId="2" borderId="0" xfId="0" applyFont="1" applyFill="1" applyAlignment="1">
      <alignment horizontal="left" wrapText="1"/>
    </xf>
    <xf numFmtId="0" fontId="19" fillId="2" borderId="0" xfId="0" applyFont="1" applyFill="1" applyAlignment="1">
      <alignment horizontal="left" vertical="top" wrapText="1"/>
    </xf>
    <xf numFmtId="0" fontId="19" fillId="2" borderId="29" xfId="0" applyFont="1" applyFill="1" applyBorder="1" applyAlignment="1">
      <alignment horizontal="left" vertical="top" wrapText="1"/>
    </xf>
    <xf numFmtId="0" fontId="17" fillId="3" borderId="23" xfId="7" applyFont="1" applyFill="1" applyBorder="1" applyAlignment="1" applyProtection="1">
      <alignment horizontal="left"/>
      <protection locked="0"/>
    </xf>
    <xf numFmtId="0" fontId="17" fillId="3" borderId="24" xfId="7" applyFont="1" applyFill="1" applyBorder="1" applyAlignment="1" applyProtection="1">
      <alignment horizontal="left"/>
      <protection locked="0"/>
    </xf>
    <xf numFmtId="0" fontId="17" fillId="3" borderId="25" xfId="7" applyFont="1" applyFill="1" applyBorder="1" applyAlignment="1" applyProtection="1">
      <alignment horizontal="left"/>
      <protection locked="0"/>
    </xf>
    <xf numFmtId="0" fontId="1" fillId="6" borderId="0" xfId="0" applyFont="1" applyFill="1" applyAlignment="1">
      <alignment horizontal="right" vertical="center"/>
    </xf>
    <xf numFmtId="0" fontId="0" fillId="9" borderId="23" xfId="0" applyFill="1" applyBorder="1" applyAlignment="1" applyProtection="1">
      <alignment horizontal="left" vertical="center"/>
      <protection locked="0"/>
    </xf>
    <xf numFmtId="0" fontId="0" fillId="9" borderId="24" xfId="0" applyFill="1" applyBorder="1" applyAlignment="1" applyProtection="1">
      <alignment horizontal="left" vertical="center"/>
      <protection locked="0"/>
    </xf>
    <xf numFmtId="0" fontId="0" fillId="9" borderId="25" xfId="0" applyFill="1" applyBorder="1" applyAlignment="1" applyProtection="1">
      <alignment horizontal="left" vertical="center"/>
      <protection locked="0"/>
    </xf>
    <xf numFmtId="14" fontId="0" fillId="9" borderId="23" xfId="0" applyNumberFormat="1" applyFill="1" applyBorder="1" applyAlignment="1" applyProtection="1">
      <alignment horizontal="left" vertical="center"/>
      <protection locked="0"/>
    </xf>
    <xf numFmtId="14" fontId="0" fillId="9" borderId="24" xfId="0" applyNumberFormat="1" applyFill="1" applyBorder="1" applyAlignment="1" applyProtection="1">
      <alignment horizontal="left" vertical="center"/>
      <protection locked="0"/>
    </xf>
    <xf numFmtId="14" fontId="0" fillId="9" borderId="25" xfId="0" applyNumberFormat="1" applyFill="1" applyBorder="1" applyAlignment="1" applyProtection="1">
      <alignment horizontal="left" vertical="center"/>
      <protection locked="0"/>
    </xf>
    <xf numFmtId="0" fontId="0" fillId="6" borderId="0" xfId="0" applyFill="1" applyAlignment="1">
      <alignment horizontal="left" vertical="top" wrapText="1"/>
    </xf>
  </cellXfs>
  <cellStyles count="8">
    <cellStyle name="Comma" xfId="6" builtinId="3"/>
    <cellStyle name="Currency" xfId="3" builtinId="4"/>
    <cellStyle name="Hyperlink" xfId="7" builtinId="8"/>
    <cellStyle name="Normal" xfId="0" builtinId="0"/>
    <cellStyle name="Normal 2" xfId="1" xr:uid="{909B1348-D18F-415C-A0DC-45671A7C3E80}"/>
    <cellStyle name="Normal 2 2" xfId="4" xr:uid="{3857A2AD-6227-45D4-93D2-A40EDBDCD290}"/>
    <cellStyle name="Normal 2 2 2" xfId="5" xr:uid="{A9134254-A97B-42C6-940E-252775E1FF7B}"/>
    <cellStyle name="Normal 5" xfId="2" xr:uid="{78AB89EC-30C4-43E2-8DD0-64FBB445A6F2}"/>
  </cellStyles>
  <dxfs count="50">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alignment horizontal="general" vertical="bottom" textRotation="0" wrapText="1" indent="0" justifyLastLine="0" shrinkToFit="0" readingOrder="0"/>
      <border diagonalUp="0" diagonalDown="0" outline="0">
        <left style="thin">
          <color indexed="64"/>
        </left>
        <right style="thin">
          <color theme="0" tint="-0.14999847407452621"/>
        </right>
        <top style="thin">
          <color theme="0" tint="-0.14999847407452621"/>
        </top>
        <bottom style="thin">
          <color theme="0" tint="-0.14999847407452621"/>
        </bottom>
      </border>
    </dxf>
    <dxf>
      <numFmt numFmtId="164" formatCode="_(* #,##0_);_(* \(#,##0\);_(* &quot;-&quot;??_);_(@_)"/>
      <alignment horizontal="general" vertical="bottom" textRotation="0" wrapText="1" indent="0" justifyLastLine="0" shrinkToFit="0" readingOrder="0"/>
      <border diagonalUp="0" diagonalDown="0" outline="0">
        <left style="thin">
          <color indexed="64"/>
        </left>
        <right style="thin">
          <color theme="0" tint="-0.14999847407452621"/>
        </right>
        <top style="thin">
          <color theme="0" tint="-0.14999847407452621"/>
        </top>
        <bottom style="thin">
          <color theme="0" tint="-0.14999847407452621"/>
        </bottom>
      </border>
      <protection locked="0" hidden="0"/>
    </dxf>
    <dxf>
      <numFmt numFmtId="164" formatCode="_(* #,##0_);_(* \(#,##0\);_(* &quot;-&quot;??_);_(@_)"/>
      <fill>
        <patternFill patternType="solid">
          <fgColor indexed="64"/>
          <bgColor rgb="FFFFFF99"/>
        </patternFill>
      </fill>
      <alignment horizontal="general" vertical="bottom" textRotation="0" wrapText="1" indent="0" justifyLastLine="0" shrinkToFit="0" readingOrder="0"/>
      <border diagonalUp="0" diagonalDown="0" outline="0">
        <left style="thin">
          <color theme="0" tint="-0.14999847407452621"/>
        </left>
        <right style="thin">
          <color indexed="64"/>
        </right>
        <top style="thin">
          <color theme="0" tint="-0.14999847407452621"/>
        </top>
        <bottom style="thin">
          <color theme="0" tint="-0.14999847407452621"/>
        </bottom>
      </border>
      <protection locked="0" hidden="0"/>
    </dxf>
    <dxf>
      <numFmt numFmtId="0" formatCode="General"/>
      <fill>
        <patternFill patternType="solid">
          <fgColor indexed="64"/>
          <bgColor rgb="FFFFFF99"/>
        </patternFill>
      </fill>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9" formatCode="m/d/yyyy"/>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9" formatCode="m/d/yyyy"/>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9" formatCode="m/d/yyyy"/>
      <fill>
        <patternFill patternType="solid">
          <fgColor indexed="64"/>
          <bgColor rgb="FFFFFF99"/>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theme="0"/>
        </patternFill>
      </fill>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protection locked="1" hidden="0"/>
    </dxf>
    <dxf>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alignment horizontal="general" vertical="bottom" textRotation="0" wrapText="1" indent="0" justifyLastLine="0" shrinkToFit="0" readingOrder="0"/>
      <border diagonalUp="0" diagonalDown="0" outline="0">
        <left style="thin">
          <color indexed="64"/>
        </left>
        <right style="thin">
          <color theme="0" tint="-0.14999847407452621"/>
        </right>
        <top style="thin">
          <color theme="0" tint="-0.14999847407452621"/>
        </top>
        <bottom style="thin">
          <color theme="0" tint="-0.14999847407452621"/>
        </bottom>
      </border>
    </dxf>
    <dxf>
      <numFmt numFmtId="164" formatCode="_(* #,##0_);_(* \(#,##0\);_(* &quot;-&quot;??_);_(@_)"/>
      <alignment horizontal="general" vertical="bottom"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64" formatCode="_(* #,##0_);_(* \(#,##0\);_(* &quot;-&quot;??_);_(@_)"/>
      <fill>
        <patternFill patternType="solid">
          <fgColor indexed="64"/>
          <bgColor rgb="FFFFFF99"/>
        </patternFill>
      </fill>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64" formatCode="_(* #,##0_);_(* \(#,##0\);_(* &quot;-&quot;??_);_(@_)"/>
      <fill>
        <patternFill patternType="solid">
          <fgColor indexed="64"/>
          <bgColor rgb="FFFFFF99"/>
        </patternFill>
      </fill>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9" formatCode="m/d/yyyy"/>
      <fill>
        <patternFill patternType="solid">
          <fgColor indexed="64"/>
          <bgColor rgb="FFFFFF99"/>
        </patternFill>
      </fill>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9" formatCode="m/d/yyyy"/>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numFmt numFmtId="19" formatCode="m/d/yyyy"/>
      <fill>
        <patternFill patternType="solid">
          <fgColor indexed="64"/>
          <bgColor rgb="FFFFFF99"/>
        </patternFill>
      </fill>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ill>
        <patternFill patternType="solid">
          <fgColor indexed="64"/>
          <bgColor theme="0"/>
        </patternFill>
      </fill>
      <alignment horizontal="general" vertical="bottom"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numFmt numFmtId="0" formatCode="General"/>
      <alignment horizontal="general" vertical="bottom" textRotation="0" wrapText="1" indent="0" justifyLastLine="0" shrinkToFit="0" readingOrder="0"/>
      <border diagonalUp="0" diagonalDown="0">
        <left style="thin">
          <color indexed="64"/>
        </left>
        <right style="thin">
          <color theme="0" tint="-0.14999847407452621"/>
        </right>
        <top style="thin">
          <color theme="0" tint="-0.14999847407452621"/>
        </top>
        <bottom style="thin">
          <color theme="0" tint="-0.14999847407452621"/>
        </bottom>
      </border>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protection locked="1" hidden="0"/>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ahle/Special%20Director%20for%20Federal%20Funds/Municipal%20CvRF%202020/Muni%20Tracker%20v.5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ssgov.sharepoint.com/sites/ANF-TEAMS-FederalFundsOffice/Shared%20Documents/General/Muni%20CvRF/Round%202%20-%20Guidance/Round%202%20-%20Application%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office.accenture.com/personal/katherine_m_tisinger_accenture_com/Documents/Downloads/Round%202%20Requests%20Tracker%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3.amazonaws.com/files.formstack.com/uploads/4055449/98767792/672586157/98767792_round_2_-_application_town_of_bolt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ality"/>
      <sheetName val="Stats by CD"/>
      <sheetName val="County"/>
      <sheetName val="Webinar Attendees"/>
      <sheetName val="Muni CvRF Stats"/>
      <sheetName val="Statewide"/>
      <sheetName val="Questions"/>
      <sheetName val="Contacts"/>
      <sheetName val="Applications"/>
      <sheetName val="App QC"/>
      <sheetName val="Town Summary"/>
      <sheetName val="Application_data"/>
      <sheetName val="Application_processing"/>
      <sheetName val="CARES"/>
    </sheetNames>
    <sheetDataSet>
      <sheetData sheetId="0"/>
      <sheetData sheetId="1"/>
      <sheetData sheetId="2"/>
      <sheetData sheetId="3"/>
      <sheetData sheetId="4"/>
      <sheetData sheetId="5">
        <row r="4">
          <cell r="P4" t="str">
            <v>Yes</v>
          </cell>
        </row>
        <row r="5">
          <cell r="P5" t="str">
            <v>*</v>
          </cell>
        </row>
      </sheetData>
      <sheetData sheetId="6"/>
      <sheetData sheetId="7"/>
      <sheetData sheetId="8"/>
      <sheetData sheetId="9">
        <row r="2">
          <cell r="D2" t="str">
            <v>New Salem</v>
          </cell>
          <cell r="N2">
            <v>623759323</v>
          </cell>
        </row>
        <row r="3">
          <cell r="K3">
            <v>44062.615648148145</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rt Here"/>
      <sheetName val="2. Cashflow Allocation"/>
      <sheetName val="3. Application Form"/>
      <sheetName val="Costs"/>
      <sheetName val="Other Request - Round 1"/>
      <sheetName val="4. Other Requests - Round 2"/>
      <sheetName val="Earmarks"/>
      <sheetName val="5. Certification - Attach. B"/>
      <sheetName val="Summary"/>
      <sheetName val="6. End Here"/>
      <sheetName val="Categories"/>
      <sheetName val="Munis"/>
      <sheetName val="OtherTable"/>
      <sheetName val="EARS1"/>
      <sheetName val="EARS2"/>
      <sheetName val="Lists"/>
    </sheetNames>
    <sheetDataSet>
      <sheetData sheetId="0">
        <row r="7">
          <cell r="D7" t="str">
            <v>Aquinnah</v>
          </cell>
          <cell r="I7" t="str">
            <v>104</v>
          </cell>
        </row>
      </sheetData>
      <sheetData sheetId="1" refreshError="1"/>
      <sheetData sheetId="2"/>
      <sheetData sheetId="3">
        <row r="1">
          <cell r="A1" t="str">
            <v>DOR Code</v>
          </cell>
          <cell r="C1" t="str">
            <v>Attachment A Code</v>
          </cell>
          <cell r="E1" t="str">
            <v>Amount</v>
          </cell>
        </row>
        <row r="2">
          <cell r="A2" t="str">
            <v>001</v>
          </cell>
          <cell r="C2">
            <v>1</v>
          </cell>
          <cell r="E2">
            <v>0</v>
          </cell>
        </row>
        <row r="3">
          <cell r="A3" t="str">
            <v>001</v>
          </cell>
          <cell r="C3">
            <v>2</v>
          </cell>
          <cell r="E3">
            <v>0</v>
          </cell>
        </row>
        <row r="4">
          <cell r="A4" t="str">
            <v>001</v>
          </cell>
          <cell r="C4">
            <v>3</v>
          </cell>
          <cell r="E4">
            <v>0</v>
          </cell>
        </row>
        <row r="5">
          <cell r="A5" t="str">
            <v>001</v>
          </cell>
          <cell r="C5">
            <v>4</v>
          </cell>
          <cell r="E5">
            <v>0</v>
          </cell>
        </row>
        <row r="6">
          <cell r="A6" t="str">
            <v>001</v>
          </cell>
          <cell r="C6">
            <v>6</v>
          </cell>
          <cell r="E6">
            <v>0</v>
          </cell>
        </row>
        <row r="7">
          <cell r="A7" t="str">
            <v>001</v>
          </cell>
          <cell r="C7">
            <v>7</v>
          </cell>
          <cell r="E7">
            <v>0</v>
          </cell>
        </row>
        <row r="8">
          <cell r="A8" t="str">
            <v>001</v>
          </cell>
          <cell r="C8">
            <v>10</v>
          </cell>
          <cell r="E8">
            <v>0</v>
          </cell>
        </row>
        <row r="9">
          <cell r="A9" t="str">
            <v>001</v>
          </cell>
          <cell r="C9">
            <v>15</v>
          </cell>
          <cell r="E9">
            <v>0</v>
          </cell>
        </row>
        <row r="10">
          <cell r="A10" t="str">
            <v>001</v>
          </cell>
          <cell r="C10">
            <v>16</v>
          </cell>
          <cell r="E10">
            <v>0</v>
          </cell>
        </row>
        <row r="11">
          <cell r="A11" t="str">
            <v>001</v>
          </cell>
          <cell r="C11">
            <v>17</v>
          </cell>
          <cell r="E11">
            <v>0</v>
          </cell>
        </row>
        <row r="12">
          <cell r="A12" t="str">
            <v>001</v>
          </cell>
          <cell r="C12">
            <v>18</v>
          </cell>
          <cell r="E12">
            <v>0</v>
          </cell>
        </row>
        <row r="13">
          <cell r="A13" t="str">
            <v>001</v>
          </cell>
          <cell r="C13">
            <v>20</v>
          </cell>
          <cell r="E13">
            <v>0</v>
          </cell>
        </row>
        <row r="14">
          <cell r="A14" t="str">
            <v>001</v>
          </cell>
          <cell r="C14">
            <v>21</v>
          </cell>
          <cell r="E14">
            <v>0</v>
          </cell>
        </row>
        <row r="15">
          <cell r="A15" t="str">
            <v>001</v>
          </cell>
          <cell r="C15">
            <v>22</v>
          </cell>
          <cell r="E15">
            <v>0</v>
          </cell>
        </row>
        <row r="16">
          <cell r="A16" t="str">
            <v>001</v>
          </cell>
          <cell r="C16">
            <v>23</v>
          </cell>
          <cell r="E16">
            <v>0</v>
          </cell>
        </row>
        <row r="17">
          <cell r="A17" t="str">
            <v>001</v>
          </cell>
          <cell r="C17">
            <v>24</v>
          </cell>
          <cell r="E17">
            <v>0</v>
          </cell>
        </row>
        <row r="18">
          <cell r="A18" t="str">
            <v>001</v>
          </cell>
          <cell r="C18">
            <v>25</v>
          </cell>
          <cell r="E18">
            <v>0</v>
          </cell>
        </row>
        <row r="19">
          <cell r="A19" t="str">
            <v>001</v>
          </cell>
          <cell r="C19">
            <v>5</v>
          </cell>
          <cell r="E19">
            <v>0</v>
          </cell>
        </row>
        <row r="20">
          <cell r="A20" t="str">
            <v>001</v>
          </cell>
          <cell r="C20">
            <v>8</v>
          </cell>
          <cell r="E20">
            <v>0</v>
          </cell>
        </row>
        <row r="21">
          <cell r="A21" t="str">
            <v>001</v>
          </cell>
          <cell r="C21">
            <v>9</v>
          </cell>
          <cell r="E21">
            <v>0</v>
          </cell>
        </row>
        <row r="22">
          <cell r="A22" t="str">
            <v>001</v>
          </cell>
          <cell r="C22">
            <v>11</v>
          </cell>
          <cell r="E22">
            <v>0</v>
          </cell>
        </row>
        <row r="23">
          <cell r="A23" t="str">
            <v>001</v>
          </cell>
          <cell r="C23">
            <v>12</v>
          </cell>
          <cell r="E23">
            <v>0</v>
          </cell>
        </row>
        <row r="24">
          <cell r="A24" t="str">
            <v>001</v>
          </cell>
          <cell r="C24">
            <v>13</v>
          </cell>
          <cell r="E24">
            <v>0</v>
          </cell>
        </row>
        <row r="25">
          <cell r="A25" t="str">
            <v>001</v>
          </cell>
          <cell r="C25">
            <v>14</v>
          </cell>
          <cell r="E25">
            <v>0</v>
          </cell>
        </row>
        <row r="26">
          <cell r="A26" t="str">
            <v>001</v>
          </cell>
          <cell r="C26">
            <v>19</v>
          </cell>
          <cell r="E26">
            <v>0</v>
          </cell>
        </row>
        <row r="27">
          <cell r="A27" t="str">
            <v>001</v>
          </cell>
          <cell r="C27">
            <v>26</v>
          </cell>
          <cell r="E27">
            <v>0</v>
          </cell>
        </row>
        <row r="28">
          <cell r="A28" t="str">
            <v>001</v>
          </cell>
          <cell r="C28">
            <v>27</v>
          </cell>
          <cell r="E28">
            <v>0</v>
          </cell>
        </row>
        <row r="29">
          <cell r="A29" t="str">
            <v>001</v>
          </cell>
          <cell r="C29">
            <v>28</v>
          </cell>
          <cell r="E29">
            <v>0</v>
          </cell>
        </row>
        <row r="30">
          <cell r="A30" t="str">
            <v>001</v>
          </cell>
          <cell r="C30">
            <v>29</v>
          </cell>
          <cell r="E30">
            <v>0</v>
          </cell>
        </row>
        <row r="31">
          <cell r="A31" t="str">
            <v>002</v>
          </cell>
          <cell r="C31">
            <v>1</v>
          </cell>
          <cell r="E31">
            <v>95266</v>
          </cell>
        </row>
        <row r="32">
          <cell r="A32" t="str">
            <v>002</v>
          </cell>
          <cell r="C32">
            <v>2</v>
          </cell>
          <cell r="E32">
            <v>249</v>
          </cell>
        </row>
        <row r="33">
          <cell r="A33" t="str">
            <v>002</v>
          </cell>
          <cell r="C33">
            <v>3</v>
          </cell>
          <cell r="E33">
            <v>0</v>
          </cell>
        </row>
        <row r="34">
          <cell r="A34" t="str">
            <v>002</v>
          </cell>
          <cell r="C34">
            <v>4</v>
          </cell>
          <cell r="E34">
            <v>75000</v>
          </cell>
        </row>
        <row r="35">
          <cell r="A35" t="str">
            <v>002</v>
          </cell>
          <cell r="C35">
            <v>6</v>
          </cell>
          <cell r="E35">
            <v>0</v>
          </cell>
        </row>
        <row r="36">
          <cell r="A36" t="str">
            <v>002</v>
          </cell>
          <cell r="C36">
            <v>7</v>
          </cell>
          <cell r="E36">
            <v>6917</v>
          </cell>
        </row>
        <row r="37">
          <cell r="A37" t="str">
            <v>002</v>
          </cell>
          <cell r="C37">
            <v>10</v>
          </cell>
          <cell r="E37">
            <v>46812</v>
          </cell>
        </row>
        <row r="38">
          <cell r="A38" t="str">
            <v>002</v>
          </cell>
          <cell r="C38">
            <v>15</v>
          </cell>
          <cell r="E38">
            <v>0</v>
          </cell>
        </row>
        <row r="39">
          <cell r="A39" t="str">
            <v>002</v>
          </cell>
          <cell r="C39">
            <v>16</v>
          </cell>
          <cell r="E39">
            <v>0</v>
          </cell>
        </row>
        <row r="40">
          <cell r="A40" t="str">
            <v>002</v>
          </cell>
          <cell r="C40">
            <v>17</v>
          </cell>
          <cell r="E40">
            <v>0</v>
          </cell>
        </row>
        <row r="41">
          <cell r="A41" t="str">
            <v>002</v>
          </cell>
          <cell r="C41">
            <v>18</v>
          </cell>
          <cell r="E41">
            <v>0</v>
          </cell>
        </row>
        <row r="42">
          <cell r="A42" t="str">
            <v>002</v>
          </cell>
          <cell r="C42">
            <v>20</v>
          </cell>
          <cell r="E42">
            <v>0</v>
          </cell>
        </row>
        <row r="43">
          <cell r="A43" t="str">
            <v>002</v>
          </cell>
          <cell r="C43">
            <v>21</v>
          </cell>
          <cell r="E43">
            <v>0</v>
          </cell>
        </row>
        <row r="44">
          <cell r="A44" t="str">
            <v>002</v>
          </cell>
          <cell r="C44">
            <v>22</v>
          </cell>
          <cell r="E44">
            <v>3170</v>
          </cell>
        </row>
        <row r="45">
          <cell r="A45" t="str">
            <v>002</v>
          </cell>
          <cell r="C45">
            <v>23</v>
          </cell>
          <cell r="E45">
            <v>0</v>
          </cell>
        </row>
        <row r="46">
          <cell r="A46" t="str">
            <v>002</v>
          </cell>
          <cell r="C46">
            <v>24</v>
          </cell>
          <cell r="E46">
            <v>0</v>
          </cell>
        </row>
        <row r="47">
          <cell r="A47" t="str">
            <v>002</v>
          </cell>
          <cell r="C47">
            <v>25</v>
          </cell>
          <cell r="E47">
            <v>0</v>
          </cell>
        </row>
        <row r="48">
          <cell r="A48" t="str">
            <v>002</v>
          </cell>
          <cell r="C48">
            <v>5</v>
          </cell>
          <cell r="E48">
            <v>29218</v>
          </cell>
        </row>
        <row r="49">
          <cell r="A49" t="str">
            <v>002</v>
          </cell>
          <cell r="C49">
            <v>8</v>
          </cell>
          <cell r="E49">
            <v>0</v>
          </cell>
        </row>
        <row r="50">
          <cell r="A50" t="str">
            <v>002</v>
          </cell>
          <cell r="C50">
            <v>9</v>
          </cell>
          <cell r="E50">
            <v>0</v>
          </cell>
        </row>
        <row r="51">
          <cell r="A51" t="str">
            <v>002</v>
          </cell>
          <cell r="C51">
            <v>11</v>
          </cell>
          <cell r="E51">
            <v>0</v>
          </cell>
        </row>
        <row r="52">
          <cell r="A52" t="str">
            <v>002</v>
          </cell>
          <cell r="C52">
            <v>12</v>
          </cell>
          <cell r="E52">
            <v>0</v>
          </cell>
        </row>
        <row r="53">
          <cell r="A53" t="str">
            <v>002</v>
          </cell>
          <cell r="C53">
            <v>13</v>
          </cell>
          <cell r="E53">
            <v>0</v>
          </cell>
        </row>
        <row r="54">
          <cell r="A54" t="str">
            <v>002</v>
          </cell>
          <cell r="C54">
            <v>14</v>
          </cell>
          <cell r="E54">
            <v>0</v>
          </cell>
        </row>
        <row r="55">
          <cell r="A55" t="str">
            <v>002</v>
          </cell>
          <cell r="C55">
            <v>19</v>
          </cell>
          <cell r="E55">
            <v>0</v>
          </cell>
        </row>
        <row r="56">
          <cell r="A56" t="str">
            <v>002</v>
          </cell>
          <cell r="C56">
            <v>26</v>
          </cell>
          <cell r="E56">
            <v>0</v>
          </cell>
        </row>
        <row r="57">
          <cell r="A57" t="str">
            <v>002</v>
          </cell>
          <cell r="C57">
            <v>27</v>
          </cell>
          <cell r="E57">
            <v>50000</v>
          </cell>
        </row>
        <row r="58">
          <cell r="A58" t="str">
            <v>002</v>
          </cell>
          <cell r="C58">
            <v>28</v>
          </cell>
          <cell r="E58">
            <v>0</v>
          </cell>
        </row>
        <row r="59">
          <cell r="A59" t="str">
            <v>002</v>
          </cell>
          <cell r="C59">
            <v>29</v>
          </cell>
          <cell r="E59">
            <v>54903</v>
          </cell>
        </row>
        <row r="60">
          <cell r="A60" t="str">
            <v>003</v>
          </cell>
          <cell r="C60">
            <v>1</v>
          </cell>
          <cell r="E60">
            <v>10324</v>
          </cell>
        </row>
        <row r="61">
          <cell r="A61" t="str">
            <v>003</v>
          </cell>
          <cell r="C61">
            <v>2</v>
          </cell>
          <cell r="E61">
            <v>0</v>
          </cell>
        </row>
        <row r="62">
          <cell r="A62" t="str">
            <v>003</v>
          </cell>
          <cell r="C62">
            <v>3</v>
          </cell>
          <cell r="E62">
            <v>0</v>
          </cell>
        </row>
        <row r="63">
          <cell r="A63" t="str">
            <v>003</v>
          </cell>
          <cell r="C63">
            <v>4</v>
          </cell>
          <cell r="E63">
            <v>0</v>
          </cell>
        </row>
        <row r="64">
          <cell r="A64" t="str">
            <v>003</v>
          </cell>
          <cell r="C64">
            <v>6</v>
          </cell>
          <cell r="E64">
            <v>0</v>
          </cell>
        </row>
        <row r="65">
          <cell r="A65" t="str">
            <v>003</v>
          </cell>
          <cell r="C65">
            <v>7</v>
          </cell>
          <cell r="E65">
            <v>30456</v>
          </cell>
        </row>
        <row r="66">
          <cell r="A66" t="str">
            <v>003</v>
          </cell>
          <cell r="C66">
            <v>10</v>
          </cell>
          <cell r="E66">
            <v>58300</v>
          </cell>
        </row>
        <row r="67">
          <cell r="A67" t="str">
            <v>003</v>
          </cell>
          <cell r="C67">
            <v>15</v>
          </cell>
          <cell r="E67">
            <v>0</v>
          </cell>
        </row>
        <row r="68">
          <cell r="A68" t="str">
            <v>003</v>
          </cell>
          <cell r="C68">
            <v>16</v>
          </cell>
          <cell r="E68">
            <v>0</v>
          </cell>
        </row>
        <row r="69">
          <cell r="A69" t="str">
            <v>003</v>
          </cell>
          <cell r="C69">
            <v>17</v>
          </cell>
          <cell r="E69">
            <v>0</v>
          </cell>
        </row>
        <row r="70">
          <cell r="A70" t="str">
            <v>003</v>
          </cell>
          <cell r="C70">
            <v>18</v>
          </cell>
          <cell r="E70">
            <v>0</v>
          </cell>
        </row>
        <row r="71">
          <cell r="A71" t="str">
            <v>003</v>
          </cell>
          <cell r="C71">
            <v>20</v>
          </cell>
          <cell r="E71">
            <v>0</v>
          </cell>
        </row>
        <row r="72">
          <cell r="A72" t="str">
            <v>003</v>
          </cell>
          <cell r="C72">
            <v>21</v>
          </cell>
          <cell r="E72">
            <v>0</v>
          </cell>
        </row>
        <row r="73">
          <cell r="A73" t="str">
            <v>003</v>
          </cell>
          <cell r="C73">
            <v>22</v>
          </cell>
          <cell r="E73">
            <v>0</v>
          </cell>
        </row>
        <row r="74">
          <cell r="A74" t="str">
            <v>003</v>
          </cell>
          <cell r="C74">
            <v>23</v>
          </cell>
          <cell r="E74">
            <v>0</v>
          </cell>
        </row>
        <row r="75">
          <cell r="A75" t="str">
            <v>003</v>
          </cell>
          <cell r="C75">
            <v>24</v>
          </cell>
          <cell r="E75">
            <v>0</v>
          </cell>
        </row>
        <row r="76">
          <cell r="A76" t="str">
            <v>003</v>
          </cell>
          <cell r="C76">
            <v>25</v>
          </cell>
          <cell r="E76">
            <v>1498</v>
          </cell>
        </row>
        <row r="77">
          <cell r="A77" t="str">
            <v>003</v>
          </cell>
          <cell r="C77">
            <v>5</v>
          </cell>
          <cell r="E77">
            <v>9096</v>
          </cell>
        </row>
        <row r="78">
          <cell r="A78" t="str">
            <v>003</v>
          </cell>
          <cell r="C78">
            <v>8</v>
          </cell>
          <cell r="E78">
            <v>0</v>
          </cell>
        </row>
        <row r="79">
          <cell r="A79" t="str">
            <v>003</v>
          </cell>
          <cell r="C79">
            <v>9</v>
          </cell>
          <cell r="E79">
            <v>0</v>
          </cell>
        </row>
        <row r="80">
          <cell r="A80" t="str">
            <v>003</v>
          </cell>
          <cell r="C80">
            <v>11</v>
          </cell>
          <cell r="E80">
            <v>153100</v>
          </cell>
        </row>
        <row r="81">
          <cell r="A81" t="str">
            <v>003</v>
          </cell>
          <cell r="C81">
            <v>12</v>
          </cell>
          <cell r="E81">
            <v>0</v>
          </cell>
        </row>
        <row r="82">
          <cell r="A82" t="str">
            <v>003</v>
          </cell>
          <cell r="C82">
            <v>13</v>
          </cell>
          <cell r="E82">
            <v>0</v>
          </cell>
        </row>
        <row r="83">
          <cell r="A83" t="str">
            <v>003</v>
          </cell>
          <cell r="C83">
            <v>14</v>
          </cell>
          <cell r="E83">
            <v>0</v>
          </cell>
        </row>
        <row r="84">
          <cell r="A84" t="str">
            <v>003</v>
          </cell>
          <cell r="C84">
            <v>19</v>
          </cell>
          <cell r="E84">
            <v>0</v>
          </cell>
        </row>
        <row r="85">
          <cell r="A85" t="str">
            <v>003</v>
          </cell>
          <cell r="C85">
            <v>26</v>
          </cell>
          <cell r="E85">
            <v>0</v>
          </cell>
        </row>
        <row r="86">
          <cell r="A86" t="str">
            <v>003</v>
          </cell>
          <cell r="C86">
            <v>27</v>
          </cell>
          <cell r="E86">
            <v>0</v>
          </cell>
        </row>
        <row r="87">
          <cell r="A87" t="str">
            <v>003</v>
          </cell>
          <cell r="C87">
            <v>28</v>
          </cell>
          <cell r="E87">
            <v>0</v>
          </cell>
        </row>
        <row r="88">
          <cell r="A88" t="str">
            <v>003</v>
          </cell>
          <cell r="C88">
            <v>29</v>
          </cell>
          <cell r="E88">
            <v>0</v>
          </cell>
        </row>
        <row r="89">
          <cell r="A89" t="str">
            <v>004</v>
          </cell>
          <cell r="C89">
            <v>1</v>
          </cell>
          <cell r="E89">
            <v>36060</v>
          </cell>
        </row>
        <row r="90">
          <cell r="A90" t="str">
            <v>004</v>
          </cell>
          <cell r="C90">
            <v>2</v>
          </cell>
          <cell r="E90">
            <v>0</v>
          </cell>
        </row>
        <row r="91">
          <cell r="A91" t="str">
            <v>004</v>
          </cell>
          <cell r="C91">
            <v>3</v>
          </cell>
          <cell r="E91">
            <v>0</v>
          </cell>
        </row>
        <row r="92">
          <cell r="A92" t="str">
            <v>004</v>
          </cell>
          <cell r="C92">
            <v>4</v>
          </cell>
          <cell r="E92">
            <v>0</v>
          </cell>
        </row>
        <row r="93">
          <cell r="A93" t="str">
            <v>004</v>
          </cell>
          <cell r="C93">
            <v>6</v>
          </cell>
          <cell r="E93">
            <v>0</v>
          </cell>
        </row>
        <row r="94">
          <cell r="A94" t="str">
            <v>004</v>
          </cell>
          <cell r="C94">
            <v>7</v>
          </cell>
          <cell r="E94">
            <v>5932</v>
          </cell>
        </row>
        <row r="95">
          <cell r="A95" t="str">
            <v>004</v>
          </cell>
          <cell r="C95">
            <v>10</v>
          </cell>
          <cell r="E95">
            <v>28815</v>
          </cell>
        </row>
        <row r="96">
          <cell r="A96" t="str">
            <v>004</v>
          </cell>
          <cell r="C96">
            <v>15</v>
          </cell>
          <cell r="E96">
            <v>0</v>
          </cell>
        </row>
        <row r="97">
          <cell r="A97" t="str">
            <v>004</v>
          </cell>
          <cell r="C97">
            <v>16</v>
          </cell>
          <cell r="E97">
            <v>3408</v>
          </cell>
        </row>
        <row r="98">
          <cell r="A98" t="str">
            <v>004</v>
          </cell>
          <cell r="C98">
            <v>17</v>
          </cell>
          <cell r="E98">
            <v>0</v>
          </cell>
        </row>
        <row r="99">
          <cell r="A99" t="str">
            <v>004</v>
          </cell>
          <cell r="C99">
            <v>18</v>
          </cell>
          <cell r="E99">
            <v>0</v>
          </cell>
        </row>
        <row r="100">
          <cell r="A100" t="str">
            <v>004</v>
          </cell>
          <cell r="C100">
            <v>20</v>
          </cell>
          <cell r="E100">
            <v>0</v>
          </cell>
        </row>
        <row r="101">
          <cell r="A101" t="str">
            <v>004</v>
          </cell>
          <cell r="C101">
            <v>21</v>
          </cell>
          <cell r="E101">
            <v>0</v>
          </cell>
        </row>
        <row r="102">
          <cell r="A102" t="str">
            <v>004</v>
          </cell>
          <cell r="C102">
            <v>22</v>
          </cell>
          <cell r="E102">
            <v>1000</v>
          </cell>
        </row>
        <row r="103">
          <cell r="A103" t="str">
            <v>004</v>
          </cell>
          <cell r="C103">
            <v>23</v>
          </cell>
          <cell r="E103">
            <v>0</v>
          </cell>
        </row>
        <row r="104">
          <cell r="A104" t="str">
            <v>004</v>
          </cell>
          <cell r="C104">
            <v>24</v>
          </cell>
          <cell r="E104">
            <v>0</v>
          </cell>
        </row>
        <row r="105">
          <cell r="A105" t="str">
            <v>004</v>
          </cell>
          <cell r="C105">
            <v>25</v>
          </cell>
          <cell r="E105">
            <v>456</v>
          </cell>
        </row>
        <row r="106">
          <cell r="A106" t="str">
            <v>004</v>
          </cell>
          <cell r="C106">
            <v>5</v>
          </cell>
          <cell r="E106">
            <v>13692</v>
          </cell>
        </row>
        <row r="107">
          <cell r="A107" t="str">
            <v>004</v>
          </cell>
          <cell r="C107">
            <v>8</v>
          </cell>
          <cell r="E107">
            <v>0</v>
          </cell>
        </row>
        <row r="108">
          <cell r="A108" t="str">
            <v>004</v>
          </cell>
          <cell r="C108">
            <v>9</v>
          </cell>
          <cell r="E108">
            <v>0</v>
          </cell>
        </row>
        <row r="109">
          <cell r="A109" t="str">
            <v>004</v>
          </cell>
          <cell r="C109">
            <v>11</v>
          </cell>
          <cell r="E109">
            <v>0</v>
          </cell>
        </row>
        <row r="110">
          <cell r="A110" t="str">
            <v>004</v>
          </cell>
          <cell r="C110">
            <v>12</v>
          </cell>
          <cell r="E110">
            <v>0</v>
          </cell>
        </row>
        <row r="111">
          <cell r="A111" t="str">
            <v>004</v>
          </cell>
          <cell r="C111">
            <v>13</v>
          </cell>
          <cell r="E111">
            <v>0</v>
          </cell>
        </row>
        <row r="112">
          <cell r="A112" t="str">
            <v>004</v>
          </cell>
          <cell r="C112">
            <v>14</v>
          </cell>
          <cell r="E112">
            <v>0</v>
          </cell>
        </row>
        <row r="113">
          <cell r="A113" t="str">
            <v>004</v>
          </cell>
          <cell r="C113">
            <v>19</v>
          </cell>
          <cell r="E113">
            <v>0</v>
          </cell>
        </row>
        <row r="114">
          <cell r="A114" t="str">
            <v>004</v>
          </cell>
          <cell r="C114">
            <v>26</v>
          </cell>
          <cell r="E114">
            <v>1636</v>
          </cell>
        </row>
        <row r="115">
          <cell r="A115" t="str">
            <v>004</v>
          </cell>
          <cell r="C115">
            <v>27</v>
          </cell>
          <cell r="E115">
            <v>0</v>
          </cell>
        </row>
        <row r="116">
          <cell r="A116" t="str">
            <v>004</v>
          </cell>
          <cell r="C116">
            <v>28</v>
          </cell>
          <cell r="E116">
            <v>0</v>
          </cell>
        </row>
        <row r="117">
          <cell r="A117" t="str">
            <v>004</v>
          </cell>
          <cell r="C117">
            <v>29</v>
          </cell>
          <cell r="E117">
            <v>8687</v>
          </cell>
        </row>
        <row r="118">
          <cell r="A118" t="str">
            <v>005</v>
          </cell>
          <cell r="C118">
            <v>1</v>
          </cell>
          <cell r="E118">
            <v>24238</v>
          </cell>
        </row>
        <row r="119">
          <cell r="A119" t="str">
            <v>005</v>
          </cell>
          <cell r="C119">
            <v>2</v>
          </cell>
          <cell r="E119">
            <v>0</v>
          </cell>
        </row>
        <row r="120">
          <cell r="A120" t="str">
            <v>005</v>
          </cell>
          <cell r="C120">
            <v>3</v>
          </cell>
          <cell r="E120">
            <v>0</v>
          </cell>
        </row>
        <row r="121">
          <cell r="A121" t="str">
            <v>005</v>
          </cell>
          <cell r="C121">
            <v>4</v>
          </cell>
          <cell r="E121">
            <v>0</v>
          </cell>
        </row>
        <row r="122">
          <cell r="A122" t="str">
            <v>005</v>
          </cell>
          <cell r="C122">
            <v>6</v>
          </cell>
          <cell r="E122">
            <v>0</v>
          </cell>
        </row>
        <row r="123">
          <cell r="A123" t="str">
            <v>005</v>
          </cell>
          <cell r="C123">
            <v>7</v>
          </cell>
          <cell r="E123">
            <v>40029</v>
          </cell>
        </row>
        <row r="124">
          <cell r="A124" t="str">
            <v>005</v>
          </cell>
          <cell r="C124">
            <v>10</v>
          </cell>
          <cell r="E124">
            <v>21484</v>
          </cell>
        </row>
        <row r="125">
          <cell r="A125" t="str">
            <v>005</v>
          </cell>
          <cell r="C125">
            <v>15</v>
          </cell>
          <cell r="E125">
            <v>0</v>
          </cell>
        </row>
        <row r="126">
          <cell r="A126" t="str">
            <v>005</v>
          </cell>
          <cell r="C126">
            <v>16</v>
          </cell>
          <cell r="E126">
            <v>0</v>
          </cell>
        </row>
        <row r="127">
          <cell r="A127" t="str">
            <v>005</v>
          </cell>
          <cell r="C127">
            <v>17</v>
          </cell>
          <cell r="E127">
            <v>0</v>
          </cell>
        </row>
        <row r="128">
          <cell r="A128" t="str">
            <v>005</v>
          </cell>
          <cell r="C128">
            <v>18</v>
          </cell>
          <cell r="E128">
            <v>0</v>
          </cell>
        </row>
        <row r="129">
          <cell r="A129" t="str">
            <v>005</v>
          </cell>
          <cell r="C129">
            <v>20</v>
          </cell>
          <cell r="E129">
            <v>0</v>
          </cell>
        </row>
        <row r="130">
          <cell r="A130" t="str">
            <v>005</v>
          </cell>
          <cell r="C130">
            <v>21</v>
          </cell>
          <cell r="E130">
            <v>0</v>
          </cell>
        </row>
        <row r="131">
          <cell r="A131" t="str">
            <v>005</v>
          </cell>
          <cell r="C131">
            <v>22</v>
          </cell>
          <cell r="E131">
            <v>1312</v>
          </cell>
        </row>
        <row r="132">
          <cell r="A132" t="str">
            <v>005</v>
          </cell>
          <cell r="C132">
            <v>23</v>
          </cell>
          <cell r="E132">
            <v>1431</v>
          </cell>
        </row>
        <row r="133">
          <cell r="A133" t="str">
            <v>005</v>
          </cell>
          <cell r="C133">
            <v>24</v>
          </cell>
          <cell r="E133">
            <v>0</v>
          </cell>
        </row>
        <row r="134">
          <cell r="A134" t="str">
            <v>005</v>
          </cell>
          <cell r="C134">
            <v>25</v>
          </cell>
          <cell r="E134">
            <v>8098</v>
          </cell>
        </row>
        <row r="135">
          <cell r="A135" t="str">
            <v>005</v>
          </cell>
          <cell r="C135">
            <v>5</v>
          </cell>
          <cell r="E135">
            <v>15835</v>
          </cell>
        </row>
        <row r="136">
          <cell r="A136" t="str">
            <v>005</v>
          </cell>
          <cell r="C136">
            <v>8</v>
          </cell>
          <cell r="E136">
            <v>6884</v>
          </cell>
        </row>
        <row r="137">
          <cell r="A137" t="str">
            <v>005</v>
          </cell>
          <cell r="C137">
            <v>9</v>
          </cell>
          <cell r="E137">
            <v>0</v>
          </cell>
        </row>
        <row r="138">
          <cell r="A138" t="str">
            <v>005</v>
          </cell>
          <cell r="C138">
            <v>11</v>
          </cell>
          <cell r="E138">
            <v>0</v>
          </cell>
        </row>
        <row r="139">
          <cell r="A139" t="str">
            <v>005</v>
          </cell>
          <cell r="C139">
            <v>12</v>
          </cell>
          <cell r="E139">
            <v>107354</v>
          </cell>
        </row>
        <row r="140">
          <cell r="A140" t="str">
            <v>005</v>
          </cell>
          <cell r="C140">
            <v>13</v>
          </cell>
          <cell r="E140">
            <v>335828</v>
          </cell>
        </row>
        <row r="141">
          <cell r="A141" t="str">
            <v>005</v>
          </cell>
          <cell r="C141">
            <v>14</v>
          </cell>
          <cell r="E141">
            <v>0</v>
          </cell>
        </row>
        <row r="142">
          <cell r="A142" t="str">
            <v>005</v>
          </cell>
          <cell r="C142">
            <v>19</v>
          </cell>
          <cell r="E142">
            <v>0</v>
          </cell>
        </row>
        <row r="143">
          <cell r="A143" t="str">
            <v>005</v>
          </cell>
          <cell r="C143">
            <v>26</v>
          </cell>
          <cell r="E143">
            <v>0</v>
          </cell>
        </row>
        <row r="144">
          <cell r="A144" t="str">
            <v>005</v>
          </cell>
          <cell r="C144">
            <v>27</v>
          </cell>
          <cell r="E144">
            <v>0</v>
          </cell>
        </row>
        <row r="145">
          <cell r="A145" t="str">
            <v>005</v>
          </cell>
          <cell r="C145">
            <v>28</v>
          </cell>
          <cell r="E145">
            <v>0</v>
          </cell>
        </row>
        <row r="146">
          <cell r="A146" t="str">
            <v>005</v>
          </cell>
          <cell r="C146">
            <v>29</v>
          </cell>
          <cell r="E146">
            <v>0</v>
          </cell>
        </row>
        <row r="147">
          <cell r="A147" t="str">
            <v>006</v>
          </cell>
          <cell r="C147">
            <v>1</v>
          </cell>
          <cell r="E147">
            <v>0</v>
          </cell>
        </row>
        <row r="148">
          <cell r="A148" t="str">
            <v>006</v>
          </cell>
          <cell r="C148">
            <v>2</v>
          </cell>
          <cell r="E148">
            <v>0</v>
          </cell>
        </row>
        <row r="149">
          <cell r="A149" t="str">
            <v>006</v>
          </cell>
          <cell r="C149">
            <v>3</v>
          </cell>
          <cell r="E149">
            <v>9000</v>
          </cell>
        </row>
        <row r="150">
          <cell r="A150" t="str">
            <v>006</v>
          </cell>
          <cell r="C150">
            <v>4</v>
          </cell>
          <cell r="E150">
            <v>0</v>
          </cell>
        </row>
        <row r="151">
          <cell r="A151" t="str">
            <v>006</v>
          </cell>
          <cell r="C151">
            <v>6</v>
          </cell>
          <cell r="E151">
            <v>0</v>
          </cell>
        </row>
        <row r="152">
          <cell r="A152" t="str">
            <v>006</v>
          </cell>
          <cell r="C152">
            <v>7</v>
          </cell>
          <cell r="E152">
            <v>3000</v>
          </cell>
        </row>
        <row r="153">
          <cell r="A153" t="str">
            <v>006</v>
          </cell>
          <cell r="C153">
            <v>10</v>
          </cell>
          <cell r="E153">
            <v>3000</v>
          </cell>
        </row>
        <row r="154">
          <cell r="A154" t="str">
            <v>006</v>
          </cell>
          <cell r="C154">
            <v>15</v>
          </cell>
          <cell r="E154">
            <v>0</v>
          </cell>
        </row>
        <row r="155">
          <cell r="A155" t="str">
            <v>006</v>
          </cell>
          <cell r="C155">
            <v>16</v>
          </cell>
          <cell r="E155">
            <v>0</v>
          </cell>
        </row>
        <row r="156">
          <cell r="A156" t="str">
            <v>006</v>
          </cell>
          <cell r="C156">
            <v>17</v>
          </cell>
          <cell r="E156">
            <v>0</v>
          </cell>
        </row>
        <row r="157">
          <cell r="A157" t="str">
            <v>006</v>
          </cell>
          <cell r="C157">
            <v>18</v>
          </cell>
          <cell r="E157">
            <v>0</v>
          </cell>
        </row>
        <row r="158">
          <cell r="A158" t="str">
            <v>006</v>
          </cell>
          <cell r="C158">
            <v>20</v>
          </cell>
          <cell r="E158">
            <v>0</v>
          </cell>
        </row>
        <row r="159">
          <cell r="A159" t="str">
            <v>006</v>
          </cell>
          <cell r="C159">
            <v>21</v>
          </cell>
          <cell r="E159">
            <v>0</v>
          </cell>
        </row>
        <row r="160">
          <cell r="A160" t="str">
            <v>006</v>
          </cell>
          <cell r="C160">
            <v>22</v>
          </cell>
          <cell r="E160">
            <v>0</v>
          </cell>
        </row>
        <row r="161">
          <cell r="A161" t="str">
            <v>006</v>
          </cell>
          <cell r="C161">
            <v>23</v>
          </cell>
          <cell r="E161">
            <v>0</v>
          </cell>
        </row>
        <row r="162">
          <cell r="A162" t="str">
            <v>006</v>
          </cell>
          <cell r="C162">
            <v>24</v>
          </cell>
          <cell r="E162">
            <v>0</v>
          </cell>
        </row>
        <row r="163">
          <cell r="A163" t="str">
            <v>006</v>
          </cell>
          <cell r="C163">
            <v>25</v>
          </cell>
          <cell r="E163">
            <v>0</v>
          </cell>
        </row>
        <row r="164">
          <cell r="A164" t="str">
            <v>006</v>
          </cell>
          <cell r="C164">
            <v>5</v>
          </cell>
          <cell r="E164">
            <v>0</v>
          </cell>
        </row>
        <row r="165">
          <cell r="A165" t="str">
            <v>006</v>
          </cell>
          <cell r="C165">
            <v>8</v>
          </cell>
          <cell r="E165">
            <v>1400</v>
          </cell>
        </row>
        <row r="166">
          <cell r="A166" t="str">
            <v>006</v>
          </cell>
          <cell r="C166">
            <v>9</v>
          </cell>
          <cell r="E166">
            <v>0</v>
          </cell>
        </row>
        <row r="167">
          <cell r="A167" t="str">
            <v>006</v>
          </cell>
          <cell r="C167">
            <v>11</v>
          </cell>
          <cell r="E167">
            <v>0</v>
          </cell>
        </row>
        <row r="168">
          <cell r="A168" t="str">
            <v>006</v>
          </cell>
          <cell r="C168">
            <v>12</v>
          </cell>
          <cell r="E168">
            <v>0</v>
          </cell>
        </row>
        <row r="169">
          <cell r="A169" t="str">
            <v>006</v>
          </cell>
          <cell r="C169">
            <v>13</v>
          </cell>
          <cell r="E169">
            <v>0</v>
          </cell>
        </row>
        <row r="170">
          <cell r="A170" t="str">
            <v>006</v>
          </cell>
          <cell r="C170">
            <v>14</v>
          </cell>
          <cell r="E170">
            <v>0</v>
          </cell>
        </row>
        <row r="171">
          <cell r="A171" t="str">
            <v>006</v>
          </cell>
          <cell r="C171">
            <v>19</v>
          </cell>
          <cell r="E171">
            <v>0</v>
          </cell>
        </row>
        <row r="172">
          <cell r="A172" t="str">
            <v>006</v>
          </cell>
          <cell r="C172">
            <v>26</v>
          </cell>
          <cell r="E172">
            <v>0</v>
          </cell>
        </row>
        <row r="173">
          <cell r="A173" t="str">
            <v>006</v>
          </cell>
          <cell r="C173">
            <v>27</v>
          </cell>
          <cell r="E173">
            <v>0</v>
          </cell>
        </row>
        <row r="174">
          <cell r="A174" t="str">
            <v>006</v>
          </cell>
          <cell r="C174">
            <v>28</v>
          </cell>
          <cell r="E174">
            <v>0</v>
          </cell>
        </row>
        <row r="175">
          <cell r="A175" t="str">
            <v>006</v>
          </cell>
          <cell r="C175">
            <v>29</v>
          </cell>
          <cell r="E175">
            <v>2000</v>
          </cell>
        </row>
        <row r="176">
          <cell r="A176" t="str">
            <v>007</v>
          </cell>
          <cell r="C176">
            <v>1</v>
          </cell>
          <cell r="E176">
            <v>75731</v>
          </cell>
        </row>
        <row r="177">
          <cell r="A177" t="str">
            <v>007</v>
          </cell>
          <cell r="C177">
            <v>2</v>
          </cell>
          <cell r="E177">
            <v>0</v>
          </cell>
        </row>
        <row r="178">
          <cell r="A178" t="str">
            <v>007</v>
          </cell>
          <cell r="C178">
            <v>3</v>
          </cell>
          <cell r="E178">
            <v>0</v>
          </cell>
        </row>
        <row r="179">
          <cell r="A179" t="str">
            <v>007</v>
          </cell>
          <cell r="C179">
            <v>4</v>
          </cell>
          <cell r="E179">
            <v>9422</v>
          </cell>
        </row>
        <row r="180">
          <cell r="A180" t="str">
            <v>007</v>
          </cell>
          <cell r="C180">
            <v>6</v>
          </cell>
          <cell r="E180">
            <v>0</v>
          </cell>
        </row>
        <row r="181">
          <cell r="A181" t="str">
            <v>007</v>
          </cell>
          <cell r="C181">
            <v>7</v>
          </cell>
          <cell r="E181">
            <v>0</v>
          </cell>
        </row>
        <row r="182">
          <cell r="A182" t="str">
            <v>007</v>
          </cell>
          <cell r="C182">
            <v>10</v>
          </cell>
          <cell r="E182">
            <v>64196</v>
          </cell>
        </row>
        <row r="183">
          <cell r="A183" t="str">
            <v>007</v>
          </cell>
          <cell r="C183">
            <v>15</v>
          </cell>
          <cell r="E183">
            <v>0</v>
          </cell>
        </row>
        <row r="184">
          <cell r="A184" t="str">
            <v>007</v>
          </cell>
          <cell r="C184">
            <v>16</v>
          </cell>
          <cell r="E184">
            <v>0</v>
          </cell>
        </row>
        <row r="185">
          <cell r="A185" t="str">
            <v>007</v>
          </cell>
          <cell r="C185">
            <v>17</v>
          </cell>
          <cell r="E185">
            <v>0</v>
          </cell>
        </row>
        <row r="186">
          <cell r="A186" t="str">
            <v>007</v>
          </cell>
          <cell r="C186">
            <v>18</v>
          </cell>
          <cell r="E186">
            <v>0</v>
          </cell>
        </row>
        <row r="187">
          <cell r="A187" t="str">
            <v>007</v>
          </cell>
          <cell r="C187">
            <v>20</v>
          </cell>
          <cell r="E187">
            <v>0</v>
          </cell>
        </row>
        <row r="188">
          <cell r="A188" t="str">
            <v>007</v>
          </cell>
          <cell r="C188">
            <v>21</v>
          </cell>
          <cell r="E188">
            <v>0</v>
          </cell>
        </row>
        <row r="189">
          <cell r="A189" t="str">
            <v>007</v>
          </cell>
          <cell r="C189">
            <v>22</v>
          </cell>
          <cell r="E189">
            <v>0</v>
          </cell>
        </row>
        <row r="190">
          <cell r="A190" t="str">
            <v>007</v>
          </cell>
          <cell r="C190">
            <v>23</v>
          </cell>
          <cell r="E190">
            <v>0</v>
          </cell>
        </row>
        <row r="191">
          <cell r="A191" t="str">
            <v>007</v>
          </cell>
          <cell r="C191">
            <v>24</v>
          </cell>
          <cell r="E191">
            <v>0</v>
          </cell>
        </row>
        <row r="192">
          <cell r="A192" t="str">
            <v>007</v>
          </cell>
          <cell r="C192">
            <v>25</v>
          </cell>
          <cell r="E192">
            <v>0</v>
          </cell>
        </row>
        <row r="193">
          <cell r="A193" t="str">
            <v>007</v>
          </cell>
          <cell r="C193">
            <v>5</v>
          </cell>
          <cell r="E193">
            <v>0</v>
          </cell>
        </row>
        <row r="194">
          <cell r="A194" t="str">
            <v>007</v>
          </cell>
          <cell r="C194">
            <v>8</v>
          </cell>
          <cell r="E194">
            <v>0</v>
          </cell>
        </row>
        <row r="195">
          <cell r="A195" t="str">
            <v>007</v>
          </cell>
          <cell r="C195">
            <v>9</v>
          </cell>
          <cell r="E195">
            <v>0</v>
          </cell>
        </row>
        <row r="196">
          <cell r="A196" t="str">
            <v>007</v>
          </cell>
          <cell r="C196">
            <v>11</v>
          </cell>
          <cell r="E196">
            <v>0</v>
          </cell>
        </row>
        <row r="197">
          <cell r="A197" t="str">
            <v>007</v>
          </cell>
          <cell r="C197">
            <v>12</v>
          </cell>
          <cell r="E197">
            <v>0</v>
          </cell>
        </row>
        <row r="198">
          <cell r="A198" t="str">
            <v>007</v>
          </cell>
          <cell r="C198">
            <v>13</v>
          </cell>
          <cell r="E198">
            <v>35000</v>
          </cell>
        </row>
        <row r="199">
          <cell r="A199" t="str">
            <v>007</v>
          </cell>
          <cell r="C199">
            <v>14</v>
          </cell>
          <cell r="E199">
            <v>0</v>
          </cell>
        </row>
        <row r="200">
          <cell r="A200" t="str">
            <v>007</v>
          </cell>
          <cell r="C200">
            <v>19</v>
          </cell>
          <cell r="E200">
            <v>0</v>
          </cell>
        </row>
        <row r="201">
          <cell r="A201" t="str">
            <v>007</v>
          </cell>
          <cell r="C201">
            <v>26</v>
          </cell>
          <cell r="E201">
            <v>0</v>
          </cell>
        </row>
        <row r="202">
          <cell r="A202" t="str">
            <v>007</v>
          </cell>
          <cell r="C202">
            <v>27</v>
          </cell>
          <cell r="E202">
            <v>0</v>
          </cell>
        </row>
        <row r="203">
          <cell r="A203" t="str">
            <v>007</v>
          </cell>
          <cell r="C203">
            <v>28</v>
          </cell>
          <cell r="E203">
            <v>0</v>
          </cell>
        </row>
        <row r="204">
          <cell r="A204" t="str">
            <v>007</v>
          </cell>
          <cell r="C204">
            <v>29</v>
          </cell>
          <cell r="E204">
            <v>0</v>
          </cell>
        </row>
        <row r="205">
          <cell r="A205" t="str">
            <v>008</v>
          </cell>
          <cell r="C205">
            <v>1</v>
          </cell>
          <cell r="E205">
            <v>87269</v>
          </cell>
        </row>
        <row r="206">
          <cell r="A206" t="str">
            <v>008</v>
          </cell>
          <cell r="C206">
            <v>2</v>
          </cell>
          <cell r="E206">
            <v>0</v>
          </cell>
        </row>
        <row r="207">
          <cell r="A207" t="str">
            <v>008</v>
          </cell>
          <cell r="C207">
            <v>3</v>
          </cell>
          <cell r="E207">
            <v>0</v>
          </cell>
        </row>
        <row r="208">
          <cell r="A208" t="str">
            <v>008</v>
          </cell>
          <cell r="C208">
            <v>4</v>
          </cell>
          <cell r="E208">
            <v>0</v>
          </cell>
        </row>
        <row r="209">
          <cell r="A209" t="str">
            <v>008</v>
          </cell>
          <cell r="C209">
            <v>6</v>
          </cell>
          <cell r="E209">
            <v>0</v>
          </cell>
        </row>
        <row r="210">
          <cell r="A210" t="str">
            <v>008</v>
          </cell>
          <cell r="C210">
            <v>7</v>
          </cell>
          <cell r="E210">
            <v>114064</v>
          </cell>
        </row>
        <row r="211">
          <cell r="A211" t="str">
            <v>008</v>
          </cell>
          <cell r="C211">
            <v>10</v>
          </cell>
          <cell r="E211">
            <v>122700</v>
          </cell>
        </row>
        <row r="212">
          <cell r="A212" t="str">
            <v>008</v>
          </cell>
          <cell r="C212">
            <v>15</v>
          </cell>
          <cell r="E212">
            <v>0</v>
          </cell>
        </row>
        <row r="213">
          <cell r="A213" t="str">
            <v>008</v>
          </cell>
          <cell r="C213">
            <v>16</v>
          </cell>
          <cell r="E213">
            <v>7150</v>
          </cell>
        </row>
        <row r="214">
          <cell r="A214" t="str">
            <v>008</v>
          </cell>
          <cell r="C214">
            <v>17</v>
          </cell>
          <cell r="E214">
            <v>0</v>
          </cell>
        </row>
        <row r="215">
          <cell r="A215" t="str">
            <v>008</v>
          </cell>
          <cell r="C215">
            <v>18</v>
          </cell>
          <cell r="E215">
            <v>18755</v>
          </cell>
        </row>
        <row r="216">
          <cell r="A216" t="str">
            <v>008</v>
          </cell>
          <cell r="C216">
            <v>20</v>
          </cell>
          <cell r="E216">
            <v>0</v>
          </cell>
        </row>
        <row r="217">
          <cell r="A217" t="str">
            <v>008</v>
          </cell>
          <cell r="C217">
            <v>21</v>
          </cell>
          <cell r="E217">
            <v>0</v>
          </cell>
        </row>
        <row r="218">
          <cell r="A218" t="str">
            <v>008</v>
          </cell>
          <cell r="C218">
            <v>22</v>
          </cell>
          <cell r="E218">
            <v>6605</v>
          </cell>
        </row>
        <row r="219">
          <cell r="A219" t="str">
            <v>008</v>
          </cell>
          <cell r="C219">
            <v>23</v>
          </cell>
          <cell r="E219">
            <v>0</v>
          </cell>
        </row>
        <row r="220">
          <cell r="A220" t="str">
            <v>008</v>
          </cell>
          <cell r="C220">
            <v>24</v>
          </cell>
          <cell r="E220">
            <v>328</v>
          </cell>
        </row>
        <row r="221">
          <cell r="A221" t="str">
            <v>008</v>
          </cell>
          <cell r="C221">
            <v>25</v>
          </cell>
          <cell r="E221">
            <v>1305</v>
          </cell>
        </row>
        <row r="222">
          <cell r="A222" t="str">
            <v>008</v>
          </cell>
          <cell r="C222">
            <v>5</v>
          </cell>
          <cell r="E222">
            <v>6419</v>
          </cell>
        </row>
        <row r="223">
          <cell r="A223" t="str">
            <v>008</v>
          </cell>
          <cell r="C223">
            <v>8</v>
          </cell>
          <cell r="E223">
            <v>2171</v>
          </cell>
        </row>
        <row r="224">
          <cell r="A224" t="str">
            <v>008</v>
          </cell>
          <cell r="C224">
            <v>9</v>
          </cell>
          <cell r="E224">
            <v>0</v>
          </cell>
        </row>
        <row r="225">
          <cell r="A225" t="str">
            <v>008</v>
          </cell>
          <cell r="C225">
            <v>11</v>
          </cell>
          <cell r="E225">
            <v>0</v>
          </cell>
        </row>
        <row r="226">
          <cell r="A226" t="str">
            <v>008</v>
          </cell>
          <cell r="C226">
            <v>12</v>
          </cell>
          <cell r="E226">
            <v>0</v>
          </cell>
        </row>
        <row r="227">
          <cell r="A227" t="str">
            <v>008</v>
          </cell>
          <cell r="C227">
            <v>13</v>
          </cell>
          <cell r="E227">
            <v>0</v>
          </cell>
        </row>
        <row r="228">
          <cell r="A228" t="str">
            <v>008</v>
          </cell>
          <cell r="C228">
            <v>14</v>
          </cell>
          <cell r="E228">
            <v>0</v>
          </cell>
        </row>
        <row r="229">
          <cell r="A229" t="str">
            <v>008</v>
          </cell>
          <cell r="C229">
            <v>19</v>
          </cell>
          <cell r="E229">
            <v>0</v>
          </cell>
        </row>
        <row r="230">
          <cell r="A230" t="str">
            <v>008</v>
          </cell>
          <cell r="C230">
            <v>26</v>
          </cell>
          <cell r="E230">
            <v>0</v>
          </cell>
        </row>
        <row r="231">
          <cell r="A231" t="str">
            <v>008</v>
          </cell>
          <cell r="C231">
            <v>27</v>
          </cell>
          <cell r="E231">
            <v>200000</v>
          </cell>
        </row>
        <row r="232">
          <cell r="A232" t="str">
            <v>008</v>
          </cell>
          <cell r="C232">
            <v>28</v>
          </cell>
          <cell r="E232">
            <v>0</v>
          </cell>
        </row>
        <row r="233">
          <cell r="A233" t="str">
            <v>008</v>
          </cell>
          <cell r="C233">
            <v>29</v>
          </cell>
          <cell r="E233">
            <v>16660</v>
          </cell>
        </row>
        <row r="234">
          <cell r="A234" t="str">
            <v>009</v>
          </cell>
          <cell r="C234">
            <v>1</v>
          </cell>
          <cell r="E234">
            <v>88967</v>
          </cell>
        </row>
        <row r="235">
          <cell r="A235" t="str">
            <v>009</v>
          </cell>
          <cell r="C235">
            <v>2</v>
          </cell>
          <cell r="E235">
            <v>6661</v>
          </cell>
        </row>
        <row r="236">
          <cell r="A236" t="str">
            <v>009</v>
          </cell>
          <cell r="C236">
            <v>3</v>
          </cell>
          <cell r="E236">
            <v>0</v>
          </cell>
        </row>
        <row r="237">
          <cell r="A237" t="str">
            <v>009</v>
          </cell>
          <cell r="C237">
            <v>4</v>
          </cell>
          <cell r="E237">
            <v>0</v>
          </cell>
        </row>
        <row r="238">
          <cell r="A238" t="str">
            <v>009</v>
          </cell>
          <cell r="C238">
            <v>6</v>
          </cell>
          <cell r="E238">
            <v>0</v>
          </cell>
        </row>
        <row r="239">
          <cell r="A239" t="str">
            <v>009</v>
          </cell>
          <cell r="C239">
            <v>7</v>
          </cell>
          <cell r="E239">
            <v>117900</v>
          </cell>
        </row>
        <row r="240">
          <cell r="A240" t="str">
            <v>009</v>
          </cell>
          <cell r="C240">
            <v>10</v>
          </cell>
          <cell r="E240">
            <v>80752</v>
          </cell>
        </row>
        <row r="241">
          <cell r="A241" t="str">
            <v>009</v>
          </cell>
          <cell r="C241">
            <v>15</v>
          </cell>
          <cell r="E241">
            <v>0</v>
          </cell>
        </row>
        <row r="242">
          <cell r="A242" t="str">
            <v>009</v>
          </cell>
          <cell r="C242">
            <v>16</v>
          </cell>
          <cell r="E242">
            <v>0</v>
          </cell>
        </row>
        <row r="243">
          <cell r="A243" t="str">
            <v>009</v>
          </cell>
          <cell r="C243">
            <v>17</v>
          </cell>
          <cell r="E243">
            <v>0</v>
          </cell>
        </row>
        <row r="244">
          <cell r="A244" t="str">
            <v>009</v>
          </cell>
          <cell r="C244">
            <v>18</v>
          </cell>
          <cell r="E244">
            <v>0</v>
          </cell>
        </row>
        <row r="245">
          <cell r="A245" t="str">
            <v>009</v>
          </cell>
          <cell r="C245">
            <v>20</v>
          </cell>
          <cell r="E245">
            <v>0</v>
          </cell>
        </row>
        <row r="246">
          <cell r="A246" t="str">
            <v>009</v>
          </cell>
          <cell r="C246">
            <v>21</v>
          </cell>
          <cell r="E246">
            <v>0</v>
          </cell>
        </row>
        <row r="247">
          <cell r="A247" t="str">
            <v>009</v>
          </cell>
          <cell r="C247">
            <v>22</v>
          </cell>
          <cell r="E247">
            <v>2725</v>
          </cell>
        </row>
        <row r="248">
          <cell r="A248" t="str">
            <v>009</v>
          </cell>
          <cell r="C248">
            <v>23</v>
          </cell>
          <cell r="E248">
            <v>0</v>
          </cell>
        </row>
        <row r="249">
          <cell r="A249" t="str">
            <v>009</v>
          </cell>
          <cell r="C249">
            <v>24</v>
          </cell>
          <cell r="E249">
            <v>0</v>
          </cell>
        </row>
        <row r="250">
          <cell r="A250" t="str">
            <v>009</v>
          </cell>
          <cell r="C250">
            <v>25</v>
          </cell>
          <cell r="E250">
            <v>4242</v>
          </cell>
        </row>
        <row r="251">
          <cell r="A251" t="str">
            <v>009</v>
          </cell>
          <cell r="C251">
            <v>5</v>
          </cell>
          <cell r="E251">
            <v>27005</v>
          </cell>
        </row>
        <row r="252">
          <cell r="A252" t="str">
            <v>009</v>
          </cell>
          <cell r="C252">
            <v>8</v>
          </cell>
          <cell r="E252">
            <v>22773</v>
          </cell>
        </row>
        <row r="253">
          <cell r="A253" t="str">
            <v>009</v>
          </cell>
          <cell r="C253">
            <v>9</v>
          </cell>
          <cell r="E253">
            <v>0</v>
          </cell>
        </row>
        <row r="254">
          <cell r="A254" t="str">
            <v>009</v>
          </cell>
          <cell r="C254">
            <v>11</v>
          </cell>
          <cell r="E254">
            <v>7875</v>
          </cell>
        </row>
        <row r="255">
          <cell r="A255" t="str">
            <v>009</v>
          </cell>
          <cell r="C255">
            <v>12</v>
          </cell>
          <cell r="E255">
            <v>0</v>
          </cell>
        </row>
        <row r="256">
          <cell r="A256" t="str">
            <v>009</v>
          </cell>
          <cell r="C256">
            <v>13</v>
          </cell>
          <cell r="E256">
            <v>0</v>
          </cell>
        </row>
        <row r="257">
          <cell r="A257" t="str">
            <v>009</v>
          </cell>
          <cell r="C257">
            <v>14</v>
          </cell>
          <cell r="E257">
            <v>0</v>
          </cell>
        </row>
        <row r="258">
          <cell r="A258" t="str">
            <v>009</v>
          </cell>
          <cell r="C258">
            <v>19</v>
          </cell>
          <cell r="E258">
            <v>0</v>
          </cell>
        </row>
        <row r="259">
          <cell r="A259" t="str">
            <v>009</v>
          </cell>
          <cell r="C259">
            <v>26</v>
          </cell>
          <cell r="E259">
            <v>0</v>
          </cell>
        </row>
        <row r="260">
          <cell r="A260" t="str">
            <v>009</v>
          </cell>
          <cell r="C260">
            <v>27</v>
          </cell>
          <cell r="E260">
            <v>0</v>
          </cell>
        </row>
        <row r="261">
          <cell r="A261" t="str">
            <v>009</v>
          </cell>
          <cell r="C261">
            <v>28</v>
          </cell>
          <cell r="E261">
            <v>0</v>
          </cell>
        </row>
        <row r="262">
          <cell r="A262" t="str">
            <v>009</v>
          </cell>
          <cell r="C262">
            <v>29</v>
          </cell>
          <cell r="E262">
            <v>138775</v>
          </cell>
        </row>
        <row r="263">
          <cell r="A263" t="str">
            <v>104</v>
          </cell>
          <cell r="C263">
            <v>1</v>
          </cell>
          <cell r="E263">
            <v>10000</v>
          </cell>
        </row>
        <row r="264">
          <cell r="A264" t="str">
            <v>104</v>
          </cell>
          <cell r="C264">
            <v>2</v>
          </cell>
          <cell r="E264">
            <v>0</v>
          </cell>
        </row>
        <row r="265">
          <cell r="A265" t="str">
            <v>104</v>
          </cell>
          <cell r="C265">
            <v>3</v>
          </cell>
          <cell r="E265">
            <v>10000</v>
          </cell>
        </row>
        <row r="266">
          <cell r="A266" t="str">
            <v>104</v>
          </cell>
          <cell r="C266">
            <v>4</v>
          </cell>
          <cell r="E266">
            <v>3000</v>
          </cell>
        </row>
        <row r="267">
          <cell r="A267" t="str">
            <v>104</v>
          </cell>
          <cell r="C267">
            <v>6</v>
          </cell>
          <cell r="E267">
            <v>0</v>
          </cell>
        </row>
        <row r="268">
          <cell r="A268" t="str">
            <v>104</v>
          </cell>
          <cell r="C268">
            <v>7</v>
          </cell>
          <cell r="E268">
            <v>2000</v>
          </cell>
        </row>
        <row r="269">
          <cell r="A269" t="str">
            <v>104</v>
          </cell>
          <cell r="C269">
            <v>10</v>
          </cell>
          <cell r="E269">
            <v>5000</v>
          </cell>
        </row>
        <row r="270">
          <cell r="A270" t="str">
            <v>104</v>
          </cell>
          <cell r="C270">
            <v>15</v>
          </cell>
          <cell r="E270">
            <v>2000</v>
          </cell>
        </row>
        <row r="271">
          <cell r="A271" t="str">
            <v>104</v>
          </cell>
          <cell r="C271">
            <v>16</v>
          </cell>
          <cell r="E271">
            <v>1000</v>
          </cell>
        </row>
        <row r="272">
          <cell r="A272" t="str">
            <v>104</v>
          </cell>
          <cell r="C272">
            <v>17</v>
          </cell>
          <cell r="E272">
            <v>0</v>
          </cell>
        </row>
        <row r="273">
          <cell r="A273" t="str">
            <v>104</v>
          </cell>
          <cell r="C273">
            <v>18</v>
          </cell>
          <cell r="E273">
            <v>0</v>
          </cell>
        </row>
        <row r="274">
          <cell r="A274" t="str">
            <v>104</v>
          </cell>
          <cell r="C274">
            <v>20</v>
          </cell>
          <cell r="E274">
            <v>1000</v>
          </cell>
        </row>
        <row r="275">
          <cell r="A275" t="str">
            <v>104</v>
          </cell>
          <cell r="C275">
            <v>21</v>
          </cell>
          <cell r="E275">
            <v>0</v>
          </cell>
        </row>
        <row r="276">
          <cell r="A276" t="str">
            <v>104</v>
          </cell>
          <cell r="C276">
            <v>22</v>
          </cell>
          <cell r="E276">
            <v>2000</v>
          </cell>
        </row>
        <row r="277">
          <cell r="A277" t="str">
            <v>104</v>
          </cell>
          <cell r="C277">
            <v>23</v>
          </cell>
          <cell r="E277">
            <v>0</v>
          </cell>
        </row>
        <row r="278">
          <cell r="A278" t="str">
            <v>104</v>
          </cell>
          <cell r="C278">
            <v>24</v>
          </cell>
          <cell r="E278">
            <v>0</v>
          </cell>
        </row>
        <row r="279">
          <cell r="A279" t="str">
            <v>104</v>
          </cell>
          <cell r="C279">
            <v>25</v>
          </cell>
          <cell r="E279">
            <v>0</v>
          </cell>
        </row>
        <row r="280">
          <cell r="A280" t="str">
            <v>104</v>
          </cell>
          <cell r="C280">
            <v>5</v>
          </cell>
          <cell r="E280">
            <v>5000</v>
          </cell>
        </row>
        <row r="281">
          <cell r="A281" t="str">
            <v>104</v>
          </cell>
          <cell r="C281">
            <v>8</v>
          </cell>
          <cell r="E281">
            <v>5000</v>
          </cell>
        </row>
        <row r="282">
          <cell r="A282" t="str">
            <v>104</v>
          </cell>
          <cell r="C282">
            <v>9</v>
          </cell>
          <cell r="E282">
            <v>0</v>
          </cell>
        </row>
        <row r="283">
          <cell r="A283" t="str">
            <v>104</v>
          </cell>
          <cell r="C283">
            <v>11</v>
          </cell>
          <cell r="E283">
            <v>5000</v>
          </cell>
        </row>
        <row r="284">
          <cell r="A284" t="str">
            <v>104</v>
          </cell>
          <cell r="C284">
            <v>12</v>
          </cell>
          <cell r="E284">
            <v>0</v>
          </cell>
        </row>
        <row r="285">
          <cell r="A285" t="str">
            <v>104</v>
          </cell>
          <cell r="C285">
            <v>13</v>
          </cell>
          <cell r="E285">
            <v>0</v>
          </cell>
        </row>
        <row r="286">
          <cell r="A286" t="str">
            <v>104</v>
          </cell>
          <cell r="C286">
            <v>14</v>
          </cell>
          <cell r="E286">
            <v>3000</v>
          </cell>
        </row>
        <row r="287">
          <cell r="A287" t="str">
            <v>104</v>
          </cell>
          <cell r="C287">
            <v>19</v>
          </cell>
          <cell r="E287">
            <v>0</v>
          </cell>
        </row>
        <row r="288">
          <cell r="A288" t="str">
            <v>104</v>
          </cell>
          <cell r="C288">
            <v>26</v>
          </cell>
          <cell r="E288">
            <v>2000</v>
          </cell>
        </row>
        <row r="289">
          <cell r="A289" t="str">
            <v>104</v>
          </cell>
          <cell r="C289">
            <v>27</v>
          </cell>
          <cell r="E289">
            <v>0</v>
          </cell>
        </row>
        <row r="290">
          <cell r="A290" t="str">
            <v>104</v>
          </cell>
          <cell r="C290">
            <v>28</v>
          </cell>
          <cell r="E290">
            <v>0</v>
          </cell>
        </row>
        <row r="291">
          <cell r="A291" t="str">
            <v>104</v>
          </cell>
          <cell r="C291">
            <v>29</v>
          </cell>
          <cell r="E291">
            <v>0</v>
          </cell>
        </row>
        <row r="292">
          <cell r="A292" t="str">
            <v>010</v>
          </cell>
          <cell r="C292">
            <v>1</v>
          </cell>
          <cell r="E292">
            <v>113289</v>
          </cell>
        </row>
        <row r="293">
          <cell r="A293" t="str">
            <v>010</v>
          </cell>
          <cell r="C293">
            <v>2</v>
          </cell>
          <cell r="E293">
            <v>1386</v>
          </cell>
        </row>
        <row r="294">
          <cell r="A294" t="str">
            <v>010</v>
          </cell>
          <cell r="C294">
            <v>3</v>
          </cell>
          <cell r="E294">
            <v>25953</v>
          </cell>
        </row>
        <row r="295">
          <cell r="A295" t="str">
            <v>010</v>
          </cell>
          <cell r="C295">
            <v>4</v>
          </cell>
          <cell r="E295">
            <v>2014</v>
          </cell>
        </row>
        <row r="296">
          <cell r="A296" t="str">
            <v>010</v>
          </cell>
          <cell r="C296">
            <v>6</v>
          </cell>
          <cell r="E296">
            <v>0</v>
          </cell>
        </row>
        <row r="297">
          <cell r="A297" t="str">
            <v>010</v>
          </cell>
          <cell r="C297">
            <v>7</v>
          </cell>
          <cell r="E297">
            <v>49368</v>
          </cell>
        </row>
        <row r="298">
          <cell r="A298" t="str">
            <v>010</v>
          </cell>
          <cell r="C298">
            <v>10</v>
          </cell>
          <cell r="E298">
            <v>141179</v>
          </cell>
        </row>
        <row r="299">
          <cell r="A299" t="str">
            <v>010</v>
          </cell>
          <cell r="C299">
            <v>15</v>
          </cell>
          <cell r="E299">
            <v>0</v>
          </cell>
        </row>
        <row r="300">
          <cell r="A300" t="str">
            <v>010</v>
          </cell>
          <cell r="C300">
            <v>16</v>
          </cell>
          <cell r="E300">
            <v>41483</v>
          </cell>
        </row>
        <row r="301">
          <cell r="A301" t="str">
            <v>010</v>
          </cell>
          <cell r="C301">
            <v>17</v>
          </cell>
          <cell r="E301">
            <v>0</v>
          </cell>
        </row>
        <row r="302">
          <cell r="A302" t="str">
            <v>010</v>
          </cell>
          <cell r="C302">
            <v>18</v>
          </cell>
          <cell r="E302">
            <v>0</v>
          </cell>
        </row>
        <row r="303">
          <cell r="A303" t="str">
            <v>010</v>
          </cell>
          <cell r="C303">
            <v>20</v>
          </cell>
          <cell r="E303">
            <v>0</v>
          </cell>
        </row>
        <row r="304">
          <cell r="A304" t="str">
            <v>010</v>
          </cell>
          <cell r="C304">
            <v>21</v>
          </cell>
          <cell r="E304">
            <v>0</v>
          </cell>
        </row>
        <row r="305">
          <cell r="A305" t="str">
            <v>010</v>
          </cell>
          <cell r="C305">
            <v>22</v>
          </cell>
          <cell r="E305">
            <v>11304</v>
          </cell>
        </row>
        <row r="306">
          <cell r="A306" t="str">
            <v>010</v>
          </cell>
          <cell r="C306">
            <v>23</v>
          </cell>
          <cell r="E306">
            <v>0</v>
          </cell>
        </row>
        <row r="307">
          <cell r="A307" t="str">
            <v>010</v>
          </cell>
          <cell r="C307">
            <v>24</v>
          </cell>
          <cell r="E307">
            <v>5000</v>
          </cell>
        </row>
        <row r="308">
          <cell r="A308" t="str">
            <v>010</v>
          </cell>
          <cell r="C308">
            <v>25</v>
          </cell>
          <cell r="E308">
            <v>0</v>
          </cell>
        </row>
        <row r="309">
          <cell r="A309" t="str">
            <v>010</v>
          </cell>
          <cell r="C309">
            <v>5</v>
          </cell>
          <cell r="E309">
            <v>660885</v>
          </cell>
        </row>
        <row r="310">
          <cell r="A310" t="str">
            <v>010</v>
          </cell>
          <cell r="C310">
            <v>8</v>
          </cell>
          <cell r="E310">
            <v>0</v>
          </cell>
        </row>
        <row r="311">
          <cell r="A311" t="str">
            <v>010</v>
          </cell>
          <cell r="C311">
            <v>9</v>
          </cell>
          <cell r="E311">
            <v>0</v>
          </cell>
        </row>
        <row r="312">
          <cell r="A312" t="str">
            <v>010</v>
          </cell>
          <cell r="C312">
            <v>11</v>
          </cell>
          <cell r="E312">
            <v>200000</v>
          </cell>
        </row>
        <row r="313">
          <cell r="A313" t="str">
            <v>010</v>
          </cell>
          <cell r="C313">
            <v>12</v>
          </cell>
          <cell r="E313">
            <v>0</v>
          </cell>
        </row>
        <row r="314">
          <cell r="A314" t="str">
            <v>010</v>
          </cell>
          <cell r="C314">
            <v>13</v>
          </cell>
          <cell r="E314">
            <v>0</v>
          </cell>
        </row>
        <row r="315">
          <cell r="A315" t="str">
            <v>010</v>
          </cell>
          <cell r="C315">
            <v>14</v>
          </cell>
          <cell r="E315">
            <v>0</v>
          </cell>
        </row>
        <row r="316">
          <cell r="A316" t="str">
            <v>010</v>
          </cell>
          <cell r="C316">
            <v>19</v>
          </cell>
          <cell r="E316">
            <v>0</v>
          </cell>
        </row>
        <row r="317">
          <cell r="A317" t="str">
            <v>010</v>
          </cell>
          <cell r="C317">
            <v>26</v>
          </cell>
          <cell r="E317">
            <v>0</v>
          </cell>
        </row>
        <row r="318">
          <cell r="A318" t="str">
            <v>010</v>
          </cell>
          <cell r="C318">
            <v>27</v>
          </cell>
          <cell r="E318">
            <v>0</v>
          </cell>
        </row>
        <row r="319">
          <cell r="A319" t="str">
            <v>010</v>
          </cell>
          <cell r="C319">
            <v>28</v>
          </cell>
          <cell r="E319">
            <v>0</v>
          </cell>
        </row>
        <row r="320">
          <cell r="A320" t="str">
            <v>010</v>
          </cell>
          <cell r="C320">
            <v>29</v>
          </cell>
          <cell r="E320">
            <v>94141</v>
          </cell>
        </row>
        <row r="321">
          <cell r="A321" t="str">
            <v>011</v>
          </cell>
          <cell r="C321">
            <v>1</v>
          </cell>
          <cell r="E321">
            <v>128050</v>
          </cell>
        </row>
        <row r="322">
          <cell r="A322" t="str">
            <v>011</v>
          </cell>
          <cell r="C322">
            <v>2</v>
          </cell>
          <cell r="E322">
            <v>0</v>
          </cell>
        </row>
        <row r="323">
          <cell r="A323" t="str">
            <v>011</v>
          </cell>
          <cell r="C323">
            <v>3</v>
          </cell>
          <cell r="E323">
            <v>3779</v>
          </cell>
        </row>
        <row r="324">
          <cell r="A324" t="str">
            <v>011</v>
          </cell>
          <cell r="C324">
            <v>4</v>
          </cell>
          <cell r="E324">
            <v>0</v>
          </cell>
        </row>
        <row r="325">
          <cell r="A325" t="str">
            <v>011</v>
          </cell>
          <cell r="C325">
            <v>6</v>
          </cell>
          <cell r="E325">
            <v>0</v>
          </cell>
        </row>
        <row r="326">
          <cell r="A326" t="str">
            <v>011</v>
          </cell>
          <cell r="C326">
            <v>7</v>
          </cell>
          <cell r="E326">
            <v>7297</v>
          </cell>
        </row>
        <row r="327">
          <cell r="A327" t="str">
            <v>011</v>
          </cell>
          <cell r="C327">
            <v>10</v>
          </cell>
          <cell r="E327">
            <v>6864</v>
          </cell>
        </row>
        <row r="328">
          <cell r="A328" t="str">
            <v>011</v>
          </cell>
          <cell r="C328">
            <v>15</v>
          </cell>
          <cell r="E328">
            <v>0</v>
          </cell>
        </row>
        <row r="329">
          <cell r="A329" t="str">
            <v>011</v>
          </cell>
          <cell r="C329">
            <v>16</v>
          </cell>
          <cell r="E329">
            <v>7389</v>
          </cell>
        </row>
        <row r="330">
          <cell r="A330" t="str">
            <v>011</v>
          </cell>
          <cell r="C330">
            <v>17</v>
          </cell>
          <cell r="E330">
            <v>0</v>
          </cell>
        </row>
        <row r="331">
          <cell r="A331" t="str">
            <v>011</v>
          </cell>
          <cell r="C331">
            <v>18</v>
          </cell>
          <cell r="E331">
            <v>0</v>
          </cell>
        </row>
        <row r="332">
          <cell r="A332" t="str">
            <v>011</v>
          </cell>
          <cell r="C332">
            <v>20</v>
          </cell>
          <cell r="E332">
            <v>0</v>
          </cell>
        </row>
        <row r="333">
          <cell r="A333" t="str">
            <v>011</v>
          </cell>
          <cell r="C333">
            <v>21</v>
          </cell>
          <cell r="E333">
            <v>0</v>
          </cell>
        </row>
        <row r="334">
          <cell r="A334" t="str">
            <v>011</v>
          </cell>
          <cell r="C334">
            <v>22</v>
          </cell>
          <cell r="E334">
            <v>0</v>
          </cell>
        </row>
        <row r="335">
          <cell r="A335" t="str">
            <v>011</v>
          </cell>
          <cell r="C335">
            <v>23</v>
          </cell>
          <cell r="E335">
            <v>0</v>
          </cell>
        </row>
        <row r="336">
          <cell r="A336" t="str">
            <v>011</v>
          </cell>
          <cell r="C336">
            <v>24</v>
          </cell>
          <cell r="E336">
            <v>0</v>
          </cell>
        </row>
        <row r="337">
          <cell r="A337" t="str">
            <v>011</v>
          </cell>
          <cell r="C337">
            <v>25</v>
          </cell>
          <cell r="E337">
            <v>0</v>
          </cell>
        </row>
        <row r="338">
          <cell r="A338" t="str">
            <v>011</v>
          </cell>
          <cell r="C338">
            <v>5</v>
          </cell>
          <cell r="E338">
            <v>13825</v>
          </cell>
        </row>
        <row r="339">
          <cell r="A339" t="str">
            <v>011</v>
          </cell>
          <cell r="C339">
            <v>8</v>
          </cell>
          <cell r="E339">
            <v>0</v>
          </cell>
        </row>
        <row r="340">
          <cell r="A340" t="str">
            <v>011</v>
          </cell>
          <cell r="C340">
            <v>9</v>
          </cell>
          <cell r="E340">
            <v>0</v>
          </cell>
        </row>
        <row r="341">
          <cell r="A341" t="str">
            <v>011</v>
          </cell>
          <cell r="C341">
            <v>11</v>
          </cell>
          <cell r="E341">
            <v>0</v>
          </cell>
        </row>
        <row r="342">
          <cell r="A342" t="str">
            <v>011</v>
          </cell>
          <cell r="C342">
            <v>12</v>
          </cell>
          <cell r="E342">
            <v>0</v>
          </cell>
        </row>
        <row r="343">
          <cell r="A343" t="str">
            <v>011</v>
          </cell>
          <cell r="C343">
            <v>13</v>
          </cell>
          <cell r="E343">
            <v>0</v>
          </cell>
        </row>
        <row r="344">
          <cell r="A344" t="str">
            <v>011</v>
          </cell>
          <cell r="C344">
            <v>14</v>
          </cell>
          <cell r="E344">
            <v>0</v>
          </cell>
        </row>
        <row r="345">
          <cell r="A345" t="str">
            <v>011</v>
          </cell>
          <cell r="C345">
            <v>19</v>
          </cell>
          <cell r="E345">
            <v>0</v>
          </cell>
        </row>
        <row r="346">
          <cell r="A346" t="str">
            <v>011</v>
          </cell>
          <cell r="C346">
            <v>26</v>
          </cell>
          <cell r="E346">
            <v>0</v>
          </cell>
        </row>
        <row r="347">
          <cell r="A347" t="str">
            <v>011</v>
          </cell>
          <cell r="C347">
            <v>27</v>
          </cell>
          <cell r="E347">
            <v>0</v>
          </cell>
        </row>
        <row r="348">
          <cell r="A348" t="str">
            <v>011</v>
          </cell>
          <cell r="C348">
            <v>28</v>
          </cell>
          <cell r="E348">
            <v>0</v>
          </cell>
        </row>
        <row r="349">
          <cell r="A349" t="str">
            <v>011</v>
          </cell>
          <cell r="C349">
            <v>29</v>
          </cell>
          <cell r="E349">
            <v>47469</v>
          </cell>
        </row>
        <row r="350">
          <cell r="A350" t="str">
            <v>012</v>
          </cell>
          <cell r="C350">
            <v>1</v>
          </cell>
          <cell r="E350">
            <v>0</v>
          </cell>
        </row>
        <row r="351">
          <cell r="A351" t="str">
            <v>012</v>
          </cell>
          <cell r="C351">
            <v>2</v>
          </cell>
          <cell r="E351">
            <v>0</v>
          </cell>
        </row>
        <row r="352">
          <cell r="A352" t="str">
            <v>012</v>
          </cell>
          <cell r="C352">
            <v>3</v>
          </cell>
          <cell r="E352">
            <v>0</v>
          </cell>
        </row>
        <row r="353">
          <cell r="A353" t="str">
            <v>012</v>
          </cell>
          <cell r="C353">
            <v>4</v>
          </cell>
          <cell r="E353">
            <v>0</v>
          </cell>
        </row>
        <row r="354">
          <cell r="A354" t="str">
            <v>012</v>
          </cell>
          <cell r="C354">
            <v>6</v>
          </cell>
          <cell r="E354">
            <v>0</v>
          </cell>
        </row>
        <row r="355">
          <cell r="A355" t="str">
            <v>012</v>
          </cell>
          <cell r="C355">
            <v>7</v>
          </cell>
          <cell r="E355">
            <v>0</v>
          </cell>
        </row>
        <row r="356">
          <cell r="A356" t="str">
            <v>012</v>
          </cell>
          <cell r="C356">
            <v>10</v>
          </cell>
          <cell r="E356">
            <v>0</v>
          </cell>
        </row>
        <row r="357">
          <cell r="A357" t="str">
            <v>012</v>
          </cell>
          <cell r="C357">
            <v>15</v>
          </cell>
          <cell r="E357">
            <v>0</v>
          </cell>
        </row>
        <row r="358">
          <cell r="A358" t="str">
            <v>012</v>
          </cell>
          <cell r="C358">
            <v>16</v>
          </cell>
          <cell r="E358">
            <v>0</v>
          </cell>
        </row>
        <row r="359">
          <cell r="A359" t="str">
            <v>012</v>
          </cell>
          <cell r="C359">
            <v>17</v>
          </cell>
          <cell r="E359">
            <v>0</v>
          </cell>
        </row>
        <row r="360">
          <cell r="A360" t="str">
            <v>012</v>
          </cell>
          <cell r="C360">
            <v>18</v>
          </cell>
          <cell r="E360">
            <v>0</v>
          </cell>
        </row>
        <row r="361">
          <cell r="A361" t="str">
            <v>012</v>
          </cell>
          <cell r="C361">
            <v>20</v>
          </cell>
          <cell r="E361">
            <v>0</v>
          </cell>
        </row>
        <row r="362">
          <cell r="A362" t="str">
            <v>012</v>
          </cell>
          <cell r="C362">
            <v>21</v>
          </cell>
          <cell r="E362">
            <v>0</v>
          </cell>
        </row>
        <row r="363">
          <cell r="A363" t="str">
            <v>012</v>
          </cell>
          <cell r="C363">
            <v>22</v>
          </cell>
          <cell r="E363">
            <v>0</v>
          </cell>
        </row>
        <row r="364">
          <cell r="A364" t="str">
            <v>012</v>
          </cell>
          <cell r="C364">
            <v>23</v>
          </cell>
          <cell r="E364">
            <v>0</v>
          </cell>
        </row>
        <row r="365">
          <cell r="A365" t="str">
            <v>012</v>
          </cell>
          <cell r="C365">
            <v>24</v>
          </cell>
          <cell r="E365">
            <v>0</v>
          </cell>
        </row>
        <row r="366">
          <cell r="A366" t="str">
            <v>012</v>
          </cell>
          <cell r="C366">
            <v>25</v>
          </cell>
          <cell r="E366">
            <v>0</v>
          </cell>
        </row>
        <row r="367">
          <cell r="A367" t="str">
            <v>012</v>
          </cell>
          <cell r="C367">
            <v>5</v>
          </cell>
          <cell r="E367">
            <v>0</v>
          </cell>
        </row>
        <row r="368">
          <cell r="A368" t="str">
            <v>012</v>
          </cell>
          <cell r="C368">
            <v>8</v>
          </cell>
          <cell r="E368">
            <v>0</v>
          </cell>
        </row>
        <row r="369">
          <cell r="A369" t="str">
            <v>012</v>
          </cell>
          <cell r="C369">
            <v>9</v>
          </cell>
          <cell r="E369">
            <v>0</v>
          </cell>
        </row>
        <row r="370">
          <cell r="A370" t="str">
            <v>012</v>
          </cell>
          <cell r="C370">
            <v>11</v>
          </cell>
          <cell r="E370">
            <v>0</v>
          </cell>
        </row>
        <row r="371">
          <cell r="A371" t="str">
            <v>012</v>
          </cell>
          <cell r="C371">
            <v>12</v>
          </cell>
          <cell r="E371">
            <v>0</v>
          </cell>
        </row>
        <row r="372">
          <cell r="A372" t="str">
            <v>012</v>
          </cell>
          <cell r="C372">
            <v>13</v>
          </cell>
          <cell r="E372">
            <v>0</v>
          </cell>
        </row>
        <row r="373">
          <cell r="A373" t="str">
            <v>012</v>
          </cell>
          <cell r="C373">
            <v>14</v>
          </cell>
          <cell r="E373">
            <v>0</v>
          </cell>
        </row>
        <row r="374">
          <cell r="A374" t="str">
            <v>012</v>
          </cell>
          <cell r="C374">
            <v>19</v>
          </cell>
          <cell r="E374">
            <v>0</v>
          </cell>
        </row>
        <row r="375">
          <cell r="A375" t="str">
            <v>012</v>
          </cell>
          <cell r="C375">
            <v>26</v>
          </cell>
          <cell r="E375">
            <v>0</v>
          </cell>
        </row>
        <row r="376">
          <cell r="A376" t="str">
            <v>012</v>
          </cell>
          <cell r="C376">
            <v>27</v>
          </cell>
          <cell r="E376">
            <v>0</v>
          </cell>
        </row>
        <row r="377">
          <cell r="A377" t="str">
            <v>012</v>
          </cell>
          <cell r="C377">
            <v>28</v>
          </cell>
          <cell r="E377">
            <v>0</v>
          </cell>
        </row>
        <row r="378">
          <cell r="A378" t="str">
            <v>012</v>
          </cell>
          <cell r="C378">
            <v>29</v>
          </cell>
          <cell r="E378">
            <v>0</v>
          </cell>
        </row>
        <row r="379">
          <cell r="A379" t="str">
            <v>013</v>
          </cell>
          <cell r="C379">
            <v>1</v>
          </cell>
          <cell r="E379">
            <v>0</v>
          </cell>
        </row>
        <row r="380">
          <cell r="A380" t="str">
            <v>013</v>
          </cell>
          <cell r="C380">
            <v>2</v>
          </cell>
          <cell r="E380">
            <v>0</v>
          </cell>
        </row>
        <row r="381">
          <cell r="A381" t="str">
            <v>013</v>
          </cell>
          <cell r="C381">
            <v>3</v>
          </cell>
          <cell r="E381">
            <v>0</v>
          </cell>
        </row>
        <row r="382">
          <cell r="A382" t="str">
            <v>013</v>
          </cell>
          <cell r="C382">
            <v>4</v>
          </cell>
          <cell r="E382">
            <v>0</v>
          </cell>
        </row>
        <row r="383">
          <cell r="A383" t="str">
            <v>013</v>
          </cell>
          <cell r="C383">
            <v>6</v>
          </cell>
          <cell r="E383">
            <v>0</v>
          </cell>
        </row>
        <row r="384">
          <cell r="A384" t="str">
            <v>013</v>
          </cell>
          <cell r="C384">
            <v>7</v>
          </cell>
          <cell r="E384">
            <v>0</v>
          </cell>
        </row>
        <row r="385">
          <cell r="A385" t="str">
            <v>013</v>
          </cell>
          <cell r="C385">
            <v>10</v>
          </cell>
          <cell r="E385">
            <v>0</v>
          </cell>
        </row>
        <row r="386">
          <cell r="A386" t="str">
            <v>013</v>
          </cell>
          <cell r="C386">
            <v>15</v>
          </cell>
          <cell r="E386">
            <v>0</v>
          </cell>
        </row>
        <row r="387">
          <cell r="A387" t="str">
            <v>013</v>
          </cell>
          <cell r="C387">
            <v>16</v>
          </cell>
          <cell r="E387">
            <v>0</v>
          </cell>
        </row>
        <row r="388">
          <cell r="A388" t="str">
            <v>013</v>
          </cell>
          <cell r="C388">
            <v>17</v>
          </cell>
          <cell r="E388">
            <v>0</v>
          </cell>
        </row>
        <row r="389">
          <cell r="A389" t="str">
            <v>013</v>
          </cell>
          <cell r="C389">
            <v>18</v>
          </cell>
          <cell r="E389">
            <v>0</v>
          </cell>
        </row>
        <row r="390">
          <cell r="A390" t="str">
            <v>013</v>
          </cell>
          <cell r="C390">
            <v>20</v>
          </cell>
          <cell r="E390">
            <v>0</v>
          </cell>
        </row>
        <row r="391">
          <cell r="A391" t="str">
            <v>013</v>
          </cell>
          <cell r="C391">
            <v>21</v>
          </cell>
          <cell r="E391">
            <v>0</v>
          </cell>
        </row>
        <row r="392">
          <cell r="A392" t="str">
            <v>013</v>
          </cell>
          <cell r="C392">
            <v>22</v>
          </cell>
          <cell r="E392">
            <v>0</v>
          </cell>
        </row>
        <row r="393">
          <cell r="A393" t="str">
            <v>013</v>
          </cell>
          <cell r="C393">
            <v>23</v>
          </cell>
          <cell r="E393">
            <v>0</v>
          </cell>
        </row>
        <row r="394">
          <cell r="A394" t="str">
            <v>013</v>
          </cell>
          <cell r="C394">
            <v>24</v>
          </cell>
          <cell r="E394">
            <v>0</v>
          </cell>
        </row>
        <row r="395">
          <cell r="A395" t="str">
            <v>013</v>
          </cell>
          <cell r="C395">
            <v>25</v>
          </cell>
          <cell r="E395">
            <v>0</v>
          </cell>
        </row>
        <row r="396">
          <cell r="A396" t="str">
            <v>013</v>
          </cell>
          <cell r="C396">
            <v>5</v>
          </cell>
          <cell r="E396">
            <v>0</v>
          </cell>
        </row>
        <row r="397">
          <cell r="A397" t="str">
            <v>013</v>
          </cell>
          <cell r="C397">
            <v>8</v>
          </cell>
          <cell r="E397">
            <v>0</v>
          </cell>
        </row>
        <row r="398">
          <cell r="A398" t="str">
            <v>013</v>
          </cell>
          <cell r="C398">
            <v>9</v>
          </cell>
          <cell r="E398">
            <v>0</v>
          </cell>
        </row>
        <row r="399">
          <cell r="A399" t="str">
            <v>013</v>
          </cell>
          <cell r="C399">
            <v>11</v>
          </cell>
          <cell r="E399">
            <v>0</v>
          </cell>
        </row>
        <row r="400">
          <cell r="A400" t="str">
            <v>013</v>
          </cell>
          <cell r="C400">
            <v>12</v>
          </cell>
          <cell r="E400">
            <v>0</v>
          </cell>
        </row>
        <row r="401">
          <cell r="A401" t="str">
            <v>013</v>
          </cell>
          <cell r="C401">
            <v>13</v>
          </cell>
          <cell r="E401">
            <v>0</v>
          </cell>
        </row>
        <row r="402">
          <cell r="A402" t="str">
            <v>013</v>
          </cell>
          <cell r="C402">
            <v>14</v>
          </cell>
          <cell r="E402">
            <v>0</v>
          </cell>
        </row>
        <row r="403">
          <cell r="A403" t="str">
            <v>013</v>
          </cell>
          <cell r="C403">
            <v>19</v>
          </cell>
          <cell r="E403">
            <v>0</v>
          </cell>
        </row>
        <row r="404">
          <cell r="A404" t="str">
            <v>013</v>
          </cell>
          <cell r="C404">
            <v>26</v>
          </cell>
          <cell r="E404">
            <v>0</v>
          </cell>
        </row>
        <row r="405">
          <cell r="A405" t="str">
            <v>013</v>
          </cell>
          <cell r="C405">
            <v>27</v>
          </cell>
          <cell r="E405">
            <v>0</v>
          </cell>
        </row>
        <row r="406">
          <cell r="A406" t="str">
            <v>013</v>
          </cell>
          <cell r="C406">
            <v>28</v>
          </cell>
          <cell r="E406">
            <v>0</v>
          </cell>
        </row>
        <row r="407">
          <cell r="A407" t="str">
            <v>013</v>
          </cell>
          <cell r="C407">
            <v>29</v>
          </cell>
          <cell r="E407">
            <v>0</v>
          </cell>
        </row>
        <row r="408">
          <cell r="A408" t="str">
            <v>014</v>
          </cell>
          <cell r="C408">
            <v>1</v>
          </cell>
          <cell r="E408">
            <v>50000</v>
          </cell>
        </row>
        <row r="409">
          <cell r="A409" t="str">
            <v>014</v>
          </cell>
          <cell r="C409">
            <v>2</v>
          </cell>
          <cell r="E409">
            <v>0</v>
          </cell>
        </row>
        <row r="410">
          <cell r="A410" t="str">
            <v>014</v>
          </cell>
          <cell r="C410">
            <v>3</v>
          </cell>
          <cell r="E410">
            <v>0</v>
          </cell>
        </row>
        <row r="411">
          <cell r="A411" t="str">
            <v>014</v>
          </cell>
          <cell r="C411">
            <v>4</v>
          </cell>
          <cell r="E411">
            <v>40000</v>
          </cell>
        </row>
        <row r="412">
          <cell r="A412" t="str">
            <v>014</v>
          </cell>
          <cell r="C412">
            <v>6</v>
          </cell>
          <cell r="E412">
            <v>0</v>
          </cell>
        </row>
        <row r="413">
          <cell r="A413" t="str">
            <v>014</v>
          </cell>
          <cell r="C413">
            <v>7</v>
          </cell>
          <cell r="E413">
            <v>100000</v>
          </cell>
        </row>
        <row r="414">
          <cell r="A414" t="str">
            <v>014</v>
          </cell>
          <cell r="C414">
            <v>10</v>
          </cell>
          <cell r="E414">
            <v>25000</v>
          </cell>
        </row>
        <row r="415">
          <cell r="A415" t="str">
            <v>014</v>
          </cell>
          <cell r="C415">
            <v>15</v>
          </cell>
          <cell r="E415">
            <v>0</v>
          </cell>
        </row>
        <row r="416">
          <cell r="A416" t="str">
            <v>014</v>
          </cell>
          <cell r="C416">
            <v>16</v>
          </cell>
          <cell r="E416">
            <v>0</v>
          </cell>
        </row>
        <row r="417">
          <cell r="A417" t="str">
            <v>014</v>
          </cell>
          <cell r="C417">
            <v>17</v>
          </cell>
          <cell r="E417">
            <v>0</v>
          </cell>
        </row>
        <row r="418">
          <cell r="A418" t="str">
            <v>014</v>
          </cell>
          <cell r="C418">
            <v>18</v>
          </cell>
          <cell r="E418">
            <v>0</v>
          </cell>
        </row>
        <row r="419">
          <cell r="A419" t="str">
            <v>014</v>
          </cell>
          <cell r="C419">
            <v>20</v>
          </cell>
          <cell r="E419">
            <v>0</v>
          </cell>
        </row>
        <row r="420">
          <cell r="A420" t="str">
            <v>014</v>
          </cell>
          <cell r="C420">
            <v>21</v>
          </cell>
          <cell r="E420">
            <v>0</v>
          </cell>
        </row>
        <row r="421">
          <cell r="A421" t="str">
            <v>014</v>
          </cell>
          <cell r="C421">
            <v>22</v>
          </cell>
          <cell r="E421">
            <v>0</v>
          </cell>
        </row>
        <row r="422">
          <cell r="A422" t="str">
            <v>014</v>
          </cell>
          <cell r="C422">
            <v>23</v>
          </cell>
          <cell r="E422">
            <v>0</v>
          </cell>
        </row>
        <row r="423">
          <cell r="A423" t="str">
            <v>014</v>
          </cell>
          <cell r="C423">
            <v>24</v>
          </cell>
          <cell r="E423">
            <v>0</v>
          </cell>
        </row>
        <row r="424">
          <cell r="A424" t="str">
            <v>014</v>
          </cell>
          <cell r="C424">
            <v>25</v>
          </cell>
          <cell r="E424">
            <v>0</v>
          </cell>
        </row>
        <row r="425">
          <cell r="A425" t="str">
            <v>014</v>
          </cell>
          <cell r="C425">
            <v>5</v>
          </cell>
          <cell r="E425">
            <v>25000</v>
          </cell>
        </row>
        <row r="426">
          <cell r="A426" t="str">
            <v>014</v>
          </cell>
          <cell r="C426">
            <v>8</v>
          </cell>
          <cell r="E426">
            <v>0</v>
          </cell>
        </row>
        <row r="427">
          <cell r="A427" t="str">
            <v>014</v>
          </cell>
          <cell r="C427">
            <v>9</v>
          </cell>
          <cell r="E427">
            <v>0</v>
          </cell>
        </row>
        <row r="428">
          <cell r="A428" t="str">
            <v>014</v>
          </cell>
          <cell r="C428">
            <v>11</v>
          </cell>
          <cell r="E428">
            <v>0</v>
          </cell>
        </row>
        <row r="429">
          <cell r="A429" t="str">
            <v>014</v>
          </cell>
          <cell r="C429">
            <v>12</v>
          </cell>
          <cell r="E429">
            <v>0</v>
          </cell>
        </row>
        <row r="430">
          <cell r="A430" t="str">
            <v>014</v>
          </cell>
          <cell r="C430">
            <v>13</v>
          </cell>
          <cell r="E430">
            <v>10000</v>
          </cell>
        </row>
        <row r="431">
          <cell r="A431" t="str">
            <v>014</v>
          </cell>
          <cell r="C431">
            <v>14</v>
          </cell>
          <cell r="E431">
            <v>0</v>
          </cell>
        </row>
        <row r="432">
          <cell r="A432" t="str">
            <v>014</v>
          </cell>
          <cell r="C432">
            <v>19</v>
          </cell>
          <cell r="E432">
            <v>0</v>
          </cell>
        </row>
        <row r="433">
          <cell r="A433" t="str">
            <v>014</v>
          </cell>
          <cell r="C433">
            <v>26</v>
          </cell>
          <cell r="E433">
            <v>0</v>
          </cell>
        </row>
        <row r="434">
          <cell r="A434" t="str">
            <v>014</v>
          </cell>
          <cell r="C434">
            <v>27</v>
          </cell>
          <cell r="E434">
            <v>0</v>
          </cell>
        </row>
        <row r="435">
          <cell r="A435" t="str">
            <v>014</v>
          </cell>
          <cell r="C435">
            <v>28</v>
          </cell>
          <cell r="E435">
            <v>0</v>
          </cell>
        </row>
        <row r="436">
          <cell r="A436" t="str">
            <v>014</v>
          </cell>
          <cell r="C436">
            <v>29</v>
          </cell>
          <cell r="E436">
            <v>1475257</v>
          </cell>
        </row>
        <row r="437">
          <cell r="A437" t="str">
            <v>015</v>
          </cell>
          <cell r="C437">
            <v>1</v>
          </cell>
          <cell r="E437">
            <v>0</v>
          </cell>
        </row>
        <row r="438">
          <cell r="A438" t="str">
            <v>015</v>
          </cell>
          <cell r="C438">
            <v>2</v>
          </cell>
          <cell r="E438">
            <v>0</v>
          </cell>
        </row>
        <row r="439">
          <cell r="A439" t="str">
            <v>015</v>
          </cell>
          <cell r="C439">
            <v>3</v>
          </cell>
          <cell r="E439">
            <v>0</v>
          </cell>
        </row>
        <row r="440">
          <cell r="A440" t="str">
            <v>015</v>
          </cell>
          <cell r="C440">
            <v>4</v>
          </cell>
          <cell r="E440">
            <v>0</v>
          </cell>
        </row>
        <row r="441">
          <cell r="A441" t="str">
            <v>015</v>
          </cell>
          <cell r="C441">
            <v>6</v>
          </cell>
          <cell r="E441">
            <v>0</v>
          </cell>
        </row>
        <row r="442">
          <cell r="A442" t="str">
            <v>015</v>
          </cell>
          <cell r="C442">
            <v>7</v>
          </cell>
          <cell r="E442">
            <v>0</v>
          </cell>
        </row>
        <row r="443">
          <cell r="A443" t="str">
            <v>015</v>
          </cell>
          <cell r="C443">
            <v>10</v>
          </cell>
          <cell r="E443">
            <v>0</v>
          </cell>
        </row>
        <row r="444">
          <cell r="A444" t="str">
            <v>015</v>
          </cell>
          <cell r="C444">
            <v>15</v>
          </cell>
          <cell r="E444">
            <v>0</v>
          </cell>
        </row>
        <row r="445">
          <cell r="A445" t="str">
            <v>015</v>
          </cell>
          <cell r="C445">
            <v>16</v>
          </cell>
          <cell r="E445">
            <v>0</v>
          </cell>
        </row>
        <row r="446">
          <cell r="A446" t="str">
            <v>015</v>
          </cell>
          <cell r="C446">
            <v>17</v>
          </cell>
          <cell r="E446">
            <v>0</v>
          </cell>
        </row>
        <row r="447">
          <cell r="A447" t="str">
            <v>015</v>
          </cell>
          <cell r="C447">
            <v>18</v>
          </cell>
          <cell r="E447">
            <v>0</v>
          </cell>
        </row>
        <row r="448">
          <cell r="A448" t="str">
            <v>015</v>
          </cell>
          <cell r="C448">
            <v>20</v>
          </cell>
          <cell r="E448">
            <v>0</v>
          </cell>
        </row>
        <row r="449">
          <cell r="A449" t="str">
            <v>015</v>
          </cell>
          <cell r="C449">
            <v>21</v>
          </cell>
          <cell r="E449">
            <v>0</v>
          </cell>
        </row>
        <row r="450">
          <cell r="A450" t="str">
            <v>015</v>
          </cell>
          <cell r="C450">
            <v>22</v>
          </cell>
          <cell r="E450">
            <v>0</v>
          </cell>
        </row>
        <row r="451">
          <cell r="A451" t="str">
            <v>015</v>
          </cell>
          <cell r="C451">
            <v>23</v>
          </cell>
          <cell r="E451">
            <v>0</v>
          </cell>
        </row>
        <row r="452">
          <cell r="A452" t="str">
            <v>015</v>
          </cell>
          <cell r="C452">
            <v>24</v>
          </cell>
          <cell r="E452">
            <v>0</v>
          </cell>
        </row>
        <row r="453">
          <cell r="A453" t="str">
            <v>015</v>
          </cell>
          <cell r="C453">
            <v>25</v>
          </cell>
          <cell r="E453">
            <v>0</v>
          </cell>
        </row>
        <row r="454">
          <cell r="A454" t="str">
            <v>015</v>
          </cell>
          <cell r="C454">
            <v>5</v>
          </cell>
          <cell r="E454">
            <v>0</v>
          </cell>
        </row>
        <row r="455">
          <cell r="A455" t="str">
            <v>015</v>
          </cell>
          <cell r="C455">
            <v>8</v>
          </cell>
          <cell r="E455">
            <v>0</v>
          </cell>
        </row>
        <row r="456">
          <cell r="A456" t="str">
            <v>015</v>
          </cell>
          <cell r="C456">
            <v>9</v>
          </cell>
          <cell r="E456">
            <v>0</v>
          </cell>
        </row>
        <row r="457">
          <cell r="A457" t="str">
            <v>015</v>
          </cell>
          <cell r="C457">
            <v>11</v>
          </cell>
          <cell r="E457">
            <v>0</v>
          </cell>
        </row>
        <row r="458">
          <cell r="A458" t="str">
            <v>015</v>
          </cell>
          <cell r="C458">
            <v>12</v>
          </cell>
          <cell r="E458">
            <v>0</v>
          </cell>
        </row>
        <row r="459">
          <cell r="A459" t="str">
            <v>015</v>
          </cell>
          <cell r="C459">
            <v>13</v>
          </cell>
          <cell r="E459">
            <v>0</v>
          </cell>
        </row>
        <row r="460">
          <cell r="A460" t="str">
            <v>015</v>
          </cell>
          <cell r="C460">
            <v>14</v>
          </cell>
          <cell r="E460">
            <v>0</v>
          </cell>
        </row>
        <row r="461">
          <cell r="A461" t="str">
            <v>015</v>
          </cell>
          <cell r="C461">
            <v>19</v>
          </cell>
          <cell r="E461">
            <v>0</v>
          </cell>
        </row>
        <row r="462">
          <cell r="A462" t="str">
            <v>015</v>
          </cell>
          <cell r="C462">
            <v>26</v>
          </cell>
          <cell r="E462">
            <v>0</v>
          </cell>
        </row>
        <row r="463">
          <cell r="A463" t="str">
            <v>015</v>
          </cell>
          <cell r="C463">
            <v>27</v>
          </cell>
          <cell r="E463">
            <v>0</v>
          </cell>
        </row>
        <row r="464">
          <cell r="A464" t="str">
            <v>015</v>
          </cell>
          <cell r="C464">
            <v>28</v>
          </cell>
          <cell r="E464">
            <v>0</v>
          </cell>
        </row>
        <row r="465">
          <cell r="A465" t="str">
            <v>015</v>
          </cell>
          <cell r="C465">
            <v>29</v>
          </cell>
          <cell r="E465">
            <v>0</v>
          </cell>
        </row>
        <row r="466">
          <cell r="A466" t="str">
            <v>016</v>
          </cell>
          <cell r="C466">
            <v>1</v>
          </cell>
          <cell r="E466">
            <v>202271</v>
          </cell>
        </row>
        <row r="467">
          <cell r="A467" t="str">
            <v>016</v>
          </cell>
          <cell r="C467">
            <v>2</v>
          </cell>
          <cell r="E467">
            <v>9711</v>
          </cell>
        </row>
        <row r="468">
          <cell r="A468" t="str">
            <v>016</v>
          </cell>
          <cell r="C468">
            <v>3</v>
          </cell>
          <cell r="E468">
            <v>13300</v>
          </cell>
        </row>
        <row r="469">
          <cell r="A469" t="str">
            <v>016</v>
          </cell>
          <cell r="C469">
            <v>4</v>
          </cell>
          <cell r="E469">
            <v>154</v>
          </cell>
        </row>
        <row r="470">
          <cell r="A470" t="str">
            <v>016</v>
          </cell>
          <cell r="C470">
            <v>6</v>
          </cell>
          <cell r="E470">
            <v>12923</v>
          </cell>
        </row>
        <row r="471">
          <cell r="A471" t="str">
            <v>016</v>
          </cell>
          <cell r="C471">
            <v>7</v>
          </cell>
          <cell r="E471">
            <v>72805</v>
          </cell>
        </row>
        <row r="472">
          <cell r="A472" t="str">
            <v>016</v>
          </cell>
          <cell r="C472">
            <v>10</v>
          </cell>
          <cell r="E472">
            <v>19165</v>
          </cell>
        </row>
        <row r="473">
          <cell r="A473" t="str">
            <v>016</v>
          </cell>
          <cell r="C473">
            <v>15</v>
          </cell>
          <cell r="E473">
            <v>0</v>
          </cell>
        </row>
        <row r="474">
          <cell r="A474" t="str">
            <v>016</v>
          </cell>
          <cell r="C474">
            <v>16</v>
          </cell>
          <cell r="E474">
            <v>0</v>
          </cell>
        </row>
        <row r="475">
          <cell r="A475" t="str">
            <v>016</v>
          </cell>
          <cell r="C475">
            <v>17</v>
          </cell>
          <cell r="E475">
            <v>0</v>
          </cell>
        </row>
        <row r="476">
          <cell r="A476" t="str">
            <v>016</v>
          </cell>
          <cell r="C476">
            <v>18</v>
          </cell>
          <cell r="E476">
            <v>0</v>
          </cell>
        </row>
        <row r="477">
          <cell r="A477" t="str">
            <v>016</v>
          </cell>
          <cell r="C477">
            <v>20</v>
          </cell>
          <cell r="E477">
            <v>0</v>
          </cell>
        </row>
        <row r="478">
          <cell r="A478" t="str">
            <v>016</v>
          </cell>
          <cell r="C478">
            <v>21</v>
          </cell>
          <cell r="E478">
            <v>0</v>
          </cell>
        </row>
        <row r="479">
          <cell r="A479" t="str">
            <v>016</v>
          </cell>
          <cell r="C479">
            <v>22</v>
          </cell>
          <cell r="E479">
            <v>0</v>
          </cell>
        </row>
        <row r="480">
          <cell r="A480" t="str">
            <v>016</v>
          </cell>
          <cell r="C480">
            <v>23</v>
          </cell>
          <cell r="E480">
            <v>772</v>
          </cell>
        </row>
        <row r="481">
          <cell r="A481" t="str">
            <v>016</v>
          </cell>
          <cell r="C481">
            <v>24</v>
          </cell>
          <cell r="E481">
            <v>0</v>
          </cell>
        </row>
        <row r="482">
          <cell r="A482" t="str">
            <v>016</v>
          </cell>
          <cell r="C482">
            <v>25</v>
          </cell>
          <cell r="E482">
            <v>0</v>
          </cell>
        </row>
        <row r="483">
          <cell r="A483" t="str">
            <v>016</v>
          </cell>
          <cell r="C483">
            <v>5</v>
          </cell>
          <cell r="E483">
            <v>87149</v>
          </cell>
        </row>
        <row r="484">
          <cell r="A484" t="str">
            <v>016</v>
          </cell>
          <cell r="C484">
            <v>8</v>
          </cell>
          <cell r="E484">
            <v>0</v>
          </cell>
        </row>
        <row r="485">
          <cell r="A485" t="str">
            <v>016</v>
          </cell>
          <cell r="C485">
            <v>9</v>
          </cell>
          <cell r="E485">
            <v>0</v>
          </cell>
        </row>
        <row r="486">
          <cell r="A486" t="str">
            <v>016</v>
          </cell>
          <cell r="C486">
            <v>11</v>
          </cell>
          <cell r="E486">
            <v>560540</v>
          </cell>
        </row>
        <row r="487">
          <cell r="A487" t="str">
            <v>016</v>
          </cell>
          <cell r="C487">
            <v>12</v>
          </cell>
          <cell r="E487">
            <v>0</v>
          </cell>
        </row>
        <row r="488">
          <cell r="A488" t="str">
            <v>016</v>
          </cell>
          <cell r="C488">
            <v>13</v>
          </cell>
          <cell r="E488">
            <v>0</v>
          </cell>
        </row>
        <row r="489">
          <cell r="A489" t="str">
            <v>016</v>
          </cell>
          <cell r="C489">
            <v>14</v>
          </cell>
          <cell r="E489">
            <v>0</v>
          </cell>
        </row>
        <row r="490">
          <cell r="A490" t="str">
            <v>016</v>
          </cell>
          <cell r="C490">
            <v>19</v>
          </cell>
          <cell r="E490">
            <v>0</v>
          </cell>
        </row>
        <row r="491">
          <cell r="A491" t="str">
            <v>016</v>
          </cell>
          <cell r="C491">
            <v>26</v>
          </cell>
          <cell r="E491">
            <v>0</v>
          </cell>
        </row>
        <row r="492">
          <cell r="A492" t="str">
            <v>016</v>
          </cell>
          <cell r="C492">
            <v>27</v>
          </cell>
          <cell r="E492">
            <v>0</v>
          </cell>
        </row>
        <row r="493">
          <cell r="A493" t="str">
            <v>016</v>
          </cell>
          <cell r="C493">
            <v>28</v>
          </cell>
          <cell r="E493">
            <v>0</v>
          </cell>
        </row>
        <row r="494">
          <cell r="A494" t="str">
            <v>016</v>
          </cell>
          <cell r="C494">
            <v>29</v>
          </cell>
          <cell r="E494">
            <v>0</v>
          </cell>
        </row>
        <row r="495">
          <cell r="A495" t="str">
            <v>017</v>
          </cell>
          <cell r="C495">
            <v>1</v>
          </cell>
          <cell r="E495">
            <v>53414</v>
          </cell>
        </row>
        <row r="496">
          <cell r="A496" t="str">
            <v>017</v>
          </cell>
          <cell r="C496">
            <v>2</v>
          </cell>
          <cell r="E496">
            <v>0</v>
          </cell>
        </row>
        <row r="497">
          <cell r="A497" t="str">
            <v>017</v>
          </cell>
          <cell r="C497">
            <v>3</v>
          </cell>
          <cell r="E497">
            <v>0</v>
          </cell>
        </row>
        <row r="498">
          <cell r="A498" t="str">
            <v>017</v>
          </cell>
          <cell r="C498">
            <v>4</v>
          </cell>
          <cell r="E498">
            <v>15000</v>
          </cell>
        </row>
        <row r="499">
          <cell r="A499" t="str">
            <v>017</v>
          </cell>
          <cell r="C499">
            <v>6</v>
          </cell>
          <cell r="E499">
            <v>0</v>
          </cell>
        </row>
        <row r="500">
          <cell r="A500" t="str">
            <v>017</v>
          </cell>
          <cell r="C500">
            <v>7</v>
          </cell>
          <cell r="E500">
            <v>23921</v>
          </cell>
        </row>
        <row r="501">
          <cell r="A501" t="str">
            <v>017</v>
          </cell>
          <cell r="C501">
            <v>10</v>
          </cell>
          <cell r="E501">
            <v>71639</v>
          </cell>
        </row>
        <row r="502">
          <cell r="A502" t="str">
            <v>017</v>
          </cell>
          <cell r="C502">
            <v>15</v>
          </cell>
          <cell r="E502">
            <v>0</v>
          </cell>
        </row>
        <row r="503">
          <cell r="A503" t="str">
            <v>017</v>
          </cell>
          <cell r="C503">
            <v>16</v>
          </cell>
          <cell r="E503">
            <v>15000</v>
          </cell>
        </row>
        <row r="504">
          <cell r="A504" t="str">
            <v>017</v>
          </cell>
          <cell r="C504">
            <v>17</v>
          </cell>
          <cell r="E504">
            <v>0</v>
          </cell>
        </row>
        <row r="505">
          <cell r="A505" t="str">
            <v>017</v>
          </cell>
          <cell r="C505">
            <v>18</v>
          </cell>
          <cell r="E505">
            <v>0</v>
          </cell>
        </row>
        <row r="506">
          <cell r="A506" t="str">
            <v>017</v>
          </cell>
          <cell r="C506">
            <v>20</v>
          </cell>
          <cell r="E506">
            <v>0</v>
          </cell>
        </row>
        <row r="507">
          <cell r="A507" t="str">
            <v>017</v>
          </cell>
          <cell r="C507">
            <v>21</v>
          </cell>
          <cell r="E507">
            <v>0</v>
          </cell>
        </row>
        <row r="508">
          <cell r="A508" t="str">
            <v>017</v>
          </cell>
          <cell r="C508">
            <v>22</v>
          </cell>
          <cell r="E508">
            <v>2500</v>
          </cell>
        </row>
        <row r="509">
          <cell r="A509" t="str">
            <v>017</v>
          </cell>
          <cell r="C509">
            <v>23</v>
          </cell>
          <cell r="E509">
            <v>0</v>
          </cell>
        </row>
        <row r="510">
          <cell r="A510" t="str">
            <v>017</v>
          </cell>
          <cell r="C510">
            <v>24</v>
          </cell>
          <cell r="E510">
            <v>0</v>
          </cell>
        </row>
        <row r="511">
          <cell r="A511" t="str">
            <v>017</v>
          </cell>
          <cell r="C511">
            <v>25</v>
          </cell>
          <cell r="E511">
            <v>0</v>
          </cell>
        </row>
        <row r="512">
          <cell r="A512" t="str">
            <v>017</v>
          </cell>
          <cell r="C512">
            <v>5</v>
          </cell>
          <cell r="E512">
            <v>35836</v>
          </cell>
        </row>
        <row r="513">
          <cell r="A513" t="str">
            <v>017</v>
          </cell>
          <cell r="C513">
            <v>8</v>
          </cell>
          <cell r="E513">
            <v>1319</v>
          </cell>
        </row>
        <row r="514">
          <cell r="A514" t="str">
            <v>017</v>
          </cell>
          <cell r="C514">
            <v>9</v>
          </cell>
          <cell r="E514">
            <v>0</v>
          </cell>
        </row>
        <row r="515">
          <cell r="A515" t="str">
            <v>017</v>
          </cell>
          <cell r="C515">
            <v>11</v>
          </cell>
          <cell r="E515">
            <v>17896</v>
          </cell>
        </row>
        <row r="516">
          <cell r="A516" t="str">
            <v>017</v>
          </cell>
          <cell r="C516">
            <v>12</v>
          </cell>
          <cell r="E516">
            <v>0</v>
          </cell>
        </row>
        <row r="517">
          <cell r="A517" t="str">
            <v>017</v>
          </cell>
          <cell r="C517">
            <v>13</v>
          </cell>
          <cell r="E517">
            <v>18044</v>
          </cell>
        </row>
        <row r="518">
          <cell r="A518" t="str">
            <v>017</v>
          </cell>
          <cell r="C518">
            <v>14</v>
          </cell>
          <cell r="E518">
            <v>0</v>
          </cell>
        </row>
        <row r="519">
          <cell r="A519" t="str">
            <v>017</v>
          </cell>
          <cell r="C519">
            <v>19</v>
          </cell>
          <cell r="E519">
            <v>22500</v>
          </cell>
        </row>
        <row r="520">
          <cell r="A520" t="str">
            <v>017</v>
          </cell>
          <cell r="C520">
            <v>26</v>
          </cell>
          <cell r="E520">
            <v>0</v>
          </cell>
        </row>
        <row r="521">
          <cell r="A521" t="str">
            <v>017</v>
          </cell>
          <cell r="C521">
            <v>27</v>
          </cell>
          <cell r="E521">
            <v>0</v>
          </cell>
        </row>
        <row r="522">
          <cell r="A522" t="str">
            <v>017</v>
          </cell>
          <cell r="C522">
            <v>28</v>
          </cell>
          <cell r="E522">
            <v>0</v>
          </cell>
        </row>
        <row r="523">
          <cell r="A523" t="str">
            <v>017</v>
          </cell>
          <cell r="C523">
            <v>29</v>
          </cell>
          <cell r="E523">
            <v>12314</v>
          </cell>
        </row>
        <row r="524">
          <cell r="A524" t="str">
            <v>018</v>
          </cell>
          <cell r="C524">
            <v>1</v>
          </cell>
          <cell r="E524">
            <v>16652</v>
          </cell>
        </row>
        <row r="525">
          <cell r="A525" t="str">
            <v>018</v>
          </cell>
          <cell r="C525">
            <v>2</v>
          </cell>
          <cell r="E525">
            <v>0</v>
          </cell>
        </row>
        <row r="526">
          <cell r="A526" t="str">
            <v>018</v>
          </cell>
          <cell r="C526">
            <v>3</v>
          </cell>
          <cell r="E526">
            <v>0</v>
          </cell>
        </row>
        <row r="527">
          <cell r="A527" t="str">
            <v>018</v>
          </cell>
          <cell r="C527">
            <v>4</v>
          </cell>
          <cell r="E527">
            <v>0</v>
          </cell>
        </row>
        <row r="528">
          <cell r="A528" t="str">
            <v>018</v>
          </cell>
          <cell r="C528">
            <v>6</v>
          </cell>
          <cell r="E528">
            <v>0</v>
          </cell>
        </row>
        <row r="529">
          <cell r="A529" t="str">
            <v>018</v>
          </cell>
          <cell r="C529">
            <v>7</v>
          </cell>
          <cell r="E529">
            <v>20130</v>
          </cell>
        </row>
        <row r="530">
          <cell r="A530" t="str">
            <v>018</v>
          </cell>
          <cell r="C530">
            <v>10</v>
          </cell>
          <cell r="E530">
            <v>48867</v>
          </cell>
        </row>
        <row r="531">
          <cell r="A531" t="str">
            <v>018</v>
          </cell>
          <cell r="C531">
            <v>15</v>
          </cell>
          <cell r="E531">
            <v>0</v>
          </cell>
        </row>
        <row r="532">
          <cell r="A532" t="str">
            <v>018</v>
          </cell>
          <cell r="C532">
            <v>16</v>
          </cell>
          <cell r="E532">
            <v>0</v>
          </cell>
        </row>
        <row r="533">
          <cell r="A533" t="str">
            <v>018</v>
          </cell>
          <cell r="C533">
            <v>17</v>
          </cell>
          <cell r="E533">
            <v>0</v>
          </cell>
        </row>
        <row r="534">
          <cell r="A534" t="str">
            <v>018</v>
          </cell>
          <cell r="C534">
            <v>18</v>
          </cell>
          <cell r="E534">
            <v>0</v>
          </cell>
        </row>
        <row r="535">
          <cell r="A535" t="str">
            <v>018</v>
          </cell>
          <cell r="C535">
            <v>20</v>
          </cell>
          <cell r="E535">
            <v>0</v>
          </cell>
        </row>
        <row r="536">
          <cell r="A536" t="str">
            <v>018</v>
          </cell>
          <cell r="C536">
            <v>21</v>
          </cell>
          <cell r="E536">
            <v>0</v>
          </cell>
        </row>
        <row r="537">
          <cell r="A537" t="str">
            <v>018</v>
          </cell>
          <cell r="C537">
            <v>22</v>
          </cell>
          <cell r="E537">
            <v>108</v>
          </cell>
        </row>
        <row r="538">
          <cell r="A538" t="str">
            <v>018</v>
          </cell>
          <cell r="C538">
            <v>23</v>
          </cell>
          <cell r="E538">
            <v>0</v>
          </cell>
        </row>
        <row r="539">
          <cell r="A539" t="str">
            <v>018</v>
          </cell>
          <cell r="C539">
            <v>24</v>
          </cell>
          <cell r="E539">
            <v>0</v>
          </cell>
        </row>
        <row r="540">
          <cell r="A540" t="str">
            <v>018</v>
          </cell>
          <cell r="C540">
            <v>25</v>
          </cell>
          <cell r="E540">
            <v>8216</v>
          </cell>
        </row>
        <row r="541">
          <cell r="A541" t="str">
            <v>018</v>
          </cell>
          <cell r="C541">
            <v>5</v>
          </cell>
          <cell r="E541">
            <v>17016</v>
          </cell>
        </row>
        <row r="542">
          <cell r="A542" t="str">
            <v>018</v>
          </cell>
          <cell r="C542">
            <v>8</v>
          </cell>
          <cell r="E542">
            <v>0</v>
          </cell>
        </row>
        <row r="543">
          <cell r="A543" t="str">
            <v>018</v>
          </cell>
          <cell r="C543">
            <v>9</v>
          </cell>
          <cell r="E543">
            <v>0</v>
          </cell>
        </row>
        <row r="544">
          <cell r="A544" t="str">
            <v>018</v>
          </cell>
          <cell r="C544">
            <v>11</v>
          </cell>
          <cell r="E544">
            <v>17344</v>
          </cell>
        </row>
        <row r="545">
          <cell r="A545" t="str">
            <v>018</v>
          </cell>
          <cell r="C545">
            <v>12</v>
          </cell>
          <cell r="E545">
            <v>0</v>
          </cell>
        </row>
        <row r="546">
          <cell r="A546" t="str">
            <v>018</v>
          </cell>
          <cell r="C546">
            <v>13</v>
          </cell>
          <cell r="E546">
            <v>0</v>
          </cell>
        </row>
        <row r="547">
          <cell r="A547" t="str">
            <v>018</v>
          </cell>
          <cell r="C547">
            <v>14</v>
          </cell>
          <cell r="E547">
            <v>0</v>
          </cell>
        </row>
        <row r="548">
          <cell r="A548" t="str">
            <v>018</v>
          </cell>
          <cell r="C548">
            <v>19</v>
          </cell>
          <cell r="E548">
            <v>0</v>
          </cell>
        </row>
        <row r="549">
          <cell r="A549" t="str">
            <v>018</v>
          </cell>
          <cell r="C549">
            <v>26</v>
          </cell>
          <cell r="E549">
            <v>404</v>
          </cell>
        </row>
        <row r="550">
          <cell r="A550" t="str">
            <v>018</v>
          </cell>
          <cell r="C550">
            <v>27</v>
          </cell>
          <cell r="E550">
            <v>0</v>
          </cell>
        </row>
        <row r="551">
          <cell r="A551" t="str">
            <v>018</v>
          </cell>
          <cell r="C551">
            <v>28</v>
          </cell>
          <cell r="E551">
            <v>0</v>
          </cell>
        </row>
        <row r="552">
          <cell r="A552" t="str">
            <v>018</v>
          </cell>
          <cell r="C552">
            <v>29</v>
          </cell>
          <cell r="E552">
            <v>9433</v>
          </cell>
        </row>
        <row r="553">
          <cell r="A553" t="str">
            <v>019</v>
          </cell>
          <cell r="C553">
            <v>1</v>
          </cell>
          <cell r="E553">
            <v>0</v>
          </cell>
        </row>
        <row r="554">
          <cell r="A554" t="str">
            <v>019</v>
          </cell>
          <cell r="C554">
            <v>2</v>
          </cell>
          <cell r="E554">
            <v>17000</v>
          </cell>
        </row>
        <row r="555">
          <cell r="A555" t="str">
            <v>019</v>
          </cell>
          <cell r="C555">
            <v>3</v>
          </cell>
          <cell r="E555">
            <v>0</v>
          </cell>
        </row>
        <row r="556">
          <cell r="A556" t="str">
            <v>019</v>
          </cell>
          <cell r="C556">
            <v>4</v>
          </cell>
          <cell r="E556">
            <v>0</v>
          </cell>
        </row>
        <row r="557">
          <cell r="A557" t="str">
            <v>019</v>
          </cell>
          <cell r="C557">
            <v>6</v>
          </cell>
          <cell r="E557">
            <v>0</v>
          </cell>
        </row>
        <row r="558">
          <cell r="A558" t="str">
            <v>019</v>
          </cell>
          <cell r="C558">
            <v>7</v>
          </cell>
          <cell r="E558">
            <v>9500</v>
          </cell>
        </row>
        <row r="559">
          <cell r="A559" t="str">
            <v>019</v>
          </cell>
          <cell r="C559">
            <v>10</v>
          </cell>
          <cell r="E559">
            <v>12500</v>
          </cell>
        </row>
        <row r="560">
          <cell r="A560" t="str">
            <v>019</v>
          </cell>
          <cell r="C560">
            <v>15</v>
          </cell>
          <cell r="E560">
            <v>0</v>
          </cell>
        </row>
        <row r="561">
          <cell r="A561" t="str">
            <v>019</v>
          </cell>
          <cell r="C561">
            <v>16</v>
          </cell>
          <cell r="E561">
            <v>10000</v>
          </cell>
        </row>
        <row r="562">
          <cell r="A562" t="str">
            <v>019</v>
          </cell>
          <cell r="C562">
            <v>17</v>
          </cell>
          <cell r="E562">
            <v>0</v>
          </cell>
        </row>
        <row r="563">
          <cell r="A563" t="str">
            <v>019</v>
          </cell>
          <cell r="C563">
            <v>18</v>
          </cell>
          <cell r="E563">
            <v>0</v>
          </cell>
        </row>
        <row r="564">
          <cell r="A564" t="str">
            <v>019</v>
          </cell>
          <cell r="C564">
            <v>20</v>
          </cell>
          <cell r="E564">
            <v>0</v>
          </cell>
        </row>
        <row r="565">
          <cell r="A565" t="str">
            <v>019</v>
          </cell>
          <cell r="C565">
            <v>21</v>
          </cell>
          <cell r="E565">
            <v>0</v>
          </cell>
        </row>
        <row r="566">
          <cell r="A566" t="str">
            <v>019</v>
          </cell>
          <cell r="C566">
            <v>22</v>
          </cell>
          <cell r="E566">
            <v>0</v>
          </cell>
        </row>
        <row r="567">
          <cell r="A567" t="str">
            <v>019</v>
          </cell>
          <cell r="C567">
            <v>23</v>
          </cell>
          <cell r="E567">
            <v>0</v>
          </cell>
        </row>
        <row r="568">
          <cell r="A568" t="str">
            <v>019</v>
          </cell>
          <cell r="C568">
            <v>24</v>
          </cell>
          <cell r="E568">
            <v>0</v>
          </cell>
        </row>
        <row r="569">
          <cell r="A569" t="str">
            <v>019</v>
          </cell>
          <cell r="C569">
            <v>25</v>
          </cell>
          <cell r="E569">
            <v>0</v>
          </cell>
        </row>
        <row r="570">
          <cell r="A570" t="str">
            <v>019</v>
          </cell>
          <cell r="C570">
            <v>5</v>
          </cell>
          <cell r="E570">
            <v>16000</v>
          </cell>
        </row>
        <row r="571">
          <cell r="A571" t="str">
            <v>019</v>
          </cell>
          <cell r="C571">
            <v>8</v>
          </cell>
          <cell r="E571">
            <v>0</v>
          </cell>
        </row>
        <row r="572">
          <cell r="A572" t="str">
            <v>019</v>
          </cell>
          <cell r="C572">
            <v>9</v>
          </cell>
          <cell r="E572">
            <v>0</v>
          </cell>
        </row>
        <row r="573">
          <cell r="A573" t="str">
            <v>019</v>
          </cell>
          <cell r="C573">
            <v>11</v>
          </cell>
          <cell r="E573">
            <v>0</v>
          </cell>
        </row>
        <row r="574">
          <cell r="A574" t="str">
            <v>019</v>
          </cell>
          <cell r="C574">
            <v>12</v>
          </cell>
          <cell r="E574">
            <v>0</v>
          </cell>
        </row>
        <row r="575">
          <cell r="A575" t="str">
            <v>019</v>
          </cell>
          <cell r="C575">
            <v>13</v>
          </cell>
          <cell r="E575">
            <v>0</v>
          </cell>
        </row>
        <row r="576">
          <cell r="A576" t="str">
            <v>019</v>
          </cell>
          <cell r="C576">
            <v>14</v>
          </cell>
          <cell r="E576">
            <v>0</v>
          </cell>
        </row>
        <row r="577">
          <cell r="A577" t="str">
            <v>019</v>
          </cell>
          <cell r="C577">
            <v>19</v>
          </cell>
          <cell r="E577">
            <v>0</v>
          </cell>
        </row>
        <row r="578">
          <cell r="A578" t="str">
            <v>019</v>
          </cell>
          <cell r="C578">
            <v>26</v>
          </cell>
          <cell r="E578">
            <v>0</v>
          </cell>
        </row>
        <row r="579">
          <cell r="A579" t="str">
            <v>019</v>
          </cell>
          <cell r="C579">
            <v>27</v>
          </cell>
          <cell r="E579">
            <v>0</v>
          </cell>
        </row>
        <row r="580">
          <cell r="A580" t="str">
            <v>019</v>
          </cell>
          <cell r="C580">
            <v>28</v>
          </cell>
          <cell r="E580">
            <v>0</v>
          </cell>
        </row>
        <row r="581">
          <cell r="A581" t="str">
            <v>019</v>
          </cell>
          <cell r="C581">
            <v>29</v>
          </cell>
          <cell r="E581">
            <v>0</v>
          </cell>
        </row>
        <row r="582">
          <cell r="A582" t="str">
            <v>020</v>
          </cell>
          <cell r="C582">
            <v>1</v>
          </cell>
          <cell r="E582">
            <v>21600</v>
          </cell>
        </row>
        <row r="583">
          <cell r="A583" t="str">
            <v>020</v>
          </cell>
          <cell r="C583">
            <v>2</v>
          </cell>
          <cell r="E583">
            <v>0</v>
          </cell>
        </row>
        <row r="584">
          <cell r="A584" t="str">
            <v>020</v>
          </cell>
          <cell r="C584">
            <v>3</v>
          </cell>
          <cell r="E584">
            <v>6599</v>
          </cell>
        </row>
        <row r="585">
          <cell r="A585" t="str">
            <v>020</v>
          </cell>
          <cell r="C585">
            <v>4</v>
          </cell>
          <cell r="E585">
            <v>3415</v>
          </cell>
        </row>
        <row r="586">
          <cell r="A586" t="str">
            <v>020</v>
          </cell>
          <cell r="C586">
            <v>6</v>
          </cell>
          <cell r="E586">
            <v>1872</v>
          </cell>
        </row>
        <row r="587">
          <cell r="A587" t="str">
            <v>020</v>
          </cell>
          <cell r="C587">
            <v>7</v>
          </cell>
          <cell r="E587">
            <v>37414</v>
          </cell>
        </row>
        <row r="588">
          <cell r="A588" t="str">
            <v>020</v>
          </cell>
          <cell r="C588">
            <v>10</v>
          </cell>
          <cell r="E588">
            <v>47328</v>
          </cell>
        </row>
        <row r="589">
          <cell r="A589" t="str">
            <v>020</v>
          </cell>
          <cell r="C589">
            <v>15</v>
          </cell>
          <cell r="E589">
            <v>0</v>
          </cell>
        </row>
        <row r="590">
          <cell r="A590" t="str">
            <v>020</v>
          </cell>
          <cell r="C590">
            <v>16</v>
          </cell>
          <cell r="E590">
            <v>0</v>
          </cell>
        </row>
        <row r="591">
          <cell r="A591" t="str">
            <v>020</v>
          </cell>
          <cell r="C591">
            <v>17</v>
          </cell>
          <cell r="E591">
            <v>0</v>
          </cell>
        </row>
        <row r="592">
          <cell r="A592" t="str">
            <v>020</v>
          </cell>
          <cell r="C592">
            <v>18</v>
          </cell>
          <cell r="E592">
            <v>0</v>
          </cell>
        </row>
        <row r="593">
          <cell r="A593" t="str">
            <v>020</v>
          </cell>
          <cell r="C593">
            <v>20</v>
          </cell>
          <cell r="E593">
            <v>920</v>
          </cell>
        </row>
        <row r="594">
          <cell r="A594" t="str">
            <v>020</v>
          </cell>
          <cell r="C594">
            <v>21</v>
          </cell>
          <cell r="E594">
            <v>237</v>
          </cell>
        </row>
        <row r="595">
          <cell r="A595" t="str">
            <v>020</v>
          </cell>
          <cell r="C595">
            <v>22</v>
          </cell>
          <cell r="E595">
            <v>9958</v>
          </cell>
        </row>
        <row r="596">
          <cell r="A596" t="str">
            <v>020</v>
          </cell>
          <cell r="C596">
            <v>23</v>
          </cell>
          <cell r="E596">
            <v>0</v>
          </cell>
        </row>
        <row r="597">
          <cell r="A597" t="str">
            <v>020</v>
          </cell>
          <cell r="C597">
            <v>24</v>
          </cell>
          <cell r="E597">
            <v>0</v>
          </cell>
        </row>
        <row r="598">
          <cell r="A598" t="str">
            <v>020</v>
          </cell>
          <cell r="C598">
            <v>25</v>
          </cell>
          <cell r="E598">
            <v>0</v>
          </cell>
        </row>
        <row r="599">
          <cell r="A599" t="str">
            <v>020</v>
          </cell>
          <cell r="C599">
            <v>5</v>
          </cell>
          <cell r="E599">
            <v>45570</v>
          </cell>
        </row>
        <row r="600">
          <cell r="A600" t="str">
            <v>020</v>
          </cell>
          <cell r="C600">
            <v>8</v>
          </cell>
          <cell r="E600">
            <v>5500</v>
          </cell>
        </row>
        <row r="601">
          <cell r="A601" t="str">
            <v>020</v>
          </cell>
          <cell r="C601">
            <v>9</v>
          </cell>
          <cell r="E601">
            <v>0</v>
          </cell>
        </row>
        <row r="602">
          <cell r="A602" t="str">
            <v>020</v>
          </cell>
          <cell r="C602">
            <v>11</v>
          </cell>
          <cell r="E602">
            <v>0</v>
          </cell>
        </row>
        <row r="603">
          <cell r="A603" t="str">
            <v>020</v>
          </cell>
          <cell r="C603">
            <v>12</v>
          </cell>
          <cell r="E603">
            <v>0</v>
          </cell>
        </row>
        <row r="604">
          <cell r="A604" t="str">
            <v>020</v>
          </cell>
          <cell r="C604">
            <v>13</v>
          </cell>
          <cell r="E604">
            <v>0</v>
          </cell>
        </row>
        <row r="605">
          <cell r="A605" t="str">
            <v>020</v>
          </cell>
          <cell r="C605">
            <v>14</v>
          </cell>
          <cell r="E605">
            <v>0</v>
          </cell>
        </row>
        <row r="606">
          <cell r="A606" t="str">
            <v>020</v>
          </cell>
          <cell r="C606">
            <v>19</v>
          </cell>
          <cell r="E606">
            <v>0</v>
          </cell>
        </row>
        <row r="607">
          <cell r="A607" t="str">
            <v>020</v>
          </cell>
          <cell r="C607">
            <v>26</v>
          </cell>
          <cell r="E607">
            <v>0</v>
          </cell>
        </row>
        <row r="608">
          <cell r="A608" t="str">
            <v>020</v>
          </cell>
          <cell r="C608">
            <v>27</v>
          </cell>
          <cell r="E608">
            <v>0</v>
          </cell>
        </row>
        <row r="609">
          <cell r="A609" t="str">
            <v>020</v>
          </cell>
          <cell r="C609">
            <v>28</v>
          </cell>
          <cell r="E609">
            <v>0</v>
          </cell>
        </row>
        <row r="610">
          <cell r="A610" t="str">
            <v>020</v>
          </cell>
          <cell r="C610">
            <v>29</v>
          </cell>
          <cell r="E610">
            <v>76875</v>
          </cell>
        </row>
        <row r="611">
          <cell r="A611" t="str">
            <v>021</v>
          </cell>
          <cell r="C611">
            <v>1</v>
          </cell>
          <cell r="E611">
            <v>0</v>
          </cell>
        </row>
        <row r="612">
          <cell r="A612" t="str">
            <v>021</v>
          </cell>
          <cell r="C612">
            <v>2</v>
          </cell>
          <cell r="E612">
            <v>0</v>
          </cell>
        </row>
        <row r="613">
          <cell r="A613" t="str">
            <v>021</v>
          </cell>
          <cell r="C613">
            <v>3</v>
          </cell>
          <cell r="E613">
            <v>0</v>
          </cell>
        </row>
        <row r="614">
          <cell r="A614" t="str">
            <v>021</v>
          </cell>
          <cell r="C614">
            <v>4</v>
          </cell>
          <cell r="E614">
            <v>5000</v>
          </cell>
        </row>
        <row r="615">
          <cell r="A615" t="str">
            <v>021</v>
          </cell>
          <cell r="C615">
            <v>6</v>
          </cell>
          <cell r="E615">
            <v>17042</v>
          </cell>
        </row>
        <row r="616">
          <cell r="A616" t="str">
            <v>021</v>
          </cell>
          <cell r="C616">
            <v>7</v>
          </cell>
          <cell r="E616">
            <v>43773</v>
          </cell>
        </row>
        <row r="617">
          <cell r="A617" t="str">
            <v>021</v>
          </cell>
          <cell r="C617">
            <v>10</v>
          </cell>
          <cell r="E617">
            <v>107542</v>
          </cell>
        </row>
        <row r="618">
          <cell r="A618" t="str">
            <v>021</v>
          </cell>
          <cell r="C618">
            <v>15</v>
          </cell>
          <cell r="E618">
            <v>0</v>
          </cell>
        </row>
        <row r="619">
          <cell r="A619" t="str">
            <v>021</v>
          </cell>
          <cell r="C619">
            <v>16</v>
          </cell>
          <cell r="E619">
            <v>2909</v>
          </cell>
        </row>
        <row r="620">
          <cell r="A620" t="str">
            <v>021</v>
          </cell>
          <cell r="C620">
            <v>17</v>
          </cell>
          <cell r="E620">
            <v>0</v>
          </cell>
        </row>
        <row r="621">
          <cell r="A621" t="str">
            <v>021</v>
          </cell>
          <cell r="C621">
            <v>18</v>
          </cell>
          <cell r="E621">
            <v>0</v>
          </cell>
        </row>
        <row r="622">
          <cell r="A622" t="str">
            <v>021</v>
          </cell>
          <cell r="C622">
            <v>20</v>
          </cell>
          <cell r="E622">
            <v>100</v>
          </cell>
        </row>
        <row r="623">
          <cell r="A623" t="str">
            <v>021</v>
          </cell>
          <cell r="C623">
            <v>21</v>
          </cell>
          <cell r="E623">
            <v>0</v>
          </cell>
        </row>
        <row r="624">
          <cell r="A624" t="str">
            <v>021</v>
          </cell>
          <cell r="C624">
            <v>22</v>
          </cell>
          <cell r="E624">
            <v>2686</v>
          </cell>
        </row>
        <row r="625">
          <cell r="A625" t="str">
            <v>021</v>
          </cell>
          <cell r="C625">
            <v>23</v>
          </cell>
          <cell r="E625">
            <v>304</v>
          </cell>
        </row>
        <row r="626">
          <cell r="A626" t="str">
            <v>021</v>
          </cell>
          <cell r="C626">
            <v>24</v>
          </cell>
          <cell r="E626">
            <v>0</v>
          </cell>
        </row>
        <row r="627">
          <cell r="A627" t="str">
            <v>021</v>
          </cell>
          <cell r="C627">
            <v>25</v>
          </cell>
          <cell r="E627">
            <v>0</v>
          </cell>
        </row>
        <row r="628">
          <cell r="A628" t="str">
            <v>021</v>
          </cell>
          <cell r="C628">
            <v>5</v>
          </cell>
          <cell r="E628">
            <v>38910</v>
          </cell>
        </row>
        <row r="629">
          <cell r="A629" t="str">
            <v>021</v>
          </cell>
          <cell r="C629">
            <v>8</v>
          </cell>
          <cell r="E629">
            <v>0</v>
          </cell>
        </row>
        <row r="630">
          <cell r="A630" t="str">
            <v>021</v>
          </cell>
          <cell r="C630">
            <v>9</v>
          </cell>
          <cell r="E630">
            <v>0</v>
          </cell>
        </row>
        <row r="631">
          <cell r="A631" t="str">
            <v>021</v>
          </cell>
          <cell r="C631">
            <v>11</v>
          </cell>
          <cell r="E631">
            <v>0</v>
          </cell>
        </row>
        <row r="632">
          <cell r="A632" t="str">
            <v>021</v>
          </cell>
          <cell r="C632">
            <v>12</v>
          </cell>
          <cell r="E632">
            <v>0</v>
          </cell>
        </row>
        <row r="633">
          <cell r="A633" t="str">
            <v>021</v>
          </cell>
          <cell r="C633">
            <v>13</v>
          </cell>
          <cell r="E633">
            <v>0</v>
          </cell>
        </row>
        <row r="634">
          <cell r="A634" t="str">
            <v>021</v>
          </cell>
          <cell r="C634">
            <v>14</v>
          </cell>
          <cell r="E634">
            <v>0</v>
          </cell>
        </row>
        <row r="635">
          <cell r="A635" t="str">
            <v>021</v>
          </cell>
          <cell r="C635">
            <v>19</v>
          </cell>
          <cell r="E635">
            <v>0</v>
          </cell>
        </row>
        <row r="636">
          <cell r="A636" t="str">
            <v>021</v>
          </cell>
          <cell r="C636">
            <v>26</v>
          </cell>
          <cell r="E636">
            <v>0</v>
          </cell>
        </row>
        <row r="637">
          <cell r="A637" t="str">
            <v>021</v>
          </cell>
          <cell r="C637">
            <v>27</v>
          </cell>
          <cell r="E637">
            <v>0</v>
          </cell>
        </row>
        <row r="638">
          <cell r="A638" t="str">
            <v>021</v>
          </cell>
          <cell r="C638">
            <v>28</v>
          </cell>
          <cell r="E638">
            <v>0</v>
          </cell>
        </row>
        <row r="639">
          <cell r="A639" t="str">
            <v>021</v>
          </cell>
          <cell r="C639">
            <v>29</v>
          </cell>
          <cell r="E639">
            <v>0</v>
          </cell>
        </row>
        <row r="640">
          <cell r="A640" t="str">
            <v>022</v>
          </cell>
          <cell r="C640">
            <v>1</v>
          </cell>
          <cell r="E640">
            <v>152</v>
          </cell>
        </row>
        <row r="641">
          <cell r="A641" t="str">
            <v>022</v>
          </cell>
          <cell r="C641">
            <v>2</v>
          </cell>
          <cell r="E641">
            <v>0</v>
          </cell>
        </row>
        <row r="642">
          <cell r="A642" t="str">
            <v>022</v>
          </cell>
          <cell r="C642">
            <v>3</v>
          </cell>
          <cell r="E642">
            <v>0</v>
          </cell>
        </row>
        <row r="643">
          <cell r="A643" t="str">
            <v>022</v>
          </cell>
          <cell r="C643">
            <v>4</v>
          </cell>
          <cell r="E643">
            <v>0</v>
          </cell>
        </row>
        <row r="644">
          <cell r="A644" t="str">
            <v>022</v>
          </cell>
          <cell r="C644">
            <v>6</v>
          </cell>
          <cell r="E644">
            <v>0</v>
          </cell>
        </row>
        <row r="645">
          <cell r="A645" t="str">
            <v>022</v>
          </cell>
          <cell r="C645">
            <v>7</v>
          </cell>
          <cell r="E645">
            <v>1394</v>
          </cell>
        </row>
        <row r="646">
          <cell r="A646" t="str">
            <v>022</v>
          </cell>
          <cell r="C646">
            <v>10</v>
          </cell>
          <cell r="E646">
            <v>0</v>
          </cell>
        </row>
        <row r="647">
          <cell r="A647" t="str">
            <v>022</v>
          </cell>
          <cell r="C647">
            <v>15</v>
          </cell>
          <cell r="E647">
            <v>0</v>
          </cell>
        </row>
        <row r="648">
          <cell r="A648" t="str">
            <v>022</v>
          </cell>
          <cell r="C648">
            <v>16</v>
          </cell>
          <cell r="E648">
            <v>0</v>
          </cell>
        </row>
        <row r="649">
          <cell r="A649" t="str">
            <v>022</v>
          </cell>
          <cell r="C649">
            <v>17</v>
          </cell>
          <cell r="E649">
            <v>0</v>
          </cell>
        </row>
        <row r="650">
          <cell r="A650" t="str">
            <v>022</v>
          </cell>
          <cell r="C650">
            <v>18</v>
          </cell>
          <cell r="E650">
            <v>0</v>
          </cell>
        </row>
        <row r="651">
          <cell r="A651" t="str">
            <v>022</v>
          </cell>
          <cell r="C651">
            <v>20</v>
          </cell>
          <cell r="E651">
            <v>0</v>
          </cell>
        </row>
        <row r="652">
          <cell r="A652" t="str">
            <v>022</v>
          </cell>
          <cell r="C652">
            <v>21</v>
          </cell>
          <cell r="E652">
            <v>0</v>
          </cell>
        </row>
        <row r="653">
          <cell r="A653" t="str">
            <v>022</v>
          </cell>
          <cell r="C653">
            <v>22</v>
          </cell>
          <cell r="E653">
            <v>0</v>
          </cell>
        </row>
        <row r="654">
          <cell r="A654" t="str">
            <v>022</v>
          </cell>
          <cell r="C654">
            <v>23</v>
          </cell>
          <cell r="E654">
            <v>0</v>
          </cell>
        </row>
        <row r="655">
          <cell r="A655" t="str">
            <v>022</v>
          </cell>
          <cell r="C655">
            <v>24</v>
          </cell>
          <cell r="E655">
            <v>0</v>
          </cell>
        </row>
        <row r="656">
          <cell r="A656" t="str">
            <v>022</v>
          </cell>
          <cell r="C656">
            <v>25</v>
          </cell>
          <cell r="E656">
            <v>0</v>
          </cell>
        </row>
        <row r="657">
          <cell r="A657" t="str">
            <v>022</v>
          </cell>
          <cell r="C657">
            <v>5</v>
          </cell>
          <cell r="E657">
            <v>30</v>
          </cell>
        </row>
        <row r="658">
          <cell r="A658" t="str">
            <v>022</v>
          </cell>
          <cell r="C658">
            <v>8</v>
          </cell>
          <cell r="E658">
            <v>418</v>
          </cell>
        </row>
        <row r="659">
          <cell r="A659" t="str">
            <v>022</v>
          </cell>
          <cell r="C659">
            <v>9</v>
          </cell>
          <cell r="E659">
            <v>0</v>
          </cell>
        </row>
        <row r="660">
          <cell r="A660" t="str">
            <v>022</v>
          </cell>
          <cell r="C660">
            <v>11</v>
          </cell>
          <cell r="E660">
            <v>0</v>
          </cell>
        </row>
        <row r="661">
          <cell r="A661" t="str">
            <v>022</v>
          </cell>
          <cell r="C661">
            <v>12</v>
          </cell>
          <cell r="E661">
            <v>0</v>
          </cell>
        </row>
        <row r="662">
          <cell r="A662" t="str">
            <v>022</v>
          </cell>
          <cell r="C662">
            <v>13</v>
          </cell>
          <cell r="E662">
            <v>0</v>
          </cell>
        </row>
        <row r="663">
          <cell r="A663" t="str">
            <v>022</v>
          </cell>
          <cell r="C663">
            <v>14</v>
          </cell>
          <cell r="E663">
            <v>0</v>
          </cell>
        </row>
        <row r="664">
          <cell r="A664" t="str">
            <v>022</v>
          </cell>
          <cell r="C664">
            <v>19</v>
          </cell>
          <cell r="E664">
            <v>0</v>
          </cell>
        </row>
        <row r="665">
          <cell r="A665" t="str">
            <v>022</v>
          </cell>
          <cell r="C665">
            <v>26</v>
          </cell>
          <cell r="E665">
            <v>0</v>
          </cell>
        </row>
        <row r="666">
          <cell r="A666" t="str">
            <v>022</v>
          </cell>
          <cell r="C666">
            <v>27</v>
          </cell>
          <cell r="E666">
            <v>0</v>
          </cell>
        </row>
        <row r="667">
          <cell r="A667" t="str">
            <v>022</v>
          </cell>
          <cell r="C667">
            <v>28</v>
          </cell>
          <cell r="E667">
            <v>0</v>
          </cell>
        </row>
        <row r="668">
          <cell r="A668" t="str">
            <v>022</v>
          </cell>
          <cell r="C668">
            <v>29</v>
          </cell>
          <cell r="E668">
            <v>1920</v>
          </cell>
        </row>
        <row r="669">
          <cell r="A669" t="str">
            <v>023</v>
          </cell>
          <cell r="C669">
            <v>1</v>
          </cell>
          <cell r="E669">
            <v>63350</v>
          </cell>
        </row>
        <row r="670">
          <cell r="A670" t="str">
            <v>023</v>
          </cell>
          <cell r="C670">
            <v>2</v>
          </cell>
          <cell r="E670">
            <v>3482</v>
          </cell>
        </row>
        <row r="671">
          <cell r="A671" t="str">
            <v>023</v>
          </cell>
          <cell r="C671">
            <v>3</v>
          </cell>
          <cell r="E671">
            <v>31839</v>
          </cell>
        </row>
        <row r="672">
          <cell r="A672" t="str">
            <v>023</v>
          </cell>
          <cell r="C672">
            <v>4</v>
          </cell>
          <cell r="E672">
            <v>49601</v>
          </cell>
        </row>
        <row r="673">
          <cell r="A673" t="str">
            <v>023</v>
          </cell>
          <cell r="C673">
            <v>6</v>
          </cell>
          <cell r="E673">
            <v>0</v>
          </cell>
        </row>
        <row r="674">
          <cell r="A674" t="str">
            <v>023</v>
          </cell>
          <cell r="C674">
            <v>7</v>
          </cell>
          <cell r="E674">
            <v>214143</v>
          </cell>
        </row>
        <row r="675">
          <cell r="A675" t="str">
            <v>023</v>
          </cell>
          <cell r="C675">
            <v>10</v>
          </cell>
          <cell r="E675">
            <v>98564</v>
          </cell>
        </row>
        <row r="676">
          <cell r="A676" t="str">
            <v>023</v>
          </cell>
          <cell r="C676">
            <v>15</v>
          </cell>
          <cell r="E676">
            <v>0</v>
          </cell>
        </row>
        <row r="677">
          <cell r="A677" t="str">
            <v>023</v>
          </cell>
          <cell r="C677">
            <v>16</v>
          </cell>
          <cell r="E677">
            <v>7293</v>
          </cell>
        </row>
        <row r="678">
          <cell r="A678" t="str">
            <v>023</v>
          </cell>
          <cell r="C678">
            <v>17</v>
          </cell>
          <cell r="E678">
            <v>0</v>
          </cell>
        </row>
        <row r="679">
          <cell r="A679" t="str">
            <v>023</v>
          </cell>
          <cell r="C679">
            <v>18</v>
          </cell>
          <cell r="E679">
            <v>0</v>
          </cell>
        </row>
        <row r="680">
          <cell r="A680" t="str">
            <v>023</v>
          </cell>
          <cell r="C680">
            <v>20</v>
          </cell>
          <cell r="E680">
            <v>0</v>
          </cell>
        </row>
        <row r="681">
          <cell r="A681" t="str">
            <v>023</v>
          </cell>
          <cell r="C681">
            <v>21</v>
          </cell>
          <cell r="E681">
            <v>0</v>
          </cell>
        </row>
        <row r="682">
          <cell r="A682" t="str">
            <v>023</v>
          </cell>
          <cell r="C682">
            <v>22</v>
          </cell>
          <cell r="E682">
            <v>65248</v>
          </cell>
        </row>
        <row r="683">
          <cell r="A683" t="str">
            <v>023</v>
          </cell>
          <cell r="C683">
            <v>23</v>
          </cell>
          <cell r="E683">
            <v>0</v>
          </cell>
        </row>
        <row r="684">
          <cell r="A684" t="str">
            <v>023</v>
          </cell>
          <cell r="C684">
            <v>24</v>
          </cell>
          <cell r="E684">
            <v>0</v>
          </cell>
        </row>
        <row r="685">
          <cell r="A685" t="str">
            <v>023</v>
          </cell>
          <cell r="C685">
            <v>25</v>
          </cell>
          <cell r="E685">
            <v>1975</v>
          </cell>
        </row>
        <row r="686">
          <cell r="A686" t="str">
            <v>023</v>
          </cell>
          <cell r="C686">
            <v>5</v>
          </cell>
          <cell r="E686">
            <v>54973</v>
          </cell>
        </row>
        <row r="687">
          <cell r="A687" t="str">
            <v>023</v>
          </cell>
          <cell r="C687">
            <v>8</v>
          </cell>
          <cell r="E687">
            <v>5022</v>
          </cell>
        </row>
        <row r="688">
          <cell r="A688" t="str">
            <v>023</v>
          </cell>
          <cell r="C688">
            <v>9</v>
          </cell>
          <cell r="E688">
            <v>6000</v>
          </cell>
        </row>
        <row r="689">
          <cell r="A689" t="str">
            <v>023</v>
          </cell>
          <cell r="C689">
            <v>11</v>
          </cell>
          <cell r="E689">
            <v>143603</v>
          </cell>
        </row>
        <row r="690">
          <cell r="A690" t="str">
            <v>023</v>
          </cell>
          <cell r="C690">
            <v>12</v>
          </cell>
          <cell r="E690">
            <v>22403</v>
          </cell>
        </row>
        <row r="691">
          <cell r="A691" t="str">
            <v>023</v>
          </cell>
          <cell r="C691">
            <v>13</v>
          </cell>
          <cell r="E691">
            <v>0</v>
          </cell>
        </row>
        <row r="692">
          <cell r="A692" t="str">
            <v>023</v>
          </cell>
          <cell r="C692">
            <v>14</v>
          </cell>
          <cell r="E692">
            <v>0</v>
          </cell>
        </row>
        <row r="693">
          <cell r="A693" t="str">
            <v>023</v>
          </cell>
          <cell r="C693">
            <v>19</v>
          </cell>
          <cell r="E693">
            <v>50856</v>
          </cell>
        </row>
        <row r="694">
          <cell r="A694" t="str">
            <v>023</v>
          </cell>
          <cell r="C694">
            <v>26</v>
          </cell>
          <cell r="E694">
            <v>525</v>
          </cell>
        </row>
        <row r="695">
          <cell r="A695" t="str">
            <v>023</v>
          </cell>
          <cell r="C695">
            <v>27</v>
          </cell>
          <cell r="E695">
            <v>0</v>
          </cell>
        </row>
        <row r="696">
          <cell r="A696" t="str">
            <v>023</v>
          </cell>
          <cell r="C696">
            <v>28</v>
          </cell>
          <cell r="E696">
            <v>500</v>
          </cell>
        </row>
        <row r="697">
          <cell r="A697" t="str">
            <v>023</v>
          </cell>
          <cell r="C697">
            <v>29</v>
          </cell>
          <cell r="E697">
            <v>76679</v>
          </cell>
        </row>
        <row r="698">
          <cell r="A698" t="str">
            <v>024</v>
          </cell>
          <cell r="C698">
            <v>1</v>
          </cell>
          <cell r="E698">
            <v>12872</v>
          </cell>
        </row>
        <row r="699">
          <cell r="A699" t="str">
            <v>024</v>
          </cell>
          <cell r="C699">
            <v>2</v>
          </cell>
          <cell r="E699">
            <v>0</v>
          </cell>
        </row>
        <row r="700">
          <cell r="A700" t="str">
            <v>024</v>
          </cell>
          <cell r="C700">
            <v>3</v>
          </cell>
          <cell r="E700">
            <v>0</v>
          </cell>
        </row>
        <row r="701">
          <cell r="A701" t="str">
            <v>024</v>
          </cell>
          <cell r="C701">
            <v>4</v>
          </cell>
          <cell r="E701">
            <v>459</v>
          </cell>
        </row>
        <row r="702">
          <cell r="A702" t="str">
            <v>024</v>
          </cell>
          <cell r="C702">
            <v>6</v>
          </cell>
          <cell r="E702">
            <v>60</v>
          </cell>
        </row>
        <row r="703">
          <cell r="A703" t="str">
            <v>024</v>
          </cell>
          <cell r="C703">
            <v>7</v>
          </cell>
          <cell r="E703">
            <v>32320</v>
          </cell>
        </row>
        <row r="704">
          <cell r="A704" t="str">
            <v>024</v>
          </cell>
          <cell r="C704">
            <v>10</v>
          </cell>
          <cell r="E704">
            <v>38410</v>
          </cell>
        </row>
        <row r="705">
          <cell r="A705" t="str">
            <v>024</v>
          </cell>
          <cell r="C705">
            <v>15</v>
          </cell>
          <cell r="E705">
            <v>0</v>
          </cell>
        </row>
        <row r="706">
          <cell r="A706" t="str">
            <v>024</v>
          </cell>
          <cell r="C706">
            <v>16</v>
          </cell>
          <cell r="E706">
            <v>0</v>
          </cell>
        </row>
        <row r="707">
          <cell r="A707" t="str">
            <v>024</v>
          </cell>
          <cell r="C707">
            <v>17</v>
          </cell>
          <cell r="E707">
            <v>0</v>
          </cell>
        </row>
        <row r="708">
          <cell r="A708" t="str">
            <v>024</v>
          </cell>
          <cell r="C708">
            <v>18</v>
          </cell>
          <cell r="E708">
            <v>0</v>
          </cell>
        </row>
        <row r="709">
          <cell r="A709" t="str">
            <v>024</v>
          </cell>
          <cell r="C709">
            <v>20</v>
          </cell>
          <cell r="E709">
            <v>0</v>
          </cell>
        </row>
        <row r="710">
          <cell r="A710" t="str">
            <v>024</v>
          </cell>
          <cell r="C710">
            <v>21</v>
          </cell>
          <cell r="E710">
            <v>0</v>
          </cell>
        </row>
        <row r="711">
          <cell r="A711" t="str">
            <v>024</v>
          </cell>
          <cell r="C711">
            <v>22</v>
          </cell>
          <cell r="E711">
            <v>1693</v>
          </cell>
        </row>
        <row r="712">
          <cell r="A712" t="str">
            <v>024</v>
          </cell>
          <cell r="C712">
            <v>23</v>
          </cell>
          <cell r="E712">
            <v>0</v>
          </cell>
        </row>
        <row r="713">
          <cell r="A713" t="str">
            <v>024</v>
          </cell>
          <cell r="C713">
            <v>24</v>
          </cell>
          <cell r="E713">
            <v>0</v>
          </cell>
        </row>
        <row r="714">
          <cell r="A714" t="str">
            <v>024</v>
          </cell>
          <cell r="C714">
            <v>25</v>
          </cell>
          <cell r="E714">
            <v>0</v>
          </cell>
        </row>
        <row r="715">
          <cell r="A715" t="str">
            <v>024</v>
          </cell>
          <cell r="C715">
            <v>5</v>
          </cell>
          <cell r="E715">
            <v>7895</v>
          </cell>
        </row>
        <row r="716">
          <cell r="A716" t="str">
            <v>024</v>
          </cell>
          <cell r="C716">
            <v>8</v>
          </cell>
          <cell r="E716">
            <v>0</v>
          </cell>
        </row>
        <row r="717">
          <cell r="A717" t="str">
            <v>024</v>
          </cell>
          <cell r="C717">
            <v>9</v>
          </cell>
          <cell r="E717">
            <v>0</v>
          </cell>
        </row>
        <row r="718">
          <cell r="A718" t="str">
            <v>024</v>
          </cell>
          <cell r="C718">
            <v>11</v>
          </cell>
          <cell r="E718">
            <v>0</v>
          </cell>
        </row>
        <row r="719">
          <cell r="A719" t="str">
            <v>024</v>
          </cell>
          <cell r="C719">
            <v>12</v>
          </cell>
          <cell r="E719">
            <v>0</v>
          </cell>
        </row>
        <row r="720">
          <cell r="A720" t="str">
            <v>024</v>
          </cell>
          <cell r="C720">
            <v>13</v>
          </cell>
          <cell r="E720">
            <v>0</v>
          </cell>
        </row>
        <row r="721">
          <cell r="A721" t="str">
            <v>024</v>
          </cell>
          <cell r="C721">
            <v>14</v>
          </cell>
          <cell r="E721">
            <v>0</v>
          </cell>
        </row>
        <row r="722">
          <cell r="A722" t="str">
            <v>024</v>
          </cell>
          <cell r="C722">
            <v>19</v>
          </cell>
          <cell r="E722">
            <v>0</v>
          </cell>
        </row>
        <row r="723">
          <cell r="A723" t="str">
            <v>024</v>
          </cell>
          <cell r="C723">
            <v>26</v>
          </cell>
          <cell r="E723">
            <v>0</v>
          </cell>
        </row>
        <row r="724">
          <cell r="A724" t="str">
            <v>024</v>
          </cell>
          <cell r="C724">
            <v>27</v>
          </cell>
          <cell r="E724">
            <v>0</v>
          </cell>
        </row>
        <row r="725">
          <cell r="A725" t="str">
            <v>024</v>
          </cell>
          <cell r="C725">
            <v>28</v>
          </cell>
          <cell r="E725">
            <v>0</v>
          </cell>
        </row>
        <row r="726">
          <cell r="A726" t="str">
            <v>024</v>
          </cell>
          <cell r="C726">
            <v>29</v>
          </cell>
          <cell r="E726">
            <v>0</v>
          </cell>
        </row>
        <row r="727">
          <cell r="A727" t="str">
            <v>025</v>
          </cell>
          <cell r="C727">
            <v>1</v>
          </cell>
          <cell r="E727">
            <v>200000</v>
          </cell>
        </row>
        <row r="728">
          <cell r="A728" t="str">
            <v>025</v>
          </cell>
          <cell r="C728">
            <v>2</v>
          </cell>
          <cell r="E728">
            <v>10000</v>
          </cell>
        </row>
        <row r="729">
          <cell r="A729" t="str">
            <v>025</v>
          </cell>
          <cell r="C729">
            <v>3</v>
          </cell>
          <cell r="E729">
            <v>0</v>
          </cell>
        </row>
        <row r="730">
          <cell r="A730" t="str">
            <v>025</v>
          </cell>
          <cell r="C730">
            <v>4</v>
          </cell>
          <cell r="E730">
            <v>0</v>
          </cell>
        </row>
        <row r="731">
          <cell r="A731" t="str">
            <v>025</v>
          </cell>
          <cell r="C731">
            <v>6</v>
          </cell>
          <cell r="E731">
            <v>0</v>
          </cell>
        </row>
        <row r="732">
          <cell r="A732" t="str">
            <v>025</v>
          </cell>
          <cell r="C732">
            <v>7</v>
          </cell>
          <cell r="E732">
            <v>50000</v>
          </cell>
        </row>
        <row r="733">
          <cell r="A733" t="str">
            <v>025</v>
          </cell>
          <cell r="C733">
            <v>10</v>
          </cell>
          <cell r="E733">
            <v>40000</v>
          </cell>
        </row>
        <row r="734">
          <cell r="A734" t="str">
            <v>025</v>
          </cell>
          <cell r="C734">
            <v>15</v>
          </cell>
          <cell r="E734">
            <v>10000</v>
          </cell>
        </row>
        <row r="735">
          <cell r="A735" t="str">
            <v>025</v>
          </cell>
          <cell r="C735">
            <v>16</v>
          </cell>
          <cell r="E735">
            <v>0</v>
          </cell>
        </row>
        <row r="736">
          <cell r="A736" t="str">
            <v>025</v>
          </cell>
          <cell r="C736">
            <v>17</v>
          </cell>
          <cell r="E736">
            <v>0</v>
          </cell>
        </row>
        <row r="737">
          <cell r="A737" t="str">
            <v>025</v>
          </cell>
          <cell r="C737">
            <v>18</v>
          </cell>
          <cell r="E737">
            <v>0</v>
          </cell>
        </row>
        <row r="738">
          <cell r="A738" t="str">
            <v>025</v>
          </cell>
          <cell r="C738">
            <v>20</v>
          </cell>
          <cell r="E738">
            <v>0</v>
          </cell>
        </row>
        <row r="739">
          <cell r="A739" t="str">
            <v>025</v>
          </cell>
          <cell r="C739">
            <v>21</v>
          </cell>
          <cell r="E739">
            <v>0</v>
          </cell>
        </row>
        <row r="740">
          <cell r="A740" t="str">
            <v>025</v>
          </cell>
          <cell r="C740">
            <v>22</v>
          </cell>
          <cell r="E740">
            <v>0</v>
          </cell>
        </row>
        <row r="741">
          <cell r="A741" t="str">
            <v>025</v>
          </cell>
          <cell r="C741">
            <v>23</v>
          </cell>
          <cell r="E741">
            <v>0</v>
          </cell>
        </row>
        <row r="742">
          <cell r="A742" t="str">
            <v>025</v>
          </cell>
          <cell r="C742">
            <v>24</v>
          </cell>
          <cell r="E742">
            <v>0</v>
          </cell>
        </row>
        <row r="743">
          <cell r="A743" t="str">
            <v>025</v>
          </cell>
          <cell r="C743">
            <v>25</v>
          </cell>
          <cell r="E743">
            <v>0</v>
          </cell>
        </row>
        <row r="744">
          <cell r="A744" t="str">
            <v>025</v>
          </cell>
          <cell r="C744">
            <v>5</v>
          </cell>
          <cell r="E744">
            <v>25000</v>
          </cell>
        </row>
        <row r="745">
          <cell r="A745" t="str">
            <v>025</v>
          </cell>
          <cell r="C745">
            <v>8</v>
          </cell>
          <cell r="E745">
            <v>0</v>
          </cell>
        </row>
        <row r="746">
          <cell r="A746" t="str">
            <v>025</v>
          </cell>
          <cell r="C746">
            <v>9</v>
          </cell>
          <cell r="E746">
            <v>0</v>
          </cell>
        </row>
        <row r="747">
          <cell r="A747" t="str">
            <v>025</v>
          </cell>
          <cell r="C747">
            <v>11</v>
          </cell>
          <cell r="E747">
            <v>50000</v>
          </cell>
        </row>
        <row r="748">
          <cell r="A748" t="str">
            <v>025</v>
          </cell>
          <cell r="C748">
            <v>12</v>
          </cell>
          <cell r="E748">
            <v>50000</v>
          </cell>
        </row>
        <row r="749">
          <cell r="A749" t="str">
            <v>025</v>
          </cell>
          <cell r="C749">
            <v>13</v>
          </cell>
          <cell r="E749">
            <v>15000</v>
          </cell>
        </row>
        <row r="750">
          <cell r="A750" t="str">
            <v>025</v>
          </cell>
          <cell r="C750">
            <v>14</v>
          </cell>
          <cell r="E750">
            <v>0</v>
          </cell>
        </row>
        <row r="751">
          <cell r="A751" t="str">
            <v>025</v>
          </cell>
          <cell r="C751">
            <v>19</v>
          </cell>
          <cell r="E751">
            <v>0</v>
          </cell>
        </row>
        <row r="752">
          <cell r="A752" t="str">
            <v>025</v>
          </cell>
          <cell r="C752">
            <v>26</v>
          </cell>
          <cell r="E752">
            <v>10000</v>
          </cell>
        </row>
        <row r="753">
          <cell r="A753" t="str">
            <v>025</v>
          </cell>
          <cell r="C753">
            <v>27</v>
          </cell>
          <cell r="E753">
            <v>0</v>
          </cell>
        </row>
        <row r="754">
          <cell r="A754" t="str">
            <v>025</v>
          </cell>
          <cell r="C754">
            <v>28</v>
          </cell>
          <cell r="E754">
            <v>0</v>
          </cell>
        </row>
        <row r="755">
          <cell r="A755" t="str">
            <v>025</v>
          </cell>
          <cell r="C755">
            <v>29</v>
          </cell>
          <cell r="E755">
            <v>0</v>
          </cell>
        </row>
        <row r="756">
          <cell r="A756" t="str">
            <v>026</v>
          </cell>
          <cell r="C756">
            <v>1</v>
          </cell>
          <cell r="E756">
            <v>2523</v>
          </cell>
        </row>
        <row r="757">
          <cell r="A757" t="str">
            <v>026</v>
          </cell>
          <cell r="C757">
            <v>2</v>
          </cell>
          <cell r="E757">
            <v>0</v>
          </cell>
        </row>
        <row r="758">
          <cell r="A758" t="str">
            <v>026</v>
          </cell>
          <cell r="C758">
            <v>3</v>
          </cell>
          <cell r="E758">
            <v>0</v>
          </cell>
        </row>
        <row r="759">
          <cell r="A759" t="str">
            <v>026</v>
          </cell>
          <cell r="C759">
            <v>4</v>
          </cell>
          <cell r="E759">
            <v>217</v>
          </cell>
        </row>
        <row r="760">
          <cell r="A760" t="str">
            <v>026</v>
          </cell>
          <cell r="C760">
            <v>6</v>
          </cell>
          <cell r="E760">
            <v>0</v>
          </cell>
        </row>
        <row r="761">
          <cell r="A761" t="str">
            <v>026</v>
          </cell>
          <cell r="C761">
            <v>7</v>
          </cell>
          <cell r="E761">
            <v>55163</v>
          </cell>
        </row>
        <row r="762">
          <cell r="A762" t="str">
            <v>026</v>
          </cell>
          <cell r="C762">
            <v>10</v>
          </cell>
          <cell r="E762">
            <v>74859</v>
          </cell>
        </row>
        <row r="763">
          <cell r="A763" t="str">
            <v>026</v>
          </cell>
          <cell r="C763">
            <v>15</v>
          </cell>
          <cell r="E763">
            <v>0</v>
          </cell>
        </row>
        <row r="764">
          <cell r="A764" t="str">
            <v>026</v>
          </cell>
          <cell r="C764">
            <v>16</v>
          </cell>
          <cell r="E764">
            <v>0</v>
          </cell>
        </row>
        <row r="765">
          <cell r="A765" t="str">
            <v>026</v>
          </cell>
          <cell r="C765">
            <v>17</v>
          </cell>
          <cell r="E765">
            <v>0</v>
          </cell>
        </row>
        <row r="766">
          <cell r="A766" t="str">
            <v>026</v>
          </cell>
          <cell r="C766">
            <v>18</v>
          </cell>
          <cell r="E766">
            <v>0</v>
          </cell>
        </row>
        <row r="767">
          <cell r="A767" t="str">
            <v>026</v>
          </cell>
          <cell r="C767">
            <v>20</v>
          </cell>
          <cell r="E767">
            <v>0</v>
          </cell>
        </row>
        <row r="768">
          <cell r="A768" t="str">
            <v>026</v>
          </cell>
          <cell r="C768">
            <v>21</v>
          </cell>
          <cell r="E768">
            <v>0</v>
          </cell>
        </row>
        <row r="769">
          <cell r="A769" t="str">
            <v>026</v>
          </cell>
          <cell r="C769">
            <v>22</v>
          </cell>
          <cell r="E769">
            <v>983</v>
          </cell>
        </row>
        <row r="770">
          <cell r="A770" t="str">
            <v>026</v>
          </cell>
          <cell r="C770">
            <v>23</v>
          </cell>
          <cell r="E770">
            <v>0</v>
          </cell>
        </row>
        <row r="771">
          <cell r="A771" t="str">
            <v>026</v>
          </cell>
          <cell r="C771">
            <v>24</v>
          </cell>
          <cell r="E771">
            <v>0</v>
          </cell>
        </row>
        <row r="772">
          <cell r="A772" t="str">
            <v>026</v>
          </cell>
          <cell r="C772">
            <v>25</v>
          </cell>
          <cell r="E772">
            <v>0</v>
          </cell>
        </row>
        <row r="773">
          <cell r="A773" t="str">
            <v>026</v>
          </cell>
          <cell r="C773">
            <v>5</v>
          </cell>
          <cell r="E773">
            <v>11710</v>
          </cell>
        </row>
        <row r="774">
          <cell r="A774" t="str">
            <v>026</v>
          </cell>
          <cell r="C774">
            <v>8</v>
          </cell>
          <cell r="E774">
            <v>0</v>
          </cell>
        </row>
        <row r="775">
          <cell r="A775" t="str">
            <v>026</v>
          </cell>
          <cell r="C775">
            <v>9</v>
          </cell>
          <cell r="E775">
            <v>0</v>
          </cell>
        </row>
        <row r="776">
          <cell r="A776" t="str">
            <v>026</v>
          </cell>
          <cell r="C776">
            <v>11</v>
          </cell>
          <cell r="E776">
            <v>646650</v>
          </cell>
        </row>
        <row r="777">
          <cell r="A777" t="str">
            <v>026</v>
          </cell>
          <cell r="C777">
            <v>12</v>
          </cell>
          <cell r="E777">
            <v>0</v>
          </cell>
        </row>
        <row r="778">
          <cell r="A778" t="str">
            <v>026</v>
          </cell>
          <cell r="C778">
            <v>13</v>
          </cell>
          <cell r="E778">
            <v>7930</v>
          </cell>
        </row>
        <row r="779">
          <cell r="A779" t="str">
            <v>026</v>
          </cell>
          <cell r="C779">
            <v>14</v>
          </cell>
          <cell r="E779">
            <v>0</v>
          </cell>
        </row>
        <row r="780">
          <cell r="A780" t="str">
            <v>026</v>
          </cell>
          <cell r="C780">
            <v>19</v>
          </cell>
          <cell r="E780">
            <v>0</v>
          </cell>
        </row>
        <row r="781">
          <cell r="A781" t="str">
            <v>026</v>
          </cell>
          <cell r="C781">
            <v>26</v>
          </cell>
          <cell r="E781">
            <v>0</v>
          </cell>
        </row>
        <row r="782">
          <cell r="A782" t="str">
            <v>026</v>
          </cell>
          <cell r="C782">
            <v>27</v>
          </cell>
          <cell r="E782">
            <v>0</v>
          </cell>
        </row>
        <row r="783">
          <cell r="A783" t="str">
            <v>026</v>
          </cell>
          <cell r="C783">
            <v>28</v>
          </cell>
          <cell r="E783">
            <v>0</v>
          </cell>
        </row>
        <row r="784">
          <cell r="A784" t="str">
            <v>026</v>
          </cell>
          <cell r="C784">
            <v>29</v>
          </cell>
          <cell r="E784">
            <v>178576</v>
          </cell>
        </row>
        <row r="785">
          <cell r="A785" t="str">
            <v>027</v>
          </cell>
          <cell r="C785">
            <v>1</v>
          </cell>
          <cell r="E785">
            <v>0</v>
          </cell>
        </row>
        <row r="786">
          <cell r="A786" t="str">
            <v>027</v>
          </cell>
          <cell r="C786">
            <v>2</v>
          </cell>
          <cell r="E786">
            <v>0</v>
          </cell>
        </row>
        <row r="787">
          <cell r="A787" t="str">
            <v>027</v>
          </cell>
          <cell r="C787">
            <v>3</v>
          </cell>
          <cell r="E787">
            <v>7211</v>
          </cell>
        </row>
        <row r="788">
          <cell r="A788" t="str">
            <v>027</v>
          </cell>
          <cell r="C788">
            <v>4</v>
          </cell>
          <cell r="E788">
            <v>0</v>
          </cell>
        </row>
        <row r="789">
          <cell r="A789" t="str">
            <v>027</v>
          </cell>
          <cell r="C789">
            <v>6</v>
          </cell>
          <cell r="E789">
            <v>0</v>
          </cell>
        </row>
        <row r="790">
          <cell r="A790" t="str">
            <v>027</v>
          </cell>
          <cell r="C790">
            <v>7</v>
          </cell>
          <cell r="E790">
            <v>10975</v>
          </cell>
        </row>
        <row r="791">
          <cell r="A791" t="str">
            <v>027</v>
          </cell>
          <cell r="C791">
            <v>10</v>
          </cell>
          <cell r="E791">
            <v>4080</v>
          </cell>
        </row>
        <row r="792">
          <cell r="A792" t="str">
            <v>027</v>
          </cell>
          <cell r="C792">
            <v>15</v>
          </cell>
          <cell r="E792">
            <v>0</v>
          </cell>
        </row>
        <row r="793">
          <cell r="A793" t="str">
            <v>027</v>
          </cell>
          <cell r="C793">
            <v>16</v>
          </cell>
          <cell r="E793">
            <v>0</v>
          </cell>
        </row>
        <row r="794">
          <cell r="A794" t="str">
            <v>027</v>
          </cell>
          <cell r="C794">
            <v>17</v>
          </cell>
          <cell r="E794">
            <v>0</v>
          </cell>
        </row>
        <row r="795">
          <cell r="A795" t="str">
            <v>027</v>
          </cell>
          <cell r="C795">
            <v>18</v>
          </cell>
          <cell r="E795">
            <v>0</v>
          </cell>
        </row>
        <row r="796">
          <cell r="A796" t="str">
            <v>027</v>
          </cell>
          <cell r="C796">
            <v>20</v>
          </cell>
          <cell r="E796">
            <v>0</v>
          </cell>
        </row>
        <row r="797">
          <cell r="A797" t="str">
            <v>027</v>
          </cell>
          <cell r="C797">
            <v>21</v>
          </cell>
          <cell r="E797">
            <v>0</v>
          </cell>
        </row>
        <row r="798">
          <cell r="A798" t="str">
            <v>027</v>
          </cell>
          <cell r="C798">
            <v>22</v>
          </cell>
          <cell r="E798">
            <v>0</v>
          </cell>
        </row>
        <row r="799">
          <cell r="A799" t="str">
            <v>027</v>
          </cell>
          <cell r="C799">
            <v>23</v>
          </cell>
          <cell r="E799">
            <v>0</v>
          </cell>
        </row>
        <row r="800">
          <cell r="A800" t="str">
            <v>027</v>
          </cell>
          <cell r="C800">
            <v>24</v>
          </cell>
          <cell r="E800">
            <v>0</v>
          </cell>
        </row>
        <row r="801">
          <cell r="A801" t="str">
            <v>027</v>
          </cell>
          <cell r="C801">
            <v>25</v>
          </cell>
          <cell r="E801">
            <v>0</v>
          </cell>
        </row>
        <row r="802">
          <cell r="A802" t="str">
            <v>027</v>
          </cell>
          <cell r="C802">
            <v>5</v>
          </cell>
          <cell r="E802">
            <v>176</v>
          </cell>
        </row>
        <row r="803">
          <cell r="A803" t="str">
            <v>027</v>
          </cell>
          <cell r="C803">
            <v>8</v>
          </cell>
          <cell r="E803">
            <v>0</v>
          </cell>
        </row>
        <row r="804">
          <cell r="A804" t="str">
            <v>027</v>
          </cell>
          <cell r="C804">
            <v>9</v>
          </cell>
          <cell r="E804">
            <v>0</v>
          </cell>
        </row>
        <row r="805">
          <cell r="A805" t="str">
            <v>027</v>
          </cell>
          <cell r="C805">
            <v>11</v>
          </cell>
          <cell r="E805">
            <v>8424</v>
          </cell>
        </row>
        <row r="806">
          <cell r="A806" t="str">
            <v>027</v>
          </cell>
          <cell r="C806">
            <v>12</v>
          </cell>
          <cell r="E806">
            <v>0</v>
          </cell>
        </row>
        <row r="807">
          <cell r="A807" t="str">
            <v>027</v>
          </cell>
          <cell r="C807">
            <v>13</v>
          </cell>
          <cell r="E807">
            <v>14597</v>
          </cell>
        </row>
        <row r="808">
          <cell r="A808" t="str">
            <v>027</v>
          </cell>
          <cell r="C808">
            <v>14</v>
          </cell>
          <cell r="E808">
            <v>0</v>
          </cell>
        </row>
        <row r="809">
          <cell r="A809" t="str">
            <v>027</v>
          </cell>
          <cell r="C809">
            <v>19</v>
          </cell>
          <cell r="E809">
            <v>0</v>
          </cell>
        </row>
        <row r="810">
          <cell r="A810" t="str">
            <v>027</v>
          </cell>
          <cell r="C810">
            <v>26</v>
          </cell>
          <cell r="E810">
            <v>0</v>
          </cell>
        </row>
        <row r="811">
          <cell r="A811" t="str">
            <v>027</v>
          </cell>
          <cell r="C811">
            <v>27</v>
          </cell>
          <cell r="E811">
            <v>0</v>
          </cell>
        </row>
        <row r="812">
          <cell r="A812" t="str">
            <v>027</v>
          </cell>
          <cell r="C812">
            <v>28</v>
          </cell>
          <cell r="E812">
            <v>0</v>
          </cell>
        </row>
        <row r="813">
          <cell r="A813" t="str">
            <v>027</v>
          </cell>
          <cell r="C813">
            <v>29</v>
          </cell>
          <cell r="E813">
            <v>55151</v>
          </cell>
        </row>
        <row r="814">
          <cell r="A814" t="str">
            <v>028</v>
          </cell>
          <cell r="C814">
            <v>1</v>
          </cell>
          <cell r="E814">
            <v>0</v>
          </cell>
        </row>
        <row r="815">
          <cell r="A815" t="str">
            <v>028</v>
          </cell>
          <cell r="C815">
            <v>2</v>
          </cell>
          <cell r="E815">
            <v>0</v>
          </cell>
        </row>
        <row r="816">
          <cell r="A816" t="str">
            <v>028</v>
          </cell>
          <cell r="C816">
            <v>3</v>
          </cell>
          <cell r="E816">
            <v>0</v>
          </cell>
        </row>
        <row r="817">
          <cell r="A817" t="str">
            <v>028</v>
          </cell>
          <cell r="C817">
            <v>4</v>
          </cell>
          <cell r="E817">
            <v>5000</v>
          </cell>
        </row>
        <row r="818">
          <cell r="A818" t="str">
            <v>028</v>
          </cell>
          <cell r="C818">
            <v>6</v>
          </cell>
          <cell r="E818">
            <v>0</v>
          </cell>
        </row>
        <row r="819">
          <cell r="A819" t="str">
            <v>028</v>
          </cell>
          <cell r="C819">
            <v>7</v>
          </cell>
          <cell r="E819">
            <v>10000</v>
          </cell>
        </row>
        <row r="820">
          <cell r="A820" t="str">
            <v>028</v>
          </cell>
          <cell r="C820">
            <v>10</v>
          </cell>
          <cell r="E820">
            <v>22500</v>
          </cell>
        </row>
        <row r="821">
          <cell r="A821" t="str">
            <v>028</v>
          </cell>
          <cell r="C821">
            <v>15</v>
          </cell>
          <cell r="E821">
            <v>0</v>
          </cell>
        </row>
        <row r="822">
          <cell r="A822" t="str">
            <v>028</v>
          </cell>
          <cell r="C822">
            <v>16</v>
          </cell>
          <cell r="E822">
            <v>8000</v>
          </cell>
        </row>
        <row r="823">
          <cell r="A823" t="str">
            <v>028</v>
          </cell>
          <cell r="C823">
            <v>17</v>
          </cell>
          <cell r="E823">
            <v>0</v>
          </cell>
        </row>
        <row r="824">
          <cell r="A824" t="str">
            <v>028</v>
          </cell>
          <cell r="C824">
            <v>18</v>
          </cell>
          <cell r="E824">
            <v>0</v>
          </cell>
        </row>
        <row r="825">
          <cell r="A825" t="str">
            <v>028</v>
          </cell>
          <cell r="C825">
            <v>20</v>
          </cell>
          <cell r="E825">
            <v>0</v>
          </cell>
        </row>
        <row r="826">
          <cell r="A826" t="str">
            <v>028</v>
          </cell>
          <cell r="C826">
            <v>21</v>
          </cell>
          <cell r="E826">
            <v>0</v>
          </cell>
        </row>
        <row r="827">
          <cell r="A827" t="str">
            <v>028</v>
          </cell>
          <cell r="C827">
            <v>22</v>
          </cell>
          <cell r="E827">
            <v>7000</v>
          </cell>
        </row>
        <row r="828">
          <cell r="A828" t="str">
            <v>028</v>
          </cell>
          <cell r="C828">
            <v>23</v>
          </cell>
          <cell r="E828">
            <v>5000</v>
          </cell>
        </row>
        <row r="829">
          <cell r="A829" t="str">
            <v>028</v>
          </cell>
          <cell r="C829">
            <v>24</v>
          </cell>
          <cell r="E829">
            <v>0</v>
          </cell>
        </row>
        <row r="830">
          <cell r="A830" t="str">
            <v>028</v>
          </cell>
          <cell r="C830">
            <v>25</v>
          </cell>
          <cell r="E830">
            <v>0</v>
          </cell>
        </row>
        <row r="831">
          <cell r="A831" t="str">
            <v>028</v>
          </cell>
          <cell r="C831">
            <v>5</v>
          </cell>
          <cell r="E831">
            <v>10000</v>
          </cell>
        </row>
        <row r="832">
          <cell r="A832" t="str">
            <v>028</v>
          </cell>
          <cell r="C832">
            <v>8</v>
          </cell>
          <cell r="E832">
            <v>0</v>
          </cell>
        </row>
        <row r="833">
          <cell r="A833" t="str">
            <v>028</v>
          </cell>
          <cell r="C833">
            <v>9</v>
          </cell>
          <cell r="E833">
            <v>0</v>
          </cell>
        </row>
        <row r="834">
          <cell r="A834" t="str">
            <v>028</v>
          </cell>
          <cell r="C834">
            <v>11</v>
          </cell>
          <cell r="E834">
            <v>3125</v>
          </cell>
        </row>
        <row r="835">
          <cell r="A835" t="str">
            <v>028</v>
          </cell>
          <cell r="C835">
            <v>12</v>
          </cell>
          <cell r="E835">
            <v>0</v>
          </cell>
        </row>
        <row r="836">
          <cell r="A836" t="str">
            <v>028</v>
          </cell>
          <cell r="C836">
            <v>13</v>
          </cell>
          <cell r="E836">
            <v>0</v>
          </cell>
        </row>
        <row r="837">
          <cell r="A837" t="str">
            <v>028</v>
          </cell>
          <cell r="C837">
            <v>14</v>
          </cell>
          <cell r="E837">
            <v>0</v>
          </cell>
        </row>
        <row r="838">
          <cell r="A838" t="str">
            <v>028</v>
          </cell>
          <cell r="C838">
            <v>19</v>
          </cell>
          <cell r="E838">
            <v>0</v>
          </cell>
        </row>
        <row r="839">
          <cell r="A839" t="str">
            <v>028</v>
          </cell>
          <cell r="C839">
            <v>26</v>
          </cell>
          <cell r="E839">
            <v>0</v>
          </cell>
        </row>
        <row r="840">
          <cell r="A840" t="str">
            <v>028</v>
          </cell>
          <cell r="C840">
            <v>27</v>
          </cell>
          <cell r="E840">
            <v>0</v>
          </cell>
        </row>
        <row r="841">
          <cell r="A841" t="str">
            <v>028</v>
          </cell>
          <cell r="C841">
            <v>28</v>
          </cell>
          <cell r="E841">
            <v>0</v>
          </cell>
        </row>
        <row r="842">
          <cell r="A842" t="str">
            <v>028</v>
          </cell>
          <cell r="C842">
            <v>29</v>
          </cell>
          <cell r="E842">
            <v>2500</v>
          </cell>
        </row>
        <row r="843">
          <cell r="A843" t="str">
            <v>029</v>
          </cell>
          <cell r="C843">
            <v>1</v>
          </cell>
          <cell r="E843">
            <v>8500</v>
          </cell>
        </row>
        <row r="844">
          <cell r="A844" t="str">
            <v>029</v>
          </cell>
          <cell r="C844">
            <v>2</v>
          </cell>
          <cell r="E844">
            <v>0</v>
          </cell>
        </row>
        <row r="845">
          <cell r="A845" t="str">
            <v>029</v>
          </cell>
          <cell r="C845">
            <v>3</v>
          </cell>
          <cell r="E845">
            <v>0</v>
          </cell>
        </row>
        <row r="846">
          <cell r="A846" t="str">
            <v>029</v>
          </cell>
          <cell r="C846">
            <v>4</v>
          </cell>
          <cell r="E846">
            <v>1500</v>
          </cell>
        </row>
        <row r="847">
          <cell r="A847" t="str">
            <v>029</v>
          </cell>
          <cell r="C847">
            <v>6</v>
          </cell>
          <cell r="E847">
            <v>5800</v>
          </cell>
        </row>
        <row r="848">
          <cell r="A848" t="str">
            <v>029</v>
          </cell>
          <cell r="C848">
            <v>7</v>
          </cell>
          <cell r="E848">
            <v>4600</v>
          </cell>
        </row>
        <row r="849">
          <cell r="A849" t="str">
            <v>029</v>
          </cell>
          <cell r="C849">
            <v>10</v>
          </cell>
          <cell r="E849">
            <v>2400</v>
          </cell>
        </row>
        <row r="850">
          <cell r="A850" t="str">
            <v>029</v>
          </cell>
          <cell r="C850">
            <v>15</v>
          </cell>
          <cell r="E850">
            <v>0</v>
          </cell>
        </row>
        <row r="851">
          <cell r="A851" t="str">
            <v>029</v>
          </cell>
          <cell r="C851">
            <v>16</v>
          </cell>
          <cell r="E851">
            <v>10300</v>
          </cell>
        </row>
        <row r="852">
          <cell r="A852" t="str">
            <v>029</v>
          </cell>
          <cell r="C852">
            <v>17</v>
          </cell>
          <cell r="E852">
            <v>0</v>
          </cell>
        </row>
        <row r="853">
          <cell r="A853" t="str">
            <v>029</v>
          </cell>
          <cell r="C853">
            <v>18</v>
          </cell>
          <cell r="E853">
            <v>0</v>
          </cell>
        </row>
        <row r="854">
          <cell r="A854" t="str">
            <v>029</v>
          </cell>
          <cell r="C854">
            <v>20</v>
          </cell>
          <cell r="E854">
            <v>200</v>
          </cell>
        </row>
        <row r="855">
          <cell r="A855" t="str">
            <v>029</v>
          </cell>
          <cell r="C855">
            <v>21</v>
          </cell>
          <cell r="E855">
            <v>200</v>
          </cell>
        </row>
        <row r="856">
          <cell r="A856" t="str">
            <v>029</v>
          </cell>
          <cell r="C856">
            <v>22</v>
          </cell>
          <cell r="E856">
            <v>1480</v>
          </cell>
        </row>
        <row r="857">
          <cell r="A857" t="str">
            <v>029</v>
          </cell>
          <cell r="C857">
            <v>23</v>
          </cell>
          <cell r="E857">
            <v>760</v>
          </cell>
        </row>
        <row r="858">
          <cell r="A858" t="str">
            <v>029</v>
          </cell>
          <cell r="C858">
            <v>24</v>
          </cell>
          <cell r="E858">
            <v>0</v>
          </cell>
        </row>
        <row r="859">
          <cell r="A859" t="str">
            <v>029</v>
          </cell>
          <cell r="C859">
            <v>25</v>
          </cell>
          <cell r="E859">
            <v>200</v>
          </cell>
        </row>
        <row r="860">
          <cell r="A860" t="str">
            <v>029</v>
          </cell>
          <cell r="C860">
            <v>5</v>
          </cell>
          <cell r="E860">
            <v>3900</v>
          </cell>
        </row>
        <row r="861">
          <cell r="A861" t="str">
            <v>029</v>
          </cell>
          <cell r="C861">
            <v>8</v>
          </cell>
          <cell r="E861">
            <v>0</v>
          </cell>
        </row>
        <row r="862">
          <cell r="A862" t="str">
            <v>029</v>
          </cell>
          <cell r="C862">
            <v>9</v>
          </cell>
          <cell r="E862">
            <v>0</v>
          </cell>
        </row>
        <row r="863">
          <cell r="A863" t="str">
            <v>029</v>
          </cell>
          <cell r="C863">
            <v>11</v>
          </cell>
          <cell r="E863">
            <v>0</v>
          </cell>
        </row>
        <row r="864">
          <cell r="A864" t="str">
            <v>029</v>
          </cell>
          <cell r="C864">
            <v>12</v>
          </cell>
          <cell r="E864">
            <v>0</v>
          </cell>
        </row>
        <row r="865">
          <cell r="A865" t="str">
            <v>029</v>
          </cell>
          <cell r="C865">
            <v>13</v>
          </cell>
          <cell r="E865">
            <v>0</v>
          </cell>
        </row>
        <row r="866">
          <cell r="A866" t="str">
            <v>029</v>
          </cell>
          <cell r="C866">
            <v>14</v>
          </cell>
          <cell r="E866">
            <v>31400</v>
          </cell>
        </row>
        <row r="867">
          <cell r="A867" t="str">
            <v>029</v>
          </cell>
          <cell r="C867">
            <v>19</v>
          </cell>
          <cell r="E867">
            <v>1200</v>
          </cell>
        </row>
        <row r="868">
          <cell r="A868" t="str">
            <v>029</v>
          </cell>
          <cell r="C868">
            <v>26</v>
          </cell>
          <cell r="E868">
            <v>650</v>
          </cell>
        </row>
        <row r="869">
          <cell r="A869" t="str">
            <v>029</v>
          </cell>
          <cell r="C869">
            <v>27</v>
          </cell>
          <cell r="E869">
            <v>0</v>
          </cell>
        </row>
        <row r="870">
          <cell r="A870" t="str">
            <v>029</v>
          </cell>
          <cell r="C870">
            <v>28</v>
          </cell>
          <cell r="E870">
            <v>0</v>
          </cell>
        </row>
        <row r="871">
          <cell r="A871" t="str">
            <v>029</v>
          </cell>
          <cell r="C871">
            <v>29</v>
          </cell>
          <cell r="E871">
            <v>0</v>
          </cell>
        </row>
        <row r="872">
          <cell r="A872" t="str">
            <v>030</v>
          </cell>
          <cell r="C872">
            <v>1</v>
          </cell>
          <cell r="E872">
            <v>1010201</v>
          </cell>
        </row>
        <row r="873">
          <cell r="A873" t="str">
            <v>030</v>
          </cell>
          <cell r="C873">
            <v>2</v>
          </cell>
          <cell r="E873">
            <v>126144</v>
          </cell>
        </row>
        <row r="874">
          <cell r="A874" t="str">
            <v>030</v>
          </cell>
          <cell r="C874">
            <v>3</v>
          </cell>
          <cell r="E874">
            <v>0</v>
          </cell>
        </row>
        <row r="875">
          <cell r="A875" t="str">
            <v>030</v>
          </cell>
          <cell r="C875">
            <v>4</v>
          </cell>
          <cell r="E875">
            <v>374777</v>
          </cell>
        </row>
        <row r="876">
          <cell r="A876" t="str">
            <v>030</v>
          </cell>
          <cell r="C876">
            <v>6</v>
          </cell>
          <cell r="E876">
            <v>0</v>
          </cell>
        </row>
        <row r="877">
          <cell r="A877" t="str">
            <v>030</v>
          </cell>
          <cell r="C877">
            <v>7</v>
          </cell>
          <cell r="E877">
            <v>337253</v>
          </cell>
        </row>
        <row r="878">
          <cell r="A878" t="str">
            <v>030</v>
          </cell>
          <cell r="C878">
            <v>10</v>
          </cell>
          <cell r="E878">
            <v>480881</v>
          </cell>
        </row>
        <row r="879">
          <cell r="A879" t="str">
            <v>030</v>
          </cell>
          <cell r="C879">
            <v>15</v>
          </cell>
          <cell r="E879">
            <v>10000</v>
          </cell>
        </row>
        <row r="880">
          <cell r="A880" t="str">
            <v>030</v>
          </cell>
          <cell r="C880">
            <v>16</v>
          </cell>
          <cell r="E880">
            <v>479000</v>
          </cell>
        </row>
        <row r="881">
          <cell r="A881" t="str">
            <v>030</v>
          </cell>
          <cell r="C881">
            <v>17</v>
          </cell>
          <cell r="E881">
            <v>0</v>
          </cell>
        </row>
        <row r="882">
          <cell r="A882" t="str">
            <v>030</v>
          </cell>
          <cell r="C882">
            <v>18</v>
          </cell>
          <cell r="E882">
            <v>0</v>
          </cell>
        </row>
        <row r="883">
          <cell r="A883" t="str">
            <v>030</v>
          </cell>
          <cell r="C883">
            <v>20</v>
          </cell>
          <cell r="E883">
            <v>0</v>
          </cell>
        </row>
        <row r="884">
          <cell r="A884" t="str">
            <v>030</v>
          </cell>
          <cell r="C884">
            <v>21</v>
          </cell>
          <cell r="E884">
            <v>0</v>
          </cell>
        </row>
        <row r="885">
          <cell r="A885" t="str">
            <v>030</v>
          </cell>
          <cell r="C885">
            <v>22</v>
          </cell>
          <cell r="E885">
            <v>31000</v>
          </cell>
        </row>
        <row r="886">
          <cell r="A886" t="str">
            <v>030</v>
          </cell>
          <cell r="C886">
            <v>23</v>
          </cell>
          <cell r="E886">
            <v>0</v>
          </cell>
        </row>
        <row r="887">
          <cell r="A887" t="str">
            <v>030</v>
          </cell>
          <cell r="C887">
            <v>24</v>
          </cell>
          <cell r="E887">
            <v>18500</v>
          </cell>
        </row>
        <row r="888">
          <cell r="A888" t="str">
            <v>030</v>
          </cell>
          <cell r="C888">
            <v>25</v>
          </cell>
          <cell r="E888">
            <v>0</v>
          </cell>
        </row>
        <row r="889">
          <cell r="A889" t="str">
            <v>030</v>
          </cell>
          <cell r="C889">
            <v>5</v>
          </cell>
          <cell r="E889">
            <v>950419</v>
          </cell>
        </row>
        <row r="890">
          <cell r="A890" t="str">
            <v>030</v>
          </cell>
          <cell r="C890">
            <v>8</v>
          </cell>
          <cell r="E890">
            <v>0</v>
          </cell>
        </row>
        <row r="891">
          <cell r="A891" t="str">
            <v>030</v>
          </cell>
          <cell r="C891">
            <v>9</v>
          </cell>
          <cell r="E891">
            <v>0</v>
          </cell>
        </row>
        <row r="892">
          <cell r="A892" t="str">
            <v>030</v>
          </cell>
          <cell r="C892">
            <v>11</v>
          </cell>
          <cell r="E892">
            <v>1439253</v>
          </cell>
        </row>
        <row r="893">
          <cell r="A893" t="str">
            <v>030</v>
          </cell>
          <cell r="C893">
            <v>12</v>
          </cell>
          <cell r="E893">
            <v>0</v>
          </cell>
        </row>
        <row r="894">
          <cell r="A894" t="str">
            <v>030</v>
          </cell>
          <cell r="C894">
            <v>13</v>
          </cell>
          <cell r="E894">
            <v>0</v>
          </cell>
        </row>
        <row r="895">
          <cell r="A895" t="str">
            <v>030</v>
          </cell>
          <cell r="C895">
            <v>14</v>
          </cell>
          <cell r="E895">
            <v>0</v>
          </cell>
        </row>
        <row r="896">
          <cell r="A896" t="str">
            <v>030</v>
          </cell>
          <cell r="C896">
            <v>19</v>
          </cell>
          <cell r="E896">
            <v>0</v>
          </cell>
        </row>
        <row r="897">
          <cell r="A897" t="str">
            <v>030</v>
          </cell>
          <cell r="C897">
            <v>26</v>
          </cell>
          <cell r="E897">
            <v>0</v>
          </cell>
        </row>
        <row r="898">
          <cell r="A898" t="str">
            <v>030</v>
          </cell>
          <cell r="C898">
            <v>27</v>
          </cell>
          <cell r="E898">
            <v>0</v>
          </cell>
        </row>
        <row r="899">
          <cell r="A899" t="str">
            <v>030</v>
          </cell>
          <cell r="C899">
            <v>28</v>
          </cell>
          <cell r="E899">
            <v>0</v>
          </cell>
        </row>
        <row r="900">
          <cell r="A900" t="str">
            <v>030</v>
          </cell>
          <cell r="C900">
            <v>29</v>
          </cell>
          <cell r="E900">
            <v>623941</v>
          </cell>
        </row>
        <row r="901">
          <cell r="A901" t="str">
            <v>031</v>
          </cell>
          <cell r="C901">
            <v>1</v>
          </cell>
          <cell r="E901">
            <v>0</v>
          </cell>
        </row>
        <row r="902">
          <cell r="A902" t="str">
            <v>031</v>
          </cell>
          <cell r="C902">
            <v>2</v>
          </cell>
          <cell r="E902">
            <v>0</v>
          </cell>
        </row>
        <row r="903">
          <cell r="A903" t="str">
            <v>031</v>
          </cell>
          <cell r="C903">
            <v>3</v>
          </cell>
          <cell r="E903">
            <v>0</v>
          </cell>
        </row>
        <row r="904">
          <cell r="A904" t="str">
            <v>031</v>
          </cell>
          <cell r="C904">
            <v>4</v>
          </cell>
          <cell r="E904">
            <v>0</v>
          </cell>
        </row>
        <row r="905">
          <cell r="A905" t="str">
            <v>031</v>
          </cell>
          <cell r="C905">
            <v>6</v>
          </cell>
          <cell r="E905">
            <v>0</v>
          </cell>
        </row>
        <row r="906">
          <cell r="A906" t="str">
            <v>031</v>
          </cell>
          <cell r="C906">
            <v>7</v>
          </cell>
          <cell r="E906">
            <v>0</v>
          </cell>
        </row>
        <row r="907">
          <cell r="A907" t="str">
            <v>031</v>
          </cell>
          <cell r="C907">
            <v>10</v>
          </cell>
          <cell r="E907">
            <v>0</v>
          </cell>
        </row>
        <row r="908">
          <cell r="A908" t="str">
            <v>031</v>
          </cell>
          <cell r="C908">
            <v>15</v>
          </cell>
          <cell r="E908">
            <v>0</v>
          </cell>
        </row>
        <row r="909">
          <cell r="A909" t="str">
            <v>031</v>
          </cell>
          <cell r="C909">
            <v>16</v>
          </cell>
          <cell r="E909">
            <v>0</v>
          </cell>
        </row>
        <row r="910">
          <cell r="A910" t="str">
            <v>031</v>
          </cell>
          <cell r="C910">
            <v>17</v>
          </cell>
          <cell r="E910">
            <v>0</v>
          </cell>
        </row>
        <row r="911">
          <cell r="A911" t="str">
            <v>031</v>
          </cell>
          <cell r="C911">
            <v>18</v>
          </cell>
          <cell r="E911">
            <v>0</v>
          </cell>
        </row>
        <row r="912">
          <cell r="A912" t="str">
            <v>031</v>
          </cell>
          <cell r="C912">
            <v>20</v>
          </cell>
          <cell r="E912">
            <v>0</v>
          </cell>
        </row>
        <row r="913">
          <cell r="A913" t="str">
            <v>031</v>
          </cell>
          <cell r="C913">
            <v>21</v>
          </cell>
          <cell r="E913">
            <v>0</v>
          </cell>
        </row>
        <row r="914">
          <cell r="A914" t="str">
            <v>031</v>
          </cell>
          <cell r="C914">
            <v>22</v>
          </cell>
          <cell r="E914">
            <v>0</v>
          </cell>
        </row>
        <row r="915">
          <cell r="A915" t="str">
            <v>031</v>
          </cell>
          <cell r="C915">
            <v>23</v>
          </cell>
          <cell r="E915">
            <v>0</v>
          </cell>
        </row>
        <row r="916">
          <cell r="A916" t="str">
            <v>031</v>
          </cell>
          <cell r="C916">
            <v>24</v>
          </cell>
          <cell r="E916">
            <v>0</v>
          </cell>
        </row>
        <row r="917">
          <cell r="A917" t="str">
            <v>031</v>
          </cell>
          <cell r="C917">
            <v>25</v>
          </cell>
          <cell r="E917">
            <v>0</v>
          </cell>
        </row>
        <row r="918">
          <cell r="A918" t="str">
            <v>031</v>
          </cell>
          <cell r="C918">
            <v>5</v>
          </cell>
          <cell r="E918">
            <v>0</v>
          </cell>
        </row>
        <row r="919">
          <cell r="A919" t="str">
            <v>031</v>
          </cell>
          <cell r="C919">
            <v>8</v>
          </cell>
          <cell r="E919">
            <v>0</v>
          </cell>
        </row>
        <row r="920">
          <cell r="A920" t="str">
            <v>031</v>
          </cell>
          <cell r="C920">
            <v>9</v>
          </cell>
          <cell r="E920">
            <v>0</v>
          </cell>
        </row>
        <row r="921">
          <cell r="A921" t="str">
            <v>031</v>
          </cell>
          <cell r="C921">
            <v>11</v>
          </cell>
          <cell r="E921">
            <v>0</v>
          </cell>
        </row>
        <row r="922">
          <cell r="A922" t="str">
            <v>031</v>
          </cell>
          <cell r="C922">
            <v>12</v>
          </cell>
          <cell r="E922">
            <v>0</v>
          </cell>
        </row>
        <row r="923">
          <cell r="A923" t="str">
            <v>031</v>
          </cell>
          <cell r="C923">
            <v>13</v>
          </cell>
          <cell r="E923">
            <v>0</v>
          </cell>
        </row>
        <row r="924">
          <cell r="A924" t="str">
            <v>031</v>
          </cell>
          <cell r="C924">
            <v>14</v>
          </cell>
          <cell r="E924">
            <v>0</v>
          </cell>
        </row>
        <row r="925">
          <cell r="A925" t="str">
            <v>031</v>
          </cell>
          <cell r="C925">
            <v>19</v>
          </cell>
          <cell r="E925">
            <v>0</v>
          </cell>
        </row>
        <row r="926">
          <cell r="A926" t="str">
            <v>031</v>
          </cell>
          <cell r="C926">
            <v>26</v>
          </cell>
          <cell r="E926">
            <v>0</v>
          </cell>
        </row>
        <row r="927">
          <cell r="A927" t="str">
            <v>031</v>
          </cell>
          <cell r="C927">
            <v>27</v>
          </cell>
          <cell r="E927">
            <v>0</v>
          </cell>
        </row>
        <row r="928">
          <cell r="A928" t="str">
            <v>031</v>
          </cell>
          <cell r="C928">
            <v>28</v>
          </cell>
          <cell r="E928">
            <v>0</v>
          </cell>
        </row>
        <row r="929">
          <cell r="A929" t="str">
            <v>031</v>
          </cell>
          <cell r="C929">
            <v>29</v>
          </cell>
          <cell r="E929">
            <v>0</v>
          </cell>
        </row>
        <row r="930">
          <cell r="A930" t="str">
            <v>032</v>
          </cell>
          <cell r="C930">
            <v>1</v>
          </cell>
          <cell r="E930">
            <v>0</v>
          </cell>
        </row>
        <row r="931">
          <cell r="A931" t="str">
            <v>032</v>
          </cell>
          <cell r="C931">
            <v>2</v>
          </cell>
          <cell r="E931">
            <v>0</v>
          </cell>
        </row>
        <row r="932">
          <cell r="A932" t="str">
            <v>032</v>
          </cell>
          <cell r="C932">
            <v>3</v>
          </cell>
          <cell r="E932">
            <v>0</v>
          </cell>
        </row>
        <row r="933">
          <cell r="A933" t="str">
            <v>032</v>
          </cell>
          <cell r="C933">
            <v>4</v>
          </cell>
          <cell r="E933">
            <v>0</v>
          </cell>
        </row>
        <row r="934">
          <cell r="A934" t="str">
            <v>032</v>
          </cell>
          <cell r="C934">
            <v>6</v>
          </cell>
          <cell r="E934">
            <v>0</v>
          </cell>
        </row>
        <row r="935">
          <cell r="A935" t="str">
            <v>032</v>
          </cell>
          <cell r="C935">
            <v>7</v>
          </cell>
          <cell r="E935">
            <v>0</v>
          </cell>
        </row>
        <row r="936">
          <cell r="A936" t="str">
            <v>032</v>
          </cell>
          <cell r="C936">
            <v>10</v>
          </cell>
          <cell r="E936">
            <v>0</v>
          </cell>
        </row>
        <row r="937">
          <cell r="A937" t="str">
            <v>032</v>
          </cell>
          <cell r="C937">
            <v>15</v>
          </cell>
          <cell r="E937">
            <v>0</v>
          </cell>
        </row>
        <row r="938">
          <cell r="A938" t="str">
            <v>032</v>
          </cell>
          <cell r="C938">
            <v>16</v>
          </cell>
          <cell r="E938">
            <v>0</v>
          </cell>
        </row>
        <row r="939">
          <cell r="A939" t="str">
            <v>032</v>
          </cell>
          <cell r="C939">
            <v>17</v>
          </cell>
          <cell r="E939">
            <v>0</v>
          </cell>
        </row>
        <row r="940">
          <cell r="A940" t="str">
            <v>032</v>
          </cell>
          <cell r="C940">
            <v>18</v>
          </cell>
          <cell r="E940">
            <v>0</v>
          </cell>
        </row>
        <row r="941">
          <cell r="A941" t="str">
            <v>032</v>
          </cell>
          <cell r="C941">
            <v>20</v>
          </cell>
          <cell r="E941">
            <v>0</v>
          </cell>
        </row>
        <row r="942">
          <cell r="A942" t="str">
            <v>032</v>
          </cell>
          <cell r="C942">
            <v>21</v>
          </cell>
          <cell r="E942">
            <v>0</v>
          </cell>
        </row>
        <row r="943">
          <cell r="A943" t="str">
            <v>032</v>
          </cell>
          <cell r="C943">
            <v>22</v>
          </cell>
          <cell r="E943">
            <v>0</v>
          </cell>
        </row>
        <row r="944">
          <cell r="A944" t="str">
            <v>032</v>
          </cell>
          <cell r="C944">
            <v>23</v>
          </cell>
          <cell r="E944">
            <v>0</v>
          </cell>
        </row>
        <row r="945">
          <cell r="A945" t="str">
            <v>032</v>
          </cell>
          <cell r="C945">
            <v>24</v>
          </cell>
          <cell r="E945">
            <v>0</v>
          </cell>
        </row>
        <row r="946">
          <cell r="A946" t="str">
            <v>032</v>
          </cell>
          <cell r="C946">
            <v>25</v>
          </cell>
          <cell r="E946">
            <v>0</v>
          </cell>
        </row>
        <row r="947">
          <cell r="A947" t="str">
            <v>032</v>
          </cell>
          <cell r="C947">
            <v>5</v>
          </cell>
          <cell r="E947">
            <v>0</v>
          </cell>
        </row>
        <row r="948">
          <cell r="A948" t="str">
            <v>032</v>
          </cell>
          <cell r="C948">
            <v>8</v>
          </cell>
          <cell r="E948">
            <v>0</v>
          </cell>
        </row>
        <row r="949">
          <cell r="A949" t="str">
            <v>032</v>
          </cell>
          <cell r="C949">
            <v>9</v>
          </cell>
          <cell r="E949">
            <v>0</v>
          </cell>
        </row>
        <row r="950">
          <cell r="A950" t="str">
            <v>032</v>
          </cell>
          <cell r="C950">
            <v>11</v>
          </cell>
          <cell r="E950">
            <v>0</v>
          </cell>
        </row>
        <row r="951">
          <cell r="A951" t="str">
            <v>032</v>
          </cell>
          <cell r="C951">
            <v>12</v>
          </cell>
          <cell r="E951">
            <v>0</v>
          </cell>
        </row>
        <row r="952">
          <cell r="A952" t="str">
            <v>032</v>
          </cell>
          <cell r="C952">
            <v>13</v>
          </cell>
          <cell r="E952">
            <v>0</v>
          </cell>
        </row>
        <row r="953">
          <cell r="A953" t="str">
            <v>032</v>
          </cell>
          <cell r="C953">
            <v>14</v>
          </cell>
          <cell r="E953">
            <v>0</v>
          </cell>
        </row>
        <row r="954">
          <cell r="A954" t="str">
            <v>032</v>
          </cell>
          <cell r="C954">
            <v>19</v>
          </cell>
          <cell r="E954">
            <v>0</v>
          </cell>
        </row>
        <row r="955">
          <cell r="A955" t="str">
            <v>032</v>
          </cell>
          <cell r="C955">
            <v>26</v>
          </cell>
          <cell r="E955">
            <v>0</v>
          </cell>
        </row>
        <row r="956">
          <cell r="A956" t="str">
            <v>032</v>
          </cell>
          <cell r="C956">
            <v>27</v>
          </cell>
          <cell r="E956">
            <v>0</v>
          </cell>
        </row>
        <row r="957">
          <cell r="A957" t="str">
            <v>032</v>
          </cell>
          <cell r="C957">
            <v>28</v>
          </cell>
          <cell r="E957">
            <v>0</v>
          </cell>
        </row>
        <row r="958">
          <cell r="A958" t="str">
            <v>032</v>
          </cell>
          <cell r="C958">
            <v>29</v>
          </cell>
          <cell r="E958">
            <v>0</v>
          </cell>
        </row>
        <row r="959">
          <cell r="A959" t="str">
            <v>033</v>
          </cell>
          <cell r="C959">
            <v>1</v>
          </cell>
          <cell r="E959">
            <v>0</v>
          </cell>
        </row>
        <row r="960">
          <cell r="A960" t="str">
            <v>033</v>
          </cell>
          <cell r="C960">
            <v>2</v>
          </cell>
          <cell r="E960">
            <v>0</v>
          </cell>
        </row>
        <row r="961">
          <cell r="A961" t="str">
            <v>033</v>
          </cell>
          <cell r="C961">
            <v>3</v>
          </cell>
          <cell r="E961">
            <v>0</v>
          </cell>
        </row>
        <row r="962">
          <cell r="A962" t="str">
            <v>033</v>
          </cell>
          <cell r="C962">
            <v>4</v>
          </cell>
          <cell r="E962">
            <v>0</v>
          </cell>
        </row>
        <row r="963">
          <cell r="A963" t="str">
            <v>033</v>
          </cell>
          <cell r="C963">
            <v>6</v>
          </cell>
          <cell r="E963">
            <v>0</v>
          </cell>
        </row>
        <row r="964">
          <cell r="A964" t="str">
            <v>033</v>
          </cell>
          <cell r="C964">
            <v>7</v>
          </cell>
          <cell r="E964">
            <v>0</v>
          </cell>
        </row>
        <row r="965">
          <cell r="A965" t="str">
            <v>033</v>
          </cell>
          <cell r="C965">
            <v>10</v>
          </cell>
          <cell r="E965">
            <v>0</v>
          </cell>
        </row>
        <row r="966">
          <cell r="A966" t="str">
            <v>033</v>
          </cell>
          <cell r="C966">
            <v>15</v>
          </cell>
          <cell r="E966">
            <v>0</v>
          </cell>
        </row>
        <row r="967">
          <cell r="A967" t="str">
            <v>033</v>
          </cell>
          <cell r="C967">
            <v>16</v>
          </cell>
          <cell r="E967">
            <v>0</v>
          </cell>
        </row>
        <row r="968">
          <cell r="A968" t="str">
            <v>033</v>
          </cell>
          <cell r="C968">
            <v>17</v>
          </cell>
          <cell r="E968">
            <v>0</v>
          </cell>
        </row>
        <row r="969">
          <cell r="A969" t="str">
            <v>033</v>
          </cell>
          <cell r="C969">
            <v>18</v>
          </cell>
          <cell r="E969">
            <v>0</v>
          </cell>
        </row>
        <row r="970">
          <cell r="A970" t="str">
            <v>033</v>
          </cell>
          <cell r="C970">
            <v>20</v>
          </cell>
          <cell r="E970">
            <v>0</v>
          </cell>
        </row>
        <row r="971">
          <cell r="A971" t="str">
            <v>033</v>
          </cell>
          <cell r="C971">
            <v>21</v>
          </cell>
          <cell r="E971">
            <v>0</v>
          </cell>
        </row>
        <row r="972">
          <cell r="A972" t="str">
            <v>033</v>
          </cell>
          <cell r="C972">
            <v>22</v>
          </cell>
          <cell r="E972">
            <v>0</v>
          </cell>
        </row>
        <row r="973">
          <cell r="A973" t="str">
            <v>033</v>
          </cell>
          <cell r="C973">
            <v>23</v>
          </cell>
          <cell r="E973">
            <v>0</v>
          </cell>
        </row>
        <row r="974">
          <cell r="A974" t="str">
            <v>033</v>
          </cell>
          <cell r="C974">
            <v>24</v>
          </cell>
          <cell r="E974">
            <v>0</v>
          </cell>
        </row>
        <row r="975">
          <cell r="A975" t="str">
            <v>033</v>
          </cell>
          <cell r="C975">
            <v>25</v>
          </cell>
          <cell r="E975">
            <v>0</v>
          </cell>
        </row>
        <row r="976">
          <cell r="A976" t="str">
            <v>033</v>
          </cell>
          <cell r="C976">
            <v>5</v>
          </cell>
          <cell r="E976">
            <v>0</v>
          </cell>
        </row>
        <row r="977">
          <cell r="A977" t="str">
            <v>033</v>
          </cell>
          <cell r="C977">
            <v>8</v>
          </cell>
          <cell r="E977">
            <v>0</v>
          </cell>
        </row>
        <row r="978">
          <cell r="A978" t="str">
            <v>033</v>
          </cell>
          <cell r="C978">
            <v>9</v>
          </cell>
          <cell r="E978">
            <v>0</v>
          </cell>
        </row>
        <row r="979">
          <cell r="A979" t="str">
            <v>033</v>
          </cell>
          <cell r="C979">
            <v>11</v>
          </cell>
          <cell r="E979">
            <v>0</v>
          </cell>
        </row>
        <row r="980">
          <cell r="A980" t="str">
            <v>033</v>
          </cell>
          <cell r="C980">
            <v>12</v>
          </cell>
          <cell r="E980">
            <v>0</v>
          </cell>
        </row>
        <row r="981">
          <cell r="A981" t="str">
            <v>033</v>
          </cell>
          <cell r="C981">
            <v>13</v>
          </cell>
          <cell r="E981">
            <v>0</v>
          </cell>
        </row>
        <row r="982">
          <cell r="A982" t="str">
            <v>033</v>
          </cell>
          <cell r="C982">
            <v>14</v>
          </cell>
          <cell r="E982">
            <v>0</v>
          </cell>
        </row>
        <row r="983">
          <cell r="A983" t="str">
            <v>033</v>
          </cell>
          <cell r="C983">
            <v>19</v>
          </cell>
          <cell r="E983">
            <v>0</v>
          </cell>
        </row>
        <row r="984">
          <cell r="A984" t="str">
            <v>033</v>
          </cell>
          <cell r="C984">
            <v>26</v>
          </cell>
          <cell r="E984">
            <v>0</v>
          </cell>
        </row>
        <row r="985">
          <cell r="A985" t="str">
            <v>033</v>
          </cell>
          <cell r="C985">
            <v>27</v>
          </cell>
          <cell r="E985">
            <v>0</v>
          </cell>
        </row>
        <row r="986">
          <cell r="A986" t="str">
            <v>033</v>
          </cell>
          <cell r="C986">
            <v>28</v>
          </cell>
          <cell r="E986">
            <v>0</v>
          </cell>
        </row>
        <row r="987">
          <cell r="A987" t="str">
            <v>033</v>
          </cell>
          <cell r="C987">
            <v>29</v>
          </cell>
          <cell r="E987">
            <v>0</v>
          </cell>
        </row>
        <row r="988">
          <cell r="A988" t="str">
            <v>034</v>
          </cell>
          <cell r="C988">
            <v>1</v>
          </cell>
          <cell r="E988">
            <v>18476</v>
          </cell>
        </row>
        <row r="989">
          <cell r="A989" t="str">
            <v>034</v>
          </cell>
          <cell r="C989">
            <v>2</v>
          </cell>
          <cell r="E989">
            <v>0</v>
          </cell>
        </row>
        <row r="990">
          <cell r="A990" t="str">
            <v>034</v>
          </cell>
          <cell r="C990">
            <v>3</v>
          </cell>
          <cell r="E990">
            <v>0</v>
          </cell>
        </row>
        <row r="991">
          <cell r="A991" t="str">
            <v>034</v>
          </cell>
          <cell r="C991">
            <v>4</v>
          </cell>
          <cell r="E991">
            <v>0</v>
          </cell>
        </row>
        <row r="992">
          <cell r="A992" t="str">
            <v>034</v>
          </cell>
          <cell r="C992">
            <v>6</v>
          </cell>
          <cell r="E992">
            <v>0</v>
          </cell>
        </row>
        <row r="993">
          <cell r="A993" t="str">
            <v>034</v>
          </cell>
          <cell r="C993">
            <v>7</v>
          </cell>
          <cell r="E993">
            <v>6240</v>
          </cell>
        </row>
        <row r="994">
          <cell r="A994" t="str">
            <v>034</v>
          </cell>
          <cell r="C994">
            <v>10</v>
          </cell>
          <cell r="E994">
            <v>1775</v>
          </cell>
        </row>
        <row r="995">
          <cell r="A995" t="str">
            <v>034</v>
          </cell>
          <cell r="C995">
            <v>15</v>
          </cell>
          <cell r="E995">
            <v>0</v>
          </cell>
        </row>
        <row r="996">
          <cell r="A996" t="str">
            <v>034</v>
          </cell>
          <cell r="C996">
            <v>16</v>
          </cell>
          <cell r="E996">
            <v>25348</v>
          </cell>
        </row>
        <row r="997">
          <cell r="A997" t="str">
            <v>034</v>
          </cell>
          <cell r="C997">
            <v>17</v>
          </cell>
          <cell r="E997">
            <v>0</v>
          </cell>
        </row>
        <row r="998">
          <cell r="A998" t="str">
            <v>034</v>
          </cell>
          <cell r="C998">
            <v>18</v>
          </cell>
          <cell r="E998">
            <v>0</v>
          </cell>
        </row>
        <row r="999">
          <cell r="A999" t="str">
            <v>034</v>
          </cell>
          <cell r="C999">
            <v>20</v>
          </cell>
          <cell r="E999">
            <v>0</v>
          </cell>
        </row>
        <row r="1000">
          <cell r="A1000" t="str">
            <v>034</v>
          </cell>
          <cell r="C1000">
            <v>21</v>
          </cell>
          <cell r="E1000">
            <v>0</v>
          </cell>
        </row>
        <row r="1001">
          <cell r="A1001" t="str">
            <v>034</v>
          </cell>
          <cell r="C1001">
            <v>22</v>
          </cell>
          <cell r="E1001">
            <v>0</v>
          </cell>
        </row>
        <row r="1002">
          <cell r="A1002" t="str">
            <v>034</v>
          </cell>
          <cell r="C1002">
            <v>23</v>
          </cell>
          <cell r="E1002">
            <v>0</v>
          </cell>
        </row>
        <row r="1003">
          <cell r="A1003" t="str">
            <v>034</v>
          </cell>
          <cell r="C1003">
            <v>24</v>
          </cell>
          <cell r="E1003">
            <v>0</v>
          </cell>
        </row>
        <row r="1004">
          <cell r="A1004" t="str">
            <v>034</v>
          </cell>
          <cell r="C1004">
            <v>25</v>
          </cell>
          <cell r="E1004">
            <v>0</v>
          </cell>
        </row>
        <row r="1005">
          <cell r="A1005" t="str">
            <v>034</v>
          </cell>
          <cell r="C1005">
            <v>5</v>
          </cell>
          <cell r="E1005">
            <v>0</v>
          </cell>
        </row>
        <row r="1006">
          <cell r="A1006" t="str">
            <v>034</v>
          </cell>
          <cell r="C1006">
            <v>8</v>
          </cell>
          <cell r="E1006">
            <v>0</v>
          </cell>
        </row>
        <row r="1007">
          <cell r="A1007" t="str">
            <v>034</v>
          </cell>
          <cell r="C1007">
            <v>9</v>
          </cell>
          <cell r="E1007">
            <v>0</v>
          </cell>
        </row>
        <row r="1008">
          <cell r="A1008" t="str">
            <v>034</v>
          </cell>
          <cell r="C1008">
            <v>11</v>
          </cell>
          <cell r="E1008">
            <v>0</v>
          </cell>
        </row>
        <row r="1009">
          <cell r="A1009" t="str">
            <v>034</v>
          </cell>
          <cell r="C1009">
            <v>12</v>
          </cell>
          <cell r="E1009">
            <v>0</v>
          </cell>
        </row>
        <row r="1010">
          <cell r="A1010" t="str">
            <v>034</v>
          </cell>
          <cell r="C1010">
            <v>13</v>
          </cell>
          <cell r="E1010">
            <v>0</v>
          </cell>
        </row>
        <row r="1011">
          <cell r="A1011" t="str">
            <v>034</v>
          </cell>
          <cell r="C1011">
            <v>14</v>
          </cell>
          <cell r="E1011">
            <v>0</v>
          </cell>
        </row>
        <row r="1012">
          <cell r="A1012" t="str">
            <v>034</v>
          </cell>
          <cell r="C1012">
            <v>19</v>
          </cell>
          <cell r="E1012">
            <v>0</v>
          </cell>
        </row>
        <row r="1013">
          <cell r="A1013" t="str">
            <v>034</v>
          </cell>
          <cell r="C1013">
            <v>26</v>
          </cell>
          <cell r="E1013">
            <v>0</v>
          </cell>
        </row>
        <row r="1014">
          <cell r="A1014" t="str">
            <v>034</v>
          </cell>
          <cell r="C1014">
            <v>27</v>
          </cell>
          <cell r="E1014">
            <v>0</v>
          </cell>
        </row>
        <row r="1015">
          <cell r="A1015" t="str">
            <v>034</v>
          </cell>
          <cell r="C1015">
            <v>28</v>
          </cell>
          <cell r="E1015">
            <v>0</v>
          </cell>
        </row>
        <row r="1016">
          <cell r="A1016" t="str">
            <v>034</v>
          </cell>
          <cell r="C1016">
            <v>29</v>
          </cell>
          <cell r="E1016">
            <v>0</v>
          </cell>
        </row>
        <row r="1017">
          <cell r="A1017" t="str">
            <v>035</v>
          </cell>
          <cell r="C1017">
            <v>1</v>
          </cell>
          <cell r="E1017">
            <v>0</v>
          </cell>
        </row>
        <row r="1018">
          <cell r="A1018" t="str">
            <v>035</v>
          </cell>
          <cell r="C1018">
            <v>2</v>
          </cell>
          <cell r="E1018">
            <v>0</v>
          </cell>
        </row>
        <row r="1019">
          <cell r="A1019" t="str">
            <v>035</v>
          </cell>
          <cell r="C1019">
            <v>3</v>
          </cell>
          <cell r="E1019">
            <v>0</v>
          </cell>
        </row>
        <row r="1020">
          <cell r="A1020" t="str">
            <v>035</v>
          </cell>
          <cell r="C1020">
            <v>4</v>
          </cell>
          <cell r="E1020">
            <v>0</v>
          </cell>
        </row>
        <row r="1021">
          <cell r="A1021" t="str">
            <v>035</v>
          </cell>
          <cell r="C1021">
            <v>6</v>
          </cell>
          <cell r="E1021">
            <v>0</v>
          </cell>
        </row>
        <row r="1022">
          <cell r="A1022" t="str">
            <v>035</v>
          </cell>
          <cell r="C1022">
            <v>7</v>
          </cell>
          <cell r="E1022">
            <v>0</v>
          </cell>
        </row>
        <row r="1023">
          <cell r="A1023" t="str">
            <v>035</v>
          </cell>
          <cell r="C1023">
            <v>10</v>
          </cell>
          <cell r="E1023">
            <v>0</v>
          </cell>
        </row>
        <row r="1024">
          <cell r="A1024" t="str">
            <v>035</v>
          </cell>
          <cell r="C1024">
            <v>15</v>
          </cell>
          <cell r="E1024">
            <v>0</v>
          </cell>
        </row>
        <row r="1025">
          <cell r="A1025" t="str">
            <v>035</v>
          </cell>
          <cell r="C1025">
            <v>16</v>
          </cell>
          <cell r="E1025">
            <v>0</v>
          </cell>
        </row>
        <row r="1026">
          <cell r="A1026" t="str">
            <v>035</v>
          </cell>
          <cell r="C1026">
            <v>17</v>
          </cell>
          <cell r="E1026">
            <v>0</v>
          </cell>
        </row>
        <row r="1027">
          <cell r="A1027" t="str">
            <v>035</v>
          </cell>
          <cell r="C1027">
            <v>18</v>
          </cell>
          <cell r="E1027">
            <v>0</v>
          </cell>
        </row>
        <row r="1028">
          <cell r="A1028" t="str">
            <v>035</v>
          </cell>
          <cell r="C1028">
            <v>20</v>
          </cell>
          <cell r="E1028">
            <v>0</v>
          </cell>
        </row>
        <row r="1029">
          <cell r="A1029" t="str">
            <v>035</v>
          </cell>
          <cell r="C1029">
            <v>21</v>
          </cell>
          <cell r="E1029">
            <v>0</v>
          </cell>
        </row>
        <row r="1030">
          <cell r="A1030" t="str">
            <v>035</v>
          </cell>
          <cell r="C1030">
            <v>22</v>
          </cell>
          <cell r="E1030">
            <v>0</v>
          </cell>
        </row>
        <row r="1031">
          <cell r="A1031" t="str">
            <v>035</v>
          </cell>
          <cell r="C1031">
            <v>23</v>
          </cell>
          <cell r="E1031">
            <v>0</v>
          </cell>
        </row>
        <row r="1032">
          <cell r="A1032" t="str">
            <v>035</v>
          </cell>
          <cell r="C1032">
            <v>24</v>
          </cell>
          <cell r="E1032">
            <v>0</v>
          </cell>
        </row>
        <row r="1033">
          <cell r="A1033" t="str">
            <v>035</v>
          </cell>
          <cell r="C1033">
            <v>25</v>
          </cell>
          <cell r="E1033">
            <v>0</v>
          </cell>
        </row>
        <row r="1034">
          <cell r="A1034" t="str">
            <v>035</v>
          </cell>
          <cell r="C1034">
            <v>5</v>
          </cell>
          <cell r="E1034">
            <v>0</v>
          </cell>
        </row>
        <row r="1035">
          <cell r="A1035" t="str">
            <v>035</v>
          </cell>
          <cell r="C1035">
            <v>8</v>
          </cell>
          <cell r="E1035">
            <v>0</v>
          </cell>
        </row>
        <row r="1036">
          <cell r="A1036" t="str">
            <v>035</v>
          </cell>
          <cell r="C1036">
            <v>9</v>
          </cell>
          <cell r="E1036">
            <v>0</v>
          </cell>
        </row>
        <row r="1037">
          <cell r="A1037" t="str">
            <v>035</v>
          </cell>
          <cell r="C1037">
            <v>11</v>
          </cell>
          <cell r="E1037">
            <v>0</v>
          </cell>
        </row>
        <row r="1038">
          <cell r="A1038" t="str">
            <v>035</v>
          </cell>
          <cell r="C1038">
            <v>12</v>
          </cell>
          <cell r="E1038">
            <v>0</v>
          </cell>
        </row>
        <row r="1039">
          <cell r="A1039" t="str">
            <v>035</v>
          </cell>
          <cell r="C1039">
            <v>13</v>
          </cell>
          <cell r="E1039">
            <v>0</v>
          </cell>
        </row>
        <row r="1040">
          <cell r="A1040" t="str">
            <v>035</v>
          </cell>
          <cell r="C1040">
            <v>14</v>
          </cell>
          <cell r="E1040">
            <v>0</v>
          </cell>
        </row>
        <row r="1041">
          <cell r="A1041" t="str">
            <v>035</v>
          </cell>
          <cell r="C1041">
            <v>19</v>
          </cell>
          <cell r="E1041">
            <v>0</v>
          </cell>
        </row>
        <row r="1042">
          <cell r="A1042" t="str">
            <v>035</v>
          </cell>
          <cell r="C1042">
            <v>26</v>
          </cell>
          <cell r="E1042">
            <v>0</v>
          </cell>
        </row>
        <row r="1043">
          <cell r="A1043" t="str">
            <v>035</v>
          </cell>
          <cell r="C1043">
            <v>27</v>
          </cell>
          <cell r="E1043">
            <v>0</v>
          </cell>
        </row>
        <row r="1044">
          <cell r="A1044" t="str">
            <v>035</v>
          </cell>
          <cell r="C1044">
            <v>28</v>
          </cell>
          <cell r="E1044">
            <v>0</v>
          </cell>
        </row>
        <row r="1045">
          <cell r="A1045" t="str">
            <v>035</v>
          </cell>
          <cell r="C1045">
            <v>29</v>
          </cell>
          <cell r="E1045">
            <v>0</v>
          </cell>
        </row>
        <row r="1046">
          <cell r="A1046" t="str">
            <v>036</v>
          </cell>
          <cell r="C1046">
            <v>1</v>
          </cell>
          <cell r="E1046">
            <v>65979</v>
          </cell>
        </row>
        <row r="1047">
          <cell r="A1047" t="str">
            <v>036</v>
          </cell>
          <cell r="C1047">
            <v>2</v>
          </cell>
          <cell r="E1047">
            <v>0</v>
          </cell>
        </row>
        <row r="1048">
          <cell r="A1048" t="str">
            <v>036</v>
          </cell>
          <cell r="C1048">
            <v>3</v>
          </cell>
          <cell r="E1048">
            <v>0</v>
          </cell>
        </row>
        <row r="1049">
          <cell r="A1049" t="str">
            <v>036</v>
          </cell>
          <cell r="C1049">
            <v>4</v>
          </cell>
          <cell r="E1049">
            <v>0</v>
          </cell>
        </row>
        <row r="1050">
          <cell r="A1050" t="str">
            <v>036</v>
          </cell>
          <cell r="C1050">
            <v>6</v>
          </cell>
          <cell r="E1050">
            <v>0</v>
          </cell>
        </row>
        <row r="1051">
          <cell r="A1051" t="str">
            <v>036</v>
          </cell>
          <cell r="C1051">
            <v>7</v>
          </cell>
          <cell r="E1051">
            <v>0</v>
          </cell>
        </row>
        <row r="1052">
          <cell r="A1052" t="str">
            <v>036</v>
          </cell>
          <cell r="C1052">
            <v>10</v>
          </cell>
          <cell r="E1052">
            <v>80940</v>
          </cell>
        </row>
        <row r="1053">
          <cell r="A1053" t="str">
            <v>036</v>
          </cell>
          <cell r="C1053">
            <v>15</v>
          </cell>
          <cell r="E1053">
            <v>0</v>
          </cell>
        </row>
        <row r="1054">
          <cell r="A1054" t="str">
            <v>036</v>
          </cell>
          <cell r="C1054">
            <v>16</v>
          </cell>
          <cell r="E1054">
            <v>0</v>
          </cell>
        </row>
        <row r="1055">
          <cell r="A1055" t="str">
            <v>036</v>
          </cell>
          <cell r="C1055">
            <v>17</v>
          </cell>
          <cell r="E1055">
            <v>0</v>
          </cell>
        </row>
        <row r="1056">
          <cell r="A1056" t="str">
            <v>036</v>
          </cell>
          <cell r="C1056">
            <v>18</v>
          </cell>
          <cell r="E1056">
            <v>0</v>
          </cell>
        </row>
        <row r="1057">
          <cell r="A1057" t="str">
            <v>036</v>
          </cell>
          <cell r="C1057">
            <v>20</v>
          </cell>
          <cell r="E1057">
            <v>0</v>
          </cell>
        </row>
        <row r="1058">
          <cell r="A1058" t="str">
            <v>036</v>
          </cell>
          <cell r="C1058">
            <v>21</v>
          </cell>
          <cell r="E1058">
            <v>0</v>
          </cell>
        </row>
        <row r="1059">
          <cell r="A1059" t="str">
            <v>036</v>
          </cell>
          <cell r="C1059">
            <v>22</v>
          </cell>
          <cell r="E1059">
            <v>8000</v>
          </cell>
        </row>
        <row r="1060">
          <cell r="A1060" t="str">
            <v>036</v>
          </cell>
          <cell r="C1060">
            <v>23</v>
          </cell>
          <cell r="E1060">
            <v>0</v>
          </cell>
        </row>
        <row r="1061">
          <cell r="A1061" t="str">
            <v>036</v>
          </cell>
          <cell r="C1061">
            <v>24</v>
          </cell>
          <cell r="E1061">
            <v>0</v>
          </cell>
        </row>
        <row r="1062">
          <cell r="A1062" t="str">
            <v>036</v>
          </cell>
          <cell r="C1062">
            <v>25</v>
          </cell>
          <cell r="E1062">
            <v>0</v>
          </cell>
        </row>
        <row r="1063">
          <cell r="A1063" t="str">
            <v>036</v>
          </cell>
          <cell r="C1063">
            <v>5</v>
          </cell>
          <cell r="E1063">
            <v>581</v>
          </cell>
        </row>
        <row r="1064">
          <cell r="A1064" t="str">
            <v>036</v>
          </cell>
          <cell r="C1064">
            <v>8</v>
          </cell>
          <cell r="E1064">
            <v>0</v>
          </cell>
        </row>
        <row r="1065">
          <cell r="A1065" t="str">
            <v>036</v>
          </cell>
          <cell r="C1065">
            <v>9</v>
          </cell>
          <cell r="E1065">
            <v>0</v>
          </cell>
        </row>
        <row r="1066">
          <cell r="A1066" t="str">
            <v>036</v>
          </cell>
          <cell r="C1066">
            <v>11</v>
          </cell>
          <cell r="E1066">
            <v>281654</v>
          </cell>
        </row>
        <row r="1067">
          <cell r="A1067" t="str">
            <v>036</v>
          </cell>
          <cell r="C1067">
            <v>12</v>
          </cell>
          <cell r="E1067">
            <v>0</v>
          </cell>
        </row>
        <row r="1068">
          <cell r="A1068" t="str">
            <v>036</v>
          </cell>
          <cell r="C1068">
            <v>13</v>
          </cell>
          <cell r="E1068">
            <v>40000</v>
          </cell>
        </row>
        <row r="1069">
          <cell r="A1069" t="str">
            <v>036</v>
          </cell>
          <cell r="C1069">
            <v>14</v>
          </cell>
          <cell r="E1069">
            <v>0</v>
          </cell>
        </row>
        <row r="1070">
          <cell r="A1070" t="str">
            <v>036</v>
          </cell>
          <cell r="C1070">
            <v>19</v>
          </cell>
          <cell r="E1070">
            <v>0</v>
          </cell>
        </row>
        <row r="1071">
          <cell r="A1071" t="str">
            <v>036</v>
          </cell>
          <cell r="C1071">
            <v>26</v>
          </cell>
          <cell r="E1071">
            <v>0</v>
          </cell>
        </row>
        <row r="1072">
          <cell r="A1072" t="str">
            <v>036</v>
          </cell>
          <cell r="C1072">
            <v>27</v>
          </cell>
          <cell r="E1072">
            <v>0</v>
          </cell>
        </row>
        <row r="1073">
          <cell r="A1073" t="str">
            <v>036</v>
          </cell>
          <cell r="C1073">
            <v>28</v>
          </cell>
          <cell r="E1073">
            <v>0</v>
          </cell>
        </row>
        <row r="1074">
          <cell r="A1074" t="str">
            <v>036</v>
          </cell>
          <cell r="C1074">
            <v>29</v>
          </cell>
          <cell r="E1074">
            <v>99530</v>
          </cell>
        </row>
        <row r="1075">
          <cell r="A1075" t="str">
            <v>037</v>
          </cell>
          <cell r="C1075">
            <v>1</v>
          </cell>
          <cell r="E1075">
            <v>0</v>
          </cell>
        </row>
        <row r="1076">
          <cell r="A1076" t="str">
            <v>037</v>
          </cell>
          <cell r="C1076">
            <v>2</v>
          </cell>
          <cell r="E1076">
            <v>0</v>
          </cell>
        </row>
        <row r="1077">
          <cell r="A1077" t="str">
            <v>037</v>
          </cell>
          <cell r="C1077">
            <v>3</v>
          </cell>
          <cell r="E1077">
            <v>0</v>
          </cell>
        </row>
        <row r="1078">
          <cell r="A1078" t="str">
            <v>037</v>
          </cell>
          <cell r="C1078">
            <v>4</v>
          </cell>
          <cell r="E1078">
            <v>0</v>
          </cell>
        </row>
        <row r="1079">
          <cell r="A1079" t="str">
            <v>037</v>
          </cell>
          <cell r="C1079">
            <v>6</v>
          </cell>
          <cell r="E1079">
            <v>0</v>
          </cell>
        </row>
        <row r="1080">
          <cell r="A1080" t="str">
            <v>037</v>
          </cell>
          <cell r="C1080">
            <v>7</v>
          </cell>
          <cell r="E1080">
            <v>0</v>
          </cell>
        </row>
        <row r="1081">
          <cell r="A1081" t="str">
            <v>037</v>
          </cell>
          <cell r="C1081">
            <v>10</v>
          </cell>
          <cell r="E1081">
            <v>0</v>
          </cell>
        </row>
        <row r="1082">
          <cell r="A1082" t="str">
            <v>037</v>
          </cell>
          <cell r="C1082">
            <v>15</v>
          </cell>
          <cell r="E1082">
            <v>0</v>
          </cell>
        </row>
        <row r="1083">
          <cell r="A1083" t="str">
            <v>037</v>
          </cell>
          <cell r="C1083">
            <v>16</v>
          </cell>
          <cell r="E1083">
            <v>0</v>
          </cell>
        </row>
        <row r="1084">
          <cell r="A1084" t="str">
            <v>037</v>
          </cell>
          <cell r="C1084">
            <v>17</v>
          </cell>
          <cell r="E1084">
            <v>0</v>
          </cell>
        </row>
        <row r="1085">
          <cell r="A1085" t="str">
            <v>037</v>
          </cell>
          <cell r="C1085">
            <v>18</v>
          </cell>
          <cell r="E1085">
            <v>0</v>
          </cell>
        </row>
        <row r="1086">
          <cell r="A1086" t="str">
            <v>037</v>
          </cell>
          <cell r="C1086">
            <v>20</v>
          </cell>
          <cell r="E1086">
            <v>0</v>
          </cell>
        </row>
        <row r="1087">
          <cell r="A1087" t="str">
            <v>037</v>
          </cell>
          <cell r="C1087">
            <v>21</v>
          </cell>
          <cell r="E1087">
            <v>0</v>
          </cell>
        </row>
        <row r="1088">
          <cell r="A1088" t="str">
            <v>037</v>
          </cell>
          <cell r="C1088">
            <v>22</v>
          </cell>
          <cell r="E1088">
            <v>0</v>
          </cell>
        </row>
        <row r="1089">
          <cell r="A1089" t="str">
            <v>037</v>
          </cell>
          <cell r="C1089">
            <v>23</v>
          </cell>
          <cell r="E1089">
            <v>0</v>
          </cell>
        </row>
        <row r="1090">
          <cell r="A1090" t="str">
            <v>037</v>
          </cell>
          <cell r="C1090">
            <v>24</v>
          </cell>
          <cell r="E1090">
            <v>0</v>
          </cell>
        </row>
        <row r="1091">
          <cell r="A1091" t="str">
            <v>037</v>
          </cell>
          <cell r="C1091">
            <v>25</v>
          </cell>
          <cell r="E1091">
            <v>0</v>
          </cell>
        </row>
        <row r="1092">
          <cell r="A1092" t="str">
            <v>037</v>
          </cell>
          <cell r="C1092">
            <v>5</v>
          </cell>
          <cell r="E1092">
            <v>0</v>
          </cell>
        </row>
        <row r="1093">
          <cell r="A1093" t="str">
            <v>037</v>
          </cell>
          <cell r="C1093">
            <v>8</v>
          </cell>
          <cell r="E1093">
            <v>0</v>
          </cell>
        </row>
        <row r="1094">
          <cell r="A1094" t="str">
            <v>037</v>
          </cell>
          <cell r="C1094">
            <v>9</v>
          </cell>
          <cell r="E1094">
            <v>0</v>
          </cell>
        </row>
        <row r="1095">
          <cell r="A1095" t="str">
            <v>037</v>
          </cell>
          <cell r="C1095">
            <v>11</v>
          </cell>
          <cell r="E1095">
            <v>0</v>
          </cell>
        </row>
        <row r="1096">
          <cell r="A1096" t="str">
            <v>037</v>
          </cell>
          <cell r="C1096">
            <v>12</v>
          </cell>
          <cell r="E1096">
            <v>0</v>
          </cell>
        </row>
        <row r="1097">
          <cell r="A1097" t="str">
            <v>037</v>
          </cell>
          <cell r="C1097">
            <v>13</v>
          </cell>
          <cell r="E1097">
            <v>0</v>
          </cell>
        </row>
        <row r="1098">
          <cell r="A1098" t="str">
            <v>037</v>
          </cell>
          <cell r="C1098">
            <v>14</v>
          </cell>
          <cell r="E1098">
            <v>0</v>
          </cell>
        </row>
        <row r="1099">
          <cell r="A1099" t="str">
            <v>037</v>
          </cell>
          <cell r="C1099">
            <v>19</v>
          </cell>
          <cell r="E1099">
            <v>0</v>
          </cell>
        </row>
        <row r="1100">
          <cell r="A1100" t="str">
            <v>037</v>
          </cell>
          <cell r="C1100">
            <v>26</v>
          </cell>
          <cell r="E1100">
            <v>0</v>
          </cell>
        </row>
        <row r="1101">
          <cell r="A1101" t="str">
            <v>037</v>
          </cell>
          <cell r="C1101">
            <v>27</v>
          </cell>
          <cell r="E1101">
            <v>0</v>
          </cell>
        </row>
        <row r="1102">
          <cell r="A1102" t="str">
            <v>037</v>
          </cell>
          <cell r="C1102">
            <v>28</v>
          </cell>
          <cell r="E1102">
            <v>0</v>
          </cell>
        </row>
        <row r="1103">
          <cell r="A1103" t="str">
            <v>037</v>
          </cell>
          <cell r="C1103">
            <v>29</v>
          </cell>
          <cell r="E1103">
            <v>0</v>
          </cell>
        </row>
        <row r="1104">
          <cell r="A1104" t="str">
            <v>038</v>
          </cell>
          <cell r="C1104">
            <v>1</v>
          </cell>
          <cell r="E1104">
            <v>0</v>
          </cell>
        </row>
        <row r="1105">
          <cell r="A1105" t="str">
            <v>038</v>
          </cell>
          <cell r="C1105">
            <v>2</v>
          </cell>
          <cell r="E1105">
            <v>0</v>
          </cell>
        </row>
        <row r="1106">
          <cell r="A1106" t="str">
            <v>038</v>
          </cell>
          <cell r="C1106">
            <v>3</v>
          </cell>
          <cell r="E1106">
            <v>2550</v>
          </cell>
        </row>
        <row r="1107">
          <cell r="A1107" t="str">
            <v>038</v>
          </cell>
          <cell r="C1107">
            <v>4</v>
          </cell>
          <cell r="E1107">
            <v>0</v>
          </cell>
        </row>
        <row r="1108">
          <cell r="A1108" t="str">
            <v>038</v>
          </cell>
          <cell r="C1108">
            <v>6</v>
          </cell>
          <cell r="E1108">
            <v>0</v>
          </cell>
        </row>
        <row r="1109">
          <cell r="A1109" t="str">
            <v>038</v>
          </cell>
          <cell r="C1109">
            <v>7</v>
          </cell>
          <cell r="E1109">
            <v>2185</v>
          </cell>
        </row>
        <row r="1110">
          <cell r="A1110" t="str">
            <v>038</v>
          </cell>
          <cell r="C1110">
            <v>10</v>
          </cell>
          <cell r="E1110">
            <v>23262</v>
          </cell>
        </row>
        <row r="1111">
          <cell r="A1111" t="str">
            <v>038</v>
          </cell>
          <cell r="C1111">
            <v>15</v>
          </cell>
          <cell r="E1111">
            <v>0</v>
          </cell>
        </row>
        <row r="1112">
          <cell r="A1112" t="str">
            <v>038</v>
          </cell>
          <cell r="C1112">
            <v>16</v>
          </cell>
          <cell r="E1112">
            <v>33100</v>
          </cell>
        </row>
        <row r="1113">
          <cell r="A1113" t="str">
            <v>038</v>
          </cell>
          <cell r="C1113">
            <v>17</v>
          </cell>
          <cell r="E1113">
            <v>0</v>
          </cell>
        </row>
        <row r="1114">
          <cell r="A1114" t="str">
            <v>038</v>
          </cell>
          <cell r="C1114">
            <v>18</v>
          </cell>
          <cell r="E1114">
            <v>0</v>
          </cell>
        </row>
        <row r="1115">
          <cell r="A1115" t="str">
            <v>038</v>
          </cell>
          <cell r="C1115">
            <v>20</v>
          </cell>
          <cell r="E1115">
            <v>1277</v>
          </cell>
        </row>
        <row r="1116">
          <cell r="A1116" t="str">
            <v>038</v>
          </cell>
          <cell r="C1116">
            <v>21</v>
          </cell>
          <cell r="E1116">
            <v>0</v>
          </cell>
        </row>
        <row r="1117">
          <cell r="A1117" t="str">
            <v>038</v>
          </cell>
          <cell r="C1117">
            <v>22</v>
          </cell>
          <cell r="E1117">
            <v>10223</v>
          </cell>
        </row>
        <row r="1118">
          <cell r="A1118" t="str">
            <v>038</v>
          </cell>
          <cell r="C1118">
            <v>23</v>
          </cell>
          <cell r="E1118">
            <v>0</v>
          </cell>
        </row>
        <row r="1119">
          <cell r="A1119" t="str">
            <v>038</v>
          </cell>
          <cell r="C1119">
            <v>24</v>
          </cell>
          <cell r="E1119">
            <v>0</v>
          </cell>
        </row>
        <row r="1120">
          <cell r="A1120" t="str">
            <v>038</v>
          </cell>
          <cell r="C1120">
            <v>25</v>
          </cell>
          <cell r="E1120">
            <v>0</v>
          </cell>
        </row>
        <row r="1121">
          <cell r="A1121" t="str">
            <v>038</v>
          </cell>
          <cell r="C1121">
            <v>5</v>
          </cell>
          <cell r="E1121">
            <v>34745</v>
          </cell>
        </row>
        <row r="1122">
          <cell r="A1122" t="str">
            <v>038</v>
          </cell>
          <cell r="C1122">
            <v>8</v>
          </cell>
          <cell r="E1122">
            <v>3900</v>
          </cell>
        </row>
        <row r="1123">
          <cell r="A1123" t="str">
            <v>038</v>
          </cell>
          <cell r="C1123">
            <v>9</v>
          </cell>
          <cell r="E1123">
            <v>0</v>
          </cell>
        </row>
        <row r="1124">
          <cell r="A1124" t="str">
            <v>038</v>
          </cell>
          <cell r="C1124">
            <v>11</v>
          </cell>
          <cell r="E1124">
            <v>0</v>
          </cell>
        </row>
        <row r="1125">
          <cell r="A1125" t="str">
            <v>038</v>
          </cell>
          <cell r="C1125">
            <v>12</v>
          </cell>
          <cell r="E1125">
            <v>0</v>
          </cell>
        </row>
        <row r="1126">
          <cell r="A1126" t="str">
            <v>038</v>
          </cell>
          <cell r="C1126">
            <v>13</v>
          </cell>
          <cell r="E1126">
            <v>0</v>
          </cell>
        </row>
        <row r="1127">
          <cell r="A1127" t="str">
            <v>038</v>
          </cell>
          <cell r="C1127">
            <v>14</v>
          </cell>
          <cell r="E1127">
            <v>0</v>
          </cell>
        </row>
        <row r="1128">
          <cell r="A1128" t="str">
            <v>038</v>
          </cell>
          <cell r="C1128">
            <v>19</v>
          </cell>
          <cell r="E1128">
            <v>0</v>
          </cell>
        </row>
        <row r="1129">
          <cell r="A1129" t="str">
            <v>038</v>
          </cell>
          <cell r="C1129">
            <v>26</v>
          </cell>
          <cell r="E1129">
            <v>0</v>
          </cell>
        </row>
        <row r="1130">
          <cell r="A1130" t="str">
            <v>038</v>
          </cell>
          <cell r="C1130">
            <v>27</v>
          </cell>
          <cell r="E1130">
            <v>0</v>
          </cell>
        </row>
        <row r="1131">
          <cell r="A1131" t="str">
            <v>038</v>
          </cell>
          <cell r="C1131">
            <v>28</v>
          </cell>
          <cell r="E1131">
            <v>0</v>
          </cell>
        </row>
        <row r="1132">
          <cell r="A1132" t="str">
            <v>038</v>
          </cell>
          <cell r="C1132">
            <v>29</v>
          </cell>
          <cell r="E1132">
            <v>27784</v>
          </cell>
        </row>
        <row r="1133">
          <cell r="A1133" t="str">
            <v>039</v>
          </cell>
          <cell r="C1133">
            <v>1</v>
          </cell>
          <cell r="E1133">
            <v>0</v>
          </cell>
        </row>
        <row r="1134">
          <cell r="A1134" t="str">
            <v>039</v>
          </cell>
          <cell r="C1134">
            <v>2</v>
          </cell>
          <cell r="E1134">
            <v>0</v>
          </cell>
        </row>
        <row r="1135">
          <cell r="A1135" t="str">
            <v>039</v>
          </cell>
          <cell r="C1135">
            <v>3</v>
          </cell>
          <cell r="E1135">
            <v>0</v>
          </cell>
        </row>
        <row r="1136">
          <cell r="A1136" t="str">
            <v>039</v>
          </cell>
          <cell r="C1136">
            <v>4</v>
          </cell>
          <cell r="E1136">
            <v>0</v>
          </cell>
        </row>
        <row r="1137">
          <cell r="A1137" t="str">
            <v>039</v>
          </cell>
          <cell r="C1137">
            <v>6</v>
          </cell>
          <cell r="E1137">
            <v>0</v>
          </cell>
        </row>
        <row r="1138">
          <cell r="A1138" t="str">
            <v>039</v>
          </cell>
          <cell r="C1138">
            <v>7</v>
          </cell>
          <cell r="E1138">
            <v>0</v>
          </cell>
        </row>
        <row r="1139">
          <cell r="A1139" t="str">
            <v>039</v>
          </cell>
          <cell r="C1139">
            <v>10</v>
          </cell>
          <cell r="E1139">
            <v>2000</v>
          </cell>
        </row>
        <row r="1140">
          <cell r="A1140" t="str">
            <v>039</v>
          </cell>
          <cell r="C1140">
            <v>15</v>
          </cell>
          <cell r="E1140">
            <v>0</v>
          </cell>
        </row>
        <row r="1141">
          <cell r="A1141" t="str">
            <v>039</v>
          </cell>
          <cell r="C1141">
            <v>16</v>
          </cell>
          <cell r="E1141">
            <v>0</v>
          </cell>
        </row>
        <row r="1142">
          <cell r="A1142" t="str">
            <v>039</v>
          </cell>
          <cell r="C1142">
            <v>17</v>
          </cell>
          <cell r="E1142">
            <v>0</v>
          </cell>
        </row>
        <row r="1143">
          <cell r="A1143" t="str">
            <v>039</v>
          </cell>
          <cell r="C1143">
            <v>18</v>
          </cell>
          <cell r="E1143">
            <v>0</v>
          </cell>
        </row>
        <row r="1144">
          <cell r="A1144" t="str">
            <v>039</v>
          </cell>
          <cell r="C1144">
            <v>20</v>
          </cell>
          <cell r="E1144">
            <v>0</v>
          </cell>
        </row>
        <row r="1145">
          <cell r="A1145" t="str">
            <v>039</v>
          </cell>
          <cell r="C1145">
            <v>21</v>
          </cell>
          <cell r="E1145">
            <v>0</v>
          </cell>
        </row>
        <row r="1146">
          <cell r="A1146" t="str">
            <v>039</v>
          </cell>
          <cell r="C1146">
            <v>22</v>
          </cell>
          <cell r="E1146">
            <v>0</v>
          </cell>
        </row>
        <row r="1147">
          <cell r="A1147" t="str">
            <v>039</v>
          </cell>
          <cell r="C1147">
            <v>23</v>
          </cell>
          <cell r="E1147">
            <v>0</v>
          </cell>
        </row>
        <row r="1148">
          <cell r="A1148" t="str">
            <v>039</v>
          </cell>
          <cell r="C1148">
            <v>24</v>
          </cell>
          <cell r="E1148">
            <v>0</v>
          </cell>
        </row>
        <row r="1149">
          <cell r="A1149" t="str">
            <v>039</v>
          </cell>
          <cell r="C1149">
            <v>25</v>
          </cell>
          <cell r="E1149">
            <v>0</v>
          </cell>
        </row>
        <row r="1150">
          <cell r="A1150" t="str">
            <v>039</v>
          </cell>
          <cell r="C1150">
            <v>5</v>
          </cell>
          <cell r="E1150">
            <v>32000</v>
          </cell>
        </row>
        <row r="1151">
          <cell r="A1151" t="str">
            <v>039</v>
          </cell>
          <cell r="C1151">
            <v>8</v>
          </cell>
          <cell r="E1151">
            <v>0</v>
          </cell>
        </row>
        <row r="1152">
          <cell r="A1152" t="str">
            <v>039</v>
          </cell>
          <cell r="C1152">
            <v>9</v>
          </cell>
          <cell r="E1152">
            <v>0</v>
          </cell>
        </row>
        <row r="1153">
          <cell r="A1153" t="str">
            <v>039</v>
          </cell>
          <cell r="C1153">
            <v>11</v>
          </cell>
          <cell r="E1153">
            <v>0</v>
          </cell>
        </row>
        <row r="1154">
          <cell r="A1154" t="str">
            <v>039</v>
          </cell>
          <cell r="C1154">
            <v>12</v>
          </cell>
          <cell r="E1154">
            <v>0</v>
          </cell>
        </row>
        <row r="1155">
          <cell r="A1155" t="str">
            <v>039</v>
          </cell>
          <cell r="C1155">
            <v>13</v>
          </cell>
          <cell r="E1155">
            <v>0</v>
          </cell>
        </row>
        <row r="1156">
          <cell r="A1156" t="str">
            <v>039</v>
          </cell>
          <cell r="C1156">
            <v>14</v>
          </cell>
          <cell r="E1156">
            <v>0</v>
          </cell>
        </row>
        <row r="1157">
          <cell r="A1157" t="str">
            <v>039</v>
          </cell>
          <cell r="C1157">
            <v>19</v>
          </cell>
          <cell r="E1157">
            <v>0</v>
          </cell>
        </row>
        <row r="1158">
          <cell r="A1158" t="str">
            <v>039</v>
          </cell>
          <cell r="C1158">
            <v>26</v>
          </cell>
          <cell r="E1158">
            <v>0</v>
          </cell>
        </row>
        <row r="1159">
          <cell r="A1159" t="str">
            <v>039</v>
          </cell>
          <cell r="C1159">
            <v>27</v>
          </cell>
          <cell r="E1159">
            <v>0</v>
          </cell>
        </row>
        <row r="1160">
          <cell r="A1160" t="str">
            <v>039</v>
          </cell>
          <cell r="C1160">
            <v>28</v>
          </cell>
          <cell r="E1160">
            <v>0</v>
          </cell>
        </row>
        <row r="1161">
          <cell r="A1161" t="str">
            <v>039</v>
          </cell>
          <cell r="C1161">
            <v>29</v>
          </cell>
          <cell r="E1161">
            <v>11500</v>
          </cell>
        </row>
        <row r="1162">
          <cell r="A1162" t="str">
            <v>040</v>
          </cell>
          <cell r="C1162">
            <v>1</v>
          </cell>
          <cell r="E1162">
            <v>40620</v>
          </cell>
        </row>
        <row r="1163">
          <cell r="A1163" t="str">
            <v>040</v>
          </cell>
          <cell r="C1163">
            <v>2</v>
          </cell>
          <cell r="E1163">
            <v>0</v>
          </cell>
        </row>
        <row r="1164">
          <cell r="A1164" t="str">
            <v>040</v>
          </cell>
          <cell r="C1164">
            <v>3</v>
          </cell>
          <cell r="E1164">
            <v>0</v>
          </cell>
        </row>
        <row r="1165">
          <cell r="A1165" t="str">
            <v>040</v>
          </cell>
          <cell r="C1165">
            <v>4</v>
          </cell>
          <cell r="E1165">
            <v>0</v>
          </cell>
        </row>
        <row r="1166">
          <cell r="A1166" t="str">
            <v>040</v>
          </cell>
          <cell r="C1166">
            <v>6</v>
          </cell>
          <cell r="E1166">
            <v>0</v>
          </cell>
        </row>
        <row r="1167">
          <cell r="A1167" t="str">
            <v>040</v>
          </cell>
          <cell r="C1167">
            <v>7</v>
          </cell>
          <cell r="E1167">
            <v>3604</v>
          </cell>
        </row>
        <row r="1168">
          <cell r="A1168" t="str">
            <v>040</v>
          </cell>
          <cell r="C1168">
            <v>10</v>
          </cell>
          <cell r="E1168">
            <v>50794</v>
          </cell>
        </row>
        <row r="1169">
          <cell r="A1169" t="str">
            <v>040</v>
          </cell>
          <cell r="C1169">
            <v>15</v>
          </cell>
          <cell r="E1169">
            <v>0</v>
          </cell>
        </row>
        <row r="1170">
          <cell r="A1170" t="str">
            <v>040</v>
          </cell>
          <cell r="C1170">
            <v>16</v>
          </cell>
          <cell r="E1170">
            <v>79668</v>
          </cell>
        </row>
        <row r="1171">
          <cell r="A1171" t="str">
            <v>040</v>
          </cell>
          <cell r="C1171">
            <v>17</v>
          </cell>
          <cell r="E1171">
            <v>0</v>
          </cell>
        </row>
        <row r="1172">
          <cell r="A1172" t="str">
            <v>040</v>
          </cell>
          <cell r="C1172">
            <v>18</v>
          </cell>
          <cell r="E1172">
            <v>0</v>
          </cell>
        </row>
        <row r="1173">
          <cell r="A1173" t="str">
            <v>040</v>
          </cell>
          <cell r="C1173">
            <v>20</v>
          </cell>
          <cell r="E1173">
            <v>0</v>
          </cell>
        </row>
        <row r="1174">
          <cell r="A1174" t="str">
            <v>040</v>
          </cell>
          <cell r="C1174">
            <v>21</v>
          </cell>
          <cell r="E1174">
            <v>0</v>
          </cell>
        </row>
        <row r="1175">
          <cell r="A1175" t="str">
            <v>040</v>
          </cell>
          <cell r="C1175">
            <v>22</v>
          </cell>
          <cell r="E1175">
            <v>0</v>
          </cell>
        </row>
        <row r="1176">
          <cell r="A1176" t="str">
            <v>040</v>
          </cell>
          <cell r="C1176">
            <v>23</v>
          </cell>
          <cell r="E1176">
            <v>0</v>
          </cell>
        </row>
        <row r="1177">
          <cell r="A1177" t="str">
            <v>040</v>
          </cell>
          <cell r="C1177">
            <v>24</v>
          </cell>
          <cell r="E1177">
            <v>40</v>
          </cell>
        </row>
        <row r="1178">
          <cell r="A1178" t="str">
            <v>040</v>
          </cell>
          <cell r="C1178">
            <v>25</v>
          </cell>
          <cell r="E1178">
            <v>0</v>
          </cell>
        </row>
        <row r="1179">
          <cell r="A1179" t="str">
            <v>040</v>
          </cell>
          <cell r="C1179">
            <v>5</v>
          </cell>
          <cell r="E1179">
            <v>13655</v>
          </cell>
        </row>
        <row r="1180">
          <cell r="A1180" t="str">
            <v>040</v>
          </cell>
          <cell r="C1180">
            <v>8</v>
          </cell>
          <cell r="E1180">
            <v>0</v>
          </cell>
        </row>
        <row r="1181">
          <cell r="A1181" t="str">
            <v>040</v>
          </cell>
          <cell r="C1181">
            <v>9</v>
          </cell>
          <cell r="E1181">
            <v>0</v>
          </cell>
        </row>
        <row r="1182">
          <cell r="A1182" t="str">
            <v>040</v>
          </cell>
          <cell r="C1182">
            <v>11</v>
          </cell>
          <cell r="E1182">
            <v>7294</v>
          </cell>
        </row>
        <row r="1183">
          <cell r="A1183" t="str">
            <v>040</v>
          </cell>
          <cell r="C1183">
            <v>12</v>
          </cell>
          <cell r="E1183">
            <v>0</v>
          </cell>
        </row>
        <row r="1184">
          <cell r="A1184" t="str">
            <v>040</v>
          </cell>
          <cell r="C1184">
            <v>13</v>
          </cell>
          <cell r="E1184">
            <v>0</v>
          </cell>
        </row>
        <row r="1185">
          <cell r="A1185" t="str">
            <v>040</v>
          </cell>
          <cell r="C1185">
            <v>14</v>
          </cell>
          <cell r="E1185">
            <v>0</v>
          </cell>
        </row>
        <row r="1186">
          <cell r="A1186" t="str">
            <v>040</v>
          </cell>
          <cell r="C1186">
            <v>19</v>
          </cell>
          <cell r="E1186">
            <v>0</v>
          </cell>
        </row>
        <row r="1187">
          <cell r="A1187" t="str">
            <v>040</v>
          </cell>
          <cell r="C1187">
            <v>26</v>
          </cell>
          <cell r="E1187">
            <v>0</v>
          </cell>
        </row>
        <row r="1188">
          <cell r="A1188" t="str">
            <v>040</v>
          </cell>
          <cell r="C1188">
            <v>27</v>
          </cell>
          <cell r="E1188">
            <v>0</v>
          </cell>
        </row>
        <row r="1189">
          <cell r="A1189" t="str">
            <v>040</v>
          </cell>
          <cell r="C1189">
            <v>28</v>
          </cell>
          <cell r="E1189">
            <v>0</v>
          </cell>
        </row>
        <row r="1190">
          <cell r="A1190" t="str">
            <v>040</v>
          </cell>
          <cell r="C1190">
            <v>29</v>
          </cell>
          <cell r="E1190">
            <v>5115</v>
          </cell>
        </row>
        <row r="1191">
          <cell r="A1191" t="str">
            <v>041</v>
          </cell>
          <cell r="C1191">
            <v>1</v>
          </cell>
          <cell r="E1191">
            <v>3947</v>
          </cell>
        </row>
        <row r="1192">
          <cell r="A1192" t="str">
            <v>041</v>
          </cell>
          <cell r="C1192">
            <v>2</v>
          </cell>
          <cell r="E1192">
            <v>0</v>
          </cell>
        </row>
        <row r="1193">
          <cell r="A1193" t="str">
            <v>041</v>
          </cell>
          <cell r="C1193">
            <v>3</v>
          </cell>
          <cell r="E1193">
            <v>0</v>
          </cell>
        </row>
        <row r="1194">
          <cell r="A1194" t="str">
            <v>041</v>
          </cell>
          <cell r="C1194">
            <v>4</v>
          </cell>
          <cell r="E1194">
            <v>35284</v>
          </cell>
        </row>
        <row r="1195">
          <cell r="A1195" t="str">
            <v>041</v>
          </cell>
          <cell r="C1195">
            <v>6</v>
          </cell>
          <cell r="E1195">
            <v>0</v>
          </cell>
        </row>
        <row r="1196">
          <cell r="A1196" t="str">
            <v>041</v>
          </cell>
          <cell r="C1196">
            <v>7</v>
          </cell>
          <cell r="E1196">
            <v>10704</v>
          </cell>
        </row>
        <row r="1197">
          <cell r="A1197" t="str">
            <v>041</v>
          </cell>
          <cell r="C1197">
            <v>10</v>
          </cell>
          <cell r="E1197">
            <v>75752</v>
          </cell>
        </row>
        <row r="1198">
          <cell r="A1198" t="str">
            <v>041</v>
          </cell>
          <cell r="C1198">
            <v>15</v>
          </cell>
          <cell r="E1198">
            <v>0</v>
          </cell>
        </row>
        <row r="1199">
          <cell r="A1199" t="str">
            <v>041</v>
          </cell>
          <cell r="C1199">
            <v>16</v>
          </cell>
          <cell r="E1199">
            <v>0</v>
          </cell>
        </row>
        <row r="1200">
          <cell r="A1200" t="str">
            <v>041</v>
          </cell>
          <cell r="C1200">
            <v>17</v>
          </cell>
          <cell r="E1200">
            <v>0</v>
          </cell>
        </row>
        <row r="1201">
          <cell r="A1201" t="str">
            <v>041</v>
          </cell>
          <cell r="C1201">
            <v>18</v>
          </cell>
          <cell r="E1201">
            <v>0</v>
          </cell>
        </row>
        <row r="1202">
          <cell r="A1202" t="str">
            <v>041</v>
          </cell>
          <cell r="C1202">
            <v>20</v>
          </cell>
          <cell r="E1202">
            <v>0</v>
          </cell>
        </row>
        <row r="1203">
          <cell r="A1203" t="str">
            <v>041</v>
          </cell>
          <cell r="C1203">
            <v>21</v>
          </cell>
          <cell r="E1203">
            <v>0</v>
          </cell>
        </row>
        <row r="1204">
          <cell r="A1204" t="str">
            <v>041</v>
          </cell>
          <cell r="C1204">
            <v>22</v>
          </cell>
          <cell r="E1204">
            <v>24716</v>
          </cell>
        </row>
        <row r="1205">
          <cell r="A1205" t="str">
            <v>041</v>
          </cell>
          <cell r="C1205">
            <v>23</v>
          </cell>
          <cell r="E1205">
            <v>360</v>
          </cell>
        </row>
        <row r="1206">
          <cell r="A1206" t="str">
            <v>041</v>
          </cell>
          <cell r="C1206">
            <v>24</v>
          </cell>
          <cell r="E1206">
            <v>173</v>
          </cell>
        </row>
        <row r="1207">
          <cell r="A1207" t="str">
            <v>041</v>
          </cell>
          <cell r="C1207">
            <v>25</v>
          </cell>
          <cell r="E1207">
            <v>6118</v>
          </cell>
        </row>
        <row r="1208">
          <cell r="A1208" t="str">
            <v>041</v>
          </cell>
          <cell r="C1208">
            <v>5</v>
          </cell>
          <cell r="E1208">
            <v>19704</v>
          </cell>
        </row>
        <row r="1209">
          <cell r="A1209" t="str">
            <v>041</v>
          </cell>
          <cell r="C1209">
            <v>8</v>
          </cell>
          <cell r="E1209">
            <v>11777</v>
          </cell>
        </row>
        <row r="1210">
          <cell r="A1210" t="str">
            <v>041</v>
          </cell>
          <cell r="C1210">
            <v>9</v>
          </cell>
          <cell r="E1210">
            <v>0</v>
          </cell>
        </row>
        <row r="1211">
          <cell r="A1211" t="str">
            <v>041</v>
          </cell>
          <cell r="C1211">
            <v>11</v>
          </cell>
          <cell r="E1211">
            <v>0</v>
          </cell>
        </row>
        <row r="1212">
          <cell r="A1212" t="str">
            <v>041</v>
          </cell>
          <cell r="C1212">
            <v>12</v>
          </cell>
          <cell r="E1212">
            <v>0</v>
          </cell>
        </row>
        <row r="1213">
          <cell r="A1213" t="str">
            <v>041</v>
          </cell>
          <cell r="C1213">
            <v>13</v>
          </cell>
          <cell r="E1213">
            <v>41448</v>
          </cell>
        </row>
        <row r="1214">
          <cell r="A1214" t="str">
            <v>041</v>
          </cell>
          <cell r="C1214">
            <v>14</v>
          </cell>
          <cell r="E1214">
            <v>0</v>
          </cell>
        </row>
        <row r="1215">
          <cell r="A1215" t="str">
            <v>041</v>
          </cell>
          <cell r="C1215">
            <v>19</v>
          </cell>
          <cell r="E1215">
            <v>0</v>
          </cell>
        </row>
        <row r="1216">
          <cell r="A1216" t="str">
            <v>041</v>
          </cell>
          <cell r="C1216">
            <v>26</v>
          </cell>
          <cell r="E1216">
            <v>0</v>
          </cell>
        </row>
        <row r="1217">
          <cell r="A1217" t="str">
            <v>041</v>
          </cell>
          <cell r="C1217">
            <v>27</v>
          </cell>
          <cell r="E1217">
            <v>0</v>
          </cell>
        </row>
        <row r="1218">
          <cell r="A1218" t="str">
            <v>041</v>
          </cell>
          <cell r="C1218">
            <v>28</v>
          </cell>
          <cell r="E1218">
            <v>0</v>
          </cell>
        </row>
        <row r="1219">
          <cell r="A1219" t="str">
            <v>041</v>
          </cell>
          <cell r="C1219">
            <v>29</v>
          </cell>
          <cell r="E1219">
            <v>0</v>
          </cell>
        </row>
        <row r="1220">
          <cell r="A1220" t="str">
            <v>042</v>
          </cell>
          <cell r="C1220">
            <v>1</v>
          </cell>
          <cell r="E1220">
            <v>0</v>
          </cell>
        </row>
        <row r="1221">
          <cell r="A1221" t="str">
            <v>042</v>
          </cell>
          <cell r="C1221">
            <v>2</v>
          </cell>
          <cell r="E1221">
            <v>0</v>
          </cell>
        </row>
        <row r="1222">
          <cell r="A1222" t="str">
            <v>042</v>
          </cell>
          <cell r="C1222">
            <v>3</v>
          </cell>
          <cell r="E1222">
            <v>0</v>
          </cell>
        </row>
        <row r="1223">
          <cell r="A1223" t="str">
            <v>042</v>
          </cell>
          <cell r="C1223">
            <v>4</v>
          </cell>
          <cell r="E1223">
            <v>0</v>
          </cell>
        </row>
        <row r="1224">
          <cell r="A1224" t="str">
            <v>042</v>
          </cell>
          <cell r="C1224">
            <v>6</v>
          </cell>
          <cell r="E1224">
            <v>0</v>
          </cell>
        </row>
        <row r="1225">
          <cell r="A1225" t="str">
            <v>042</v>
          </cell>
          <cell r="C1225">
            <v>7</v>
          </cell>
          <cell r="E1225">
            <v>0</v>
          </cell>
        </row>
        <row r="1226">
          <cell r="A1226" t="str">
            <v>042</v>
          </cell>
          <cell r="C1226">
            <v>10</v>
          </cell>
          <cell r="E1226">
            <v>0</v>
          </cell>
        </row>
        <row r="1227">
          <cell r="A1227" t="str">
            <v>042</v>
          </cell>
          <cell r="C1227">
            <v>15</v>
          </cell>
          <cell r="E1227">
            <v>0</v>
          </cell>
        </row>
        <row r="1228">
          <cell r="A1228" t="str">
            <v>042</v>
          </cell>
          <cell r="C1228">
            <v>16</v>
          </cell>
          <cell r="E1228">
            <v>0</v>
          </cell>
        </row>
        <row r="1229">
          <cell r="A1229" t="str">
            <v>042</v>
          </cell>
          <cell r="C1229">
            <v>17</v>
          </cell>
          <cell r="E1229">
            <v>0</v>
          </cell>
        </row>
        <row r="1230">
          <cell r="A1230" t="str">
            <v>042</v>
          </cell>
          <cell r="C1230">
            <v>18</v>
          </cell>
          <cell r="E1230">
            <v>0</v>
          </cell>
        </row>
        <row r="1231">
          <cell r="A1231" t="str">
            <v>042</v>
          </cell>
          <cell r="C1231">
            <v>20</v>
          </cell>
          <cell r="E1231">
            <v>0</v>
          </cell>
        </row>
        <row r="1232">
          <cell r="A1232" t="str">
            <v>042</v>
          </cell>
          <cell r="C1232">
            <v>21</v>
          </cell>
          <cell r="E1232">
            <v>0</v>
          </cell>
        </row>
        <row r="1233">
          <cell r="A1233" t="str">
            <v>042</v>
          </cell>
          <cell r="C1233">
            <v>22</v>
          </cell>
          <cell r="E1233">
            <v>0</v>
          </cell>
        </row>
        <row r="1234">
          <cell r="A1234" t="str">
            <v>042</v>
          </cell>
          <cell r="C1234">
            <v>23</v>
          </cell>
          <cell r="E1234">
            <v>0</v>
          </cell>
        </row>
        <row r="1235">
          <cell r="A1235" t="str">
            <v>042</v>
          </cell>
          <cell r="C1235">
            <v>24</v>
          </cell>
          <cell r="E1235">
            <v>0</v>
          </cell>
        </row>
        <row r="1236">
          <cell r="A1236" t="str">
            <v>042</v>
          </cell>
          <cell r="C1236">
            <v>25</v>
          </cell>
          <cell r="E1236">
            <v>0</v>
          </cell>
        </row>
        <row r="1237">
          <cell r="A1237" t="str">
            <v>042</v>
          </cell>
          <cell r="C1237">
            <v>5</v>
          </cell>
          <cell r="E1237">
            <v>0</v>
          </cell>
        </row>
        <row r="1238">
          <cell r="A1238" t="str">
            <v>042</v>
          </cell>
          <cell r="C1238">
            <v>8</v>
          </cell>
          <cell r="E1238">
            <v>0</v>
          </cell>
        </row>
        <row r="1239">
          <cell r="A1239" t="str">
            <v>042</v>
          </cell>
          <cell r="C1239">
            <v>9</v>
          </cell>
          <cell r="E1239">
            <v>0</v>
          </cell>
        </row>
        <row r="1240">
          <cell r="A1240" t="str">
            <v>042</v>
          </cell>
          <cell r="C1240">
            <v>11</v>
          </cell>
          <cell r="E1240">
            <v>0</v>
          </cell>
        </row>
        <row r="1241">
          <cell r="A1241" t="str">
            <v>042</v>
          </cell>
          <cell r="C1241">
            <v>12</v>
          </cell>
          <cell r="E1241">
            <v>0</v>
          </cell>
        </row>
        <row r="1242">
          <cell r="A1242" t="str">
            <v>042</v>
          </cell>
          <cell r="C1242">
            <v>13</v>
          </cell>
          <cell r="E1242">
            <v>0</v>
          </cell>
        </row>
        <row r="1243">
          <cell r="A1243" t="str">
            <v>042</v>
          </cell>
          <cell r="C1243">
            <v>14</v>
          </cell>
          <cell r="E1243">
            <v>0</v>
          </cell>
        </row>
        <row r="1244">
          <cell r="A1244" t="str">
            <v>042</v>
          </cell>
          <cell r="C1244">
            <v>19</v>
          </cell>
          <cell r="E1244">
            <v>0</v>
          </cell>
        </row>
        <row r="1245">
          <cell r="A1245" t="str">
            <v>042</v>
          </cell>
          <cell r="C1245">
            <v>26</v>
          </cell>
          <cell r="E1245">
            <v>0</v>
          </cell>
        </row>
        <row r="1246">
          <cell r="A1246" t="str">
            <v>042</v>
          </cell>
          <cell r="C1246">
            <v>27</v>
          </cell>
          <cell r="E1246">
            <v>0</v>
          </cell>
        </row>
        <row r="1247">
          <cell r="A1247" t="str">
            <v>042</v>
          </cell>
          <cell r="C1247">
            <v>28</v>
          </cell>
          <cell r="E1247">
            <v>0</v>
          </cell>
        </row>
        <row r="1248">
          <cell r="A1248" t="str">
            <v>042</v>
          </cell>
          <cell r="C1248">
            <v>29</v>
          </cell>
          <cell r="E1248">
            <v>0</v>
          </cell>
        </row>
        <row r="1249">
          <cell r="A1249" t="str">
            <v>043</v>
          </cell>
          <cell r="C1249">
            <v>1</v>
          </cell>
          <cell r="E1249">
            <v>2428</v>
          </cell>
        </row>
        <row r="1250">
          <cell r="A1250" t="str">
            <v>043</v>
          </cell>
          <cell r="C1250">
            <v>2</v>
          </cell>
          <cell r="E1250">
            <v>0</v>
          </cell>
        </row>
        <row r="1251">
          <cell r="A1251" t="str">
            <v>043</v>
          </cell>
          <cell r="C1251">
            <v>3</v>
          </cell>
          <cell r="E1251">
            <v>0</v>
          </cell>
        </row>
        <row r="1252">
          <cell r="A1252" t="str">
            <v>043</v>
          </cell>
          <cell r="C1252">
            <v>4</v>
          </cell>
          <cell r="E1252">
            <v>0</v>
          </cell>
        </row>
        <row r="1253">
          <cell r="A1253" t="str">
            <v>043</v>
          </cell>
          <cell r="C1253">
            <v>6</v>
          </cell>
          <cell r="E1253">
            <v>100</v>
          </cell>
        </row>
        <row r="1254">
          <cell r="A1254" t="str">
            <v>043</v>
          </cell>
          <cell r="C1254">
            <v>7</v>
          </cell>
          <cell r="E1254">
            <v>6500</v>
          </cell>
        </row>
        <row r="1255">
          <cell r="A1255" t="str">
            <v>043</v>
          </cell>
          <cell r="C1255">
            <v>10</v>
          </cell>
          <cell r="E1255">
            <v>3200</v>
          </cell>
        </row>
        <row r="1256">
          <cell r="A1256" t="str">
            <v>043</v>
          </cell>
          <cell r="C1256">
            <v>15</v>
          </cell>
          <cell r="E1256">
            <v>0</v>
          </cell>
        </row>
        <row r="1257">
          <cell r="A1257" t="str">
            <v>043</v>
          </cell>
          <cell r="C1257">
            <v>16</v>
          </cell>
          <cell r="E1257">
            <v>12750</v>
          </cell>
        </row>
        <row r="1258">
          <cell r="A1258" t="str">
            <v>043</v>
          </cell>
          <cell r="C1258">
            <v>17</v>
          </cell>
          <cell r="E1258">
            <v>0</v>
          </cell>
        </row>
        <row r="1259">
          <cell r="A1259" t="str">
            <v>043</v>
          </cell>
          <cell r="C1259">
            <v>18</v>
          </cell>
          <cell r="E1259">
            <v>0</v>
          </cell>
        </row>
        <row r="1260">
          <cell r="A1260" t="str">
            <v>043</v>
          </cell>
          <cell r="C1260">
            <v>20</v>
          </cell>
          <cell r="E1260">
            <v>0</v>
          </cell>
        </row>
        <row r="1261">
          <cell r="A1261" t="str">
            <v>043</v>
          </cell>
          <cell r="C1261">
            <v>21</v>
          </cell>
          <cell r="E1261">
            <v>0</v>
          </cell>
        </row>
        <row r="1262">
          <cell r="A1262" t="str">
            <v>043</v>
          </cell>
          <cell r="C1262">
            <v>22</v>
          </cell>
          <cell r="E1262">
            <v>1091</v>
          </cell>
        </row>
        <row r="1263">
          <cell r="A1263" t="str">
            <v>043</v>
          </cell>
          <cell r="C1263">
            <v>23</v>
          </cell>
          <cell r="E1263">
            <v>0</v>
          </cell>
        </row>
        <row r="1264">
          <cell r="A1264" t="str">
            <v>043</v>
          </cell>
          <cell r="C1264">
            <v>24</v>
          </cell>
          <cell r="E1264">
            <v>0</v>
          </cell>
        </row>
        <row r="1265">
          <cell r="A1265" t="str">
            <v>043</v>
          </cell>
          <cell r="C1265">
            <v>25</v>
          </cell>
          <cell r="E1265">
            <v>250</v>
          </cell>
        </row>
        <row r="1266">
          <cell r="A1266" t="str">
            <v>043</v>
          </cell>
          <cell r="C1266">
            <v>5</v>
          </cell>
          <cell r="E1266">
            <v>1000</v>
          </cell>
        </row>
        <row r="1267">
          <cell r="A1267" t="str">
            <v>043</v>
          </cell>
          <cell r="C1267">
            <v>8</v>
          </cell>
          <cell r="E1267">
            <v>0</v>
          </cell>
        </row>
        <row r="1268">
          <cell r="A1268" t="str">
            <v>043</v>
          </cell>
          <cell r="C1268">
            <v>9</v>
          </cell>
          <cell r="E1268">
            <v>0</v>
          </cell>
        </row>
        <row r="1269">
          <cell r="A1269" t="str">
            <v>043</v>
          </cell>
          <cell r="C1269">
            <v>11</v>
          </cell>
          <cell r="E1269">
            <v>0</v>
          </cell>
        </row>
        <row r="1270">
          <cell r="A1270" t="str">
            <v>043</v>
          </cell>
          <cell r="C1270">
            <v>12</v>
          </cell>
          <cell r="E1270">
            <v>0</v>
          </cell>
        </row>
        <row r="1271">
          <cell r="A1271" t="str">
            <v>043</v>
          </cell>
          <cell r="C1271">
            <v>13</v>
          </cell>
          <cell r="E1271">
            <v>0</v>
          </cell>
        </row>
        <row r="1272">
          <cell r="A1272" t="str">
            <v>043</v>
          </cell>
          <cell r="C1272">
            <v>14</v>
          </cell>
          <cell r="E1272">
            <v>0</v>
          </cell>
        </row>
        <row r="1273">
          <cell r="A1273" t="str">
            <v>043</v>
          </cell>
          <cell r="C1273">
            <v>19</v>
          </cell>
          <cell r="E1273">
            <v>0</v>
          </cell>
        </row>
        <row r="1274">
          <cell r="A1274" t="str">
            <v>043</v>
          </cell>
          <cell r="C1274">
            <v>26</v>
          </cell>
          <cell r="E1274">
            <v>5000</v>
          </cell>
        </row>
        <row r="1275">
          <cell r="A1275" t="str">
            <v>043</v>
          </cell>
          <cell r="C1275">
            <v>27</v>
          </cell>
          <cell r="E1275">
            <v>0</v>
          </cell>
        </row>
        <row r="1276">
          <cell r="A1276" t="str">
            <v>043</v>
          </cell>
          <cell r="C1276">
            <v>28</v>
          </cell>
          <cell r="E1276">
            <v>0</v>
          </cell>
        </row>
        <row r="1277">
          <cell r="A1277" t="str">
            <v>043</v>
          </cell>
          <cell r="C1277">
            <v>29</v>
          </cell>
          <cell r="E1277">
            <v>0</v>
          </cell>
        </row>
        <row r="1278">
          <cell r="A1278" t="str">
            <v>044</v>
          </cell>
          <cell r="C1278">
            <v>1</v>
          </cell>
          <cell r="E1278">
            <v>0</v>
          </cell>
        </row>
        <row r="1279">
          <cell r="A1279" t="str">
            <v>044</v>
          </cell>
          <cell r="C1279">
            <v>2</v>
          </cell>
          <cell r="E1279">
            <v>0</v>
          </cell>
        </row>
        <row r="1280">
          <cell r="A1280" t="str">
            <v>044</v>
          </cell>
          <cell r="C1280">
            <v>3</v>
          </cell>
          <cell r="E1280">
            <v>0</v>
          </cell>
        </row>
        <row r="1281">
          <cell r="A1281" t="str">
            <v>044</v>
          </cell>
          <cell r="C1281">
            <v>4</v>
          </cell>
          <cell r="E1281">
            <v>0</v>
          </cell>
        </row>
        <row r="1282">
          <cell r="A1282" t="str">
            <v>044</v>
          </cell>
          <cell r="C1282">
            <v>6</v>
          </cell>
          <cell r="E1282">
            <v>0</v>
          </cell>
        </row>
        <row r="1283">
          <cell r="A1283" t="str">
            <v>044</v>
          </cell>
          <cell r="C1283">
            <v>7</v>
          </cell>
          <cell r="E1283">
            <v>0</v>
          </cell>
        </row>
        <row r="1284">
          <cell r="A1284" t="str">
            <v>044</v>
          </cell>
          <cell r="C1284">
            <v>10</v>
          </cell>
          <cell r="E1284">
            <v>0</v>
          </cell>
        </row>
        <row r="1285">
          <cell r="A1285" t="str">
            <v>044</v>
          </cell>
          <cell r="C1285">
            <v>15</v>
          </cell>
          <cell r="E1285">
            <v>0</v>
          </cell>
        </row>
        <row r="1286">
          <cell r="A1286" t="str">
            <v>044</v>
          </cell>
          <cell r="C1286">
            <v>16</v>
          </cell>
          <cell r="E1286">
            <v>0</v>
          </cell>
        </row>
        <row r="1287">
          <cell r="A1287" t="str">
            <v>044</v>
          </cell>
          <cell r="C1287">
            <v>17</v>
          </cell>
          <cell r="E1287">
            <v>0</v>
          </cell>
        </row>
        <row r="1288">
          <cell r="A1288" t="str">
            <v>044</v>
          </cell>
          <cell r="C1288">
            <v>18</v>
          </cell>
          <cell r="E1288">
            <v>0</v>
          </cell>
        </row>
        <row r="1289">
          <cell r="A1289" t="str">
            <v>044</v>
          </cell>
          <cell r="C1289">
            <v>20</v>
          </cell>
          <cell r="E1289">
            <v>0</v>
          </cell>
        </row>
        <row r="1290">
          <cell r="A1290" t="str">
            <v>044</v>
          </cell>
          <cell r="C1290">
            <v>21</v>
          </cell>
          <cell r="E1290">
            <v>0</v>
          </cell>
        </row>
        <row r="1291">
          <cell r="A1291" t="str">
            <v>044</v>
          </cell>
          <cell r="C1291">
            <v>22</v>
          </cell>
          <cell r="E1291">
            <v>0</v>
          </cell>
        </row>
        <row r="1292">
          <cell r="A1292" t="str">
            <v>044</v>
          </cell>
          <cell r="C1292">
            <v>23</v>
          </cell>
          <cell r="E1292">
            <v>0</v>
          </cell>
        </row>
        <row r="1293">
          <cell r="A1293" t="str">
            <v>044</v>
          </cell>
          <cell r="C1293">
            <v>24</v>
          </cell>
          <cell r="E1293">
            <v>0</v>
          </cell>
        </row>
        <row r="1294">
          <cell r="A1294" t="str">
            <v>044</v>
          </cell>
          <cell r="C1294">
            <v>25</v>
          </cell>
          <cell r="E1294">
            <v>0</v>
          </cell>
        </row>
        <row r="1295">
          <cell r="A1295" t="str">
            <v>044</v>
          </cell>
          <cell r="C1295">
            <v>5</v>
          </cell>
          <cell r="E1295">
            <v>0</v>
          </cell>
        </row>
        <row r="1296">
          <cell r="A1296" t="str">
            <v>044</v>
          </cell>
          <cell r="C1296">
            <v>8</v>
          </cell>
          <cell r="E1296">
            <v>0</v>
          </cell>
        </row>
        <row r="1297">
          <cell r="A1297" t="str">
            <v>044</v>
          </cell>
          <cell r="C1297">
            <v>9</v>
          </cell>
          <cell r="E1297">
            <v>0</v>
          </cell>
        </row>
        <row r="1298">
          <cell r="A1298" t="str">
            <v>044</v>
          </cell>
          <cell r="C1298">
            <v>11</v>
          </cell>
          <cell r="E1298">
            <v>0</v>
          </cell>
        </row>
        <row r="1299">
          <cell r="A1299" t="str">
            <v>044</v>
          </cell>
          <cell r="C1299">
            <v>12</v>
          </cell>
          <cell r="E1299">
            <v>0</v>
          </cell>
        </row>
        <row r="1300">
          <cell r="A1300" t="str">
            <v>044</v>
          </cell>
          <cell r="C1300">
            <v>13</v>
          </cell>
          <cell r="E1300">
            <v>0</v>
          </cell>
        </row>
        <row r="1301">
          <cell r="A1301" t="str">
            <v>044</v>
          </cell>
          <cell r="C1301">
            <v>14</v>
          </cell>
          <cell r="E1301">
            <v>0</v>
          </cell>
        </row>
        <row r="1302">
          <cell r="A1302" t="str">
            <v>044</v>
          </cell>
          <cell r="C1302">
            <v>19</v>
          </cell>
          <cell r="E1302">
            <v>0</v>
          </cell>
        </row>
        <row r="1303">
          <cell r="A1303" t="str">
            <v>044</v>
          </cell>
          <cell r="C1303">
            <v>26</v>
          </cell>
          <cell r="E1303">
            <v>0</v>
          </cell>
        </row>
        <row r="1304">
          <cell r="A1304" t="str">
            <v>044</v>
          </cell>
          <cell r="C1304">
            <v>27</v>
          </cell>
          <cell r="E1304">
            <v>0</v>
          </cell>
        </row>
        <row r="1305">
          <cell r="A1305" t="str">
            <v>044</v>
          </cell>
          <cell r="C1305">
            <v>28</v>
          </cell>
          <cell r="E1305">
            <v>0</v>
          </cell>
        </row>
        <row r="1306">
          <cell r="A1306" t="str">
            <v>044</v>
          </cell>
          <cell r="C1306">
            <v>29</v>
          </cell>
          <cell r="E1306">
            <v>0</v>
          </cell>
        </row>
        <row r="1307">
          <cell r="A1307" t="str">
            <v>045</v>
          </cell>
          <cell r="C1307">
            <v>1</v>
          </cell>
          <cell r="E1307">
            <v>0</v>
          </cell>
        </row>
        <row r="1308">
          <cell r="A1308" t="str">
            <v>045</v>
          </cell>
          <cell r="C1308">
            <v>2</v>
          </cell>
          <cell r="E1308">
            <v>0</v>
          </cell>
        </row>
        <row r="1309">
          <cell r="A1309" t="str">
            <v>045</v>
          </cell>
          <cell r="C1309">
            <v>3</v>
          </cell>
          <cell r="E1309">
            <v>0</v>
          </cell>
        </row>
        <row r="1310">
          <cell r="A1310" t="str">
            <v>045</v>
          </cell>
          <cell r="C1310">
            <v>4</v>
          </cell>
          <cell r="E1310">
            <v>0</v>
          </cell>
        </row>
        <row r="1311">
          <cell r="A1311" t="str">
            <v>045</v>
          </cell>
          <cell r="C1311">
            <v>6</v>
          </cell>
          <cell r="E1311">
            <v>0</v>
          </cell>
        </row>
        <row r="1312">
          <cell r="A1312" t="str">
            <v>045</v>
          </cell>
          <cell r="C1312">
            <v>7</v>
          </cell>
          <cell r="E1312">
            <v>0</v>
          </cell>
        </row>
        <row r="1313">
          <cell r="A1313" t="str">
            <v>045</v>
          </cell>
          <cell r="C1313">
            <v>10</v>
          </cell>
          <cell r="E1313">
            <v>0</v>
          </cell>
        </row>
        <row r="1314">
          <cell r="A1314" t="str">
            <v>045</v>
          </cell>
          <cell r="C1314">
            <v>15</v>
          </cell>
          <cell r="E1314">
            <v>0</v>
          </cell>
        </row>
        <row r="1315">
          <cell r="A1315" t="str">
            <v>045</v>
          </cell>
          <cell r="C1315">
            <v>16</v>
          </cell>
          <cell r="E1315">
            <v>0</v>
          </cell>
        </row>
        <row r="1316">
          <cell r="A1316" t="str">
            <v>045</v>
          </cell>
          <cell r="C1316">
            <v>17</v>
          </cell>
          <cell r="E1316">
            <v>0</v>
          </cell>
        </row>
        <row r="1317">
          <cell r="A1317" t="str">
            <v>045</v>
          </cell>
          <cell r="C1317">
            <v>18</v>
          </cell>
          <cell r="E1317">
            <v>0</v>
          </cell>
        </row>
        <row r="1318">
          <cell r="A1318" t="str">
            <v>045</v>
          </cell>
          <cell r="C1318">
            <v>20</v>
          </cell>
          <cell r="E1318">
            <v>0</v>
          </cell>
        </row>
        <row r="1319">
          <cell r="A1319" t="str">
            <v>045</v>
          </cell>
          <cell r="C1319">
            <v>21</v>
          </cell>
          <cell r="E1319">
            <v>0</v>
          </cell>
        </row>
        <row r="1320">
          <cell r="A1320" t="str">
            <v>045</v>
          </cell>
          <cell r="C1320">
            <v>22</v>
          </cell>
          <cell r="E1320">
            <v>0</v>
          </cell>
        </row>
        <row r="1321">
          <cell r="A1321" t="str">
            <v>045</v>
          </cell>
          <cell r="C1321">
            <v>23</v>
          </cell>
          <cell r="E1321">
            <v>0</v>
          </cell>
        </row>
        <row r="1322">
          <cell r="A1322" t="str">
            <v>045</v>
          </cell>
          <cell r="C1322">
            <v>24</v>
          </cell>
          <cell r="E1322">
            <v>0</v>
          </cell>
        </row>
        <row r="1323">
          <cell r="A1323" t="str">
            <v>045</v>
          </cell>
          <cell r="C1323">
            <v>25</v>
          </cell>
          <cell r="E1323">
            <v>0</v>
          </cell>
        </row>
        <row r="1324">
          <cell r="A1324" t="str">
            <v>045</v>
          </cell>
          <cell r="C1324">
            <v>5</v>
          </cell>
          <cell r="E1324">
            <v>0</v>
          </cell>
        </row>
        <row r="1325">
          <cell r="A1325" t="str">
            <v>045</v>
          </cell>
          <cell r="C1325">
            <v>8</v>
          </cell>
          <cell r="E1325">
            <v>0</v>
          </cell>
        </row>
        <row r="1326">
          <cell r="A1326" t="str">
            <v>045</v>
          </cell>
          <cell r="C1326">
            <v>9</v>
          </cell>
          <cell r="E1326">
            <v>0</v>
          </cell>
        </row>
        <row r="1327">
          <cell r="A1327" t="str">
            <v>045</v>
          </cell>
          <cell r="C1327">
            <v>11</v>
          </cell>
          <cell r="E1327">
            <v>0</v>
          </cell>
        </row>
        <row r="1328">
          <cell r="A1328" t="str">
            <v>045</v>
          </cell>
          <cell r="C1328">
            <v>12</v>
          </cell>
          <cell r="E1328">
            <v>0</v>
          </cell>
        </row>
        <row r="1329">
          <cell r="A1329" t="str">
            <v>045</v>
          </cell>
          <cell r="C1329">
            <v>13</v>
          </cell>
          <cell r="E1329">
            <v>0</v>
          </cell>
        </row>
        <row r="1330">
          <cell r="A1330" t="str">
            <v>045</v>
          </cell>
          <cell r="C1330">
            <v>14</v>
          </cell>
          <cell r="E1330">
            <v>0</v>
          </cell>
        </row>
        <row r="1331">
          <cell r="A1331" t="str">
            <v>045</v>
          </cell>
          <cell r="C1331">
            <v>19</v>
          </cell>
          <cell r="E1331">
            <v>0</v>
          </cell>
        </row>
        <row r="1332">
          <cell r="A1332" t="str">
            <v>045</v>
          </cell>
          <cell r="C1332">
            <v>26</v>
          </cell>
          <cell r="E1332">
            <v>0</v>
          </cell>
        </row>
        <row r="1333">
          <cell r="A1333" t="str">
            <v>045</v>
          </cell>
          <cell r="C1333">
            <v>27</v>
          </cell>
          <cell r="E1333">
            <v>0</v>
          </cell>
        </row>
        <row r="1334">
          <cell r="A1334" t="str">
            <v>045</v>
          </cell>
          <cell r="C1334">
            <v>28</v>
          </cell>
          <cell r="E1334">
            <v>0</v>
          </cell>
        </row>
        <row r="1335">
          <cell r="A1335" t="str">
            <v>045</v>
          </cell>
          <cell r="C1335">
            <v>29</v>
          </cell>
          <cell r="E1335">
            <v>0</v>
          </cell>
        </row>
        <row r="1336">
          <cell r="A1336" t="str">
            <v>046</v>
          </cell>
          <cell r="C1336">
            <v>1</v>
          </cell>
          <cell r="E1336">
            <v>630227</v>
          </cell>
        </row>
        <row r="1337">
          <cell r="A1337" t="str">
            <v>046</v>
          </cell>
          <cell r="C1337">
            <v>2</v>
          </cell>
          <cell r="E1337">
            <v>0</v>
          </cell>
        </row>
        <row r="1338">
          <cell r="A1338" t="str">
            <v>046</v>
          </cell>
          <cell r="C1338">
            <v>3</v>
          </cell>
          <cell r="E1338">
            <v>0</v>
          </cell>
        </row>
        <row r="1339">
          <cell r="A1339" t="str">
            <v>046</v>
          </cell>
          <cell r="C1339">
            <v>4</v>
          </cell>
          <cell r="E1339">
            <v>6800</v>
          </cell>
        </row>
        <row r="1340">
          <cell r="A1340" t="str">
            <v>046</v>
          </cell>
          <cell r="C1340">
            <v>6</v>
          </cell>
          <cell r="E1340">
            <v>0</v>
          </cell>
        </row>
        <row r="1341">
          <cell r="A1341" t="str">
            <v>046</v>
          </cell>
          <cell r="C1341">
            <v>7</v>
          </cell>
          <cell r="E1341">
            <v>161035</v>
          </cell>
        </row>
        <row r="1342">
          <cell r="A1342" t="str">
            <v>046</v>
          </cell>
          <cell r="C1342">
            <v>10</v>
          </cell>
          <cell r="E1342">
            <v>409600</v>
          </cell>
        </row>
        <row r="1343">
          <cell r="A1343" t="str">
            <v>046</v>
          </cell>
          <cell r="C1343">
            <v>15</v>
          </cell>
          <cell r="E1343">
            <v>0</v>
          </cell>
        </row>
        <row r="1344">
          <cell r="A1344" t="str">
            <v>046</v>
          </cell>
          <cell r="C1344">
            <v>16</v>
          </cell>
          <cell r="E1344">
            <v>0</v>
          </cell>
        </row>
        <row r="1345">
          <cell r="A1345" t="str">
            <v>046</v>
          </cell>
          <cell r="C1345">
            <v>17</v>
          </cell>
          <cell r="E1345">
            <v>0</v>
          </cell>
        </row>
        <row r="1346">
          <cell r="A1346" t="str">
            <v>046</v>
          </cell>
          <cell r="C1346">
            <v>18</v>
          </cell>
          <cell r="E1346">
            <v>0</v>
          </cell>
        </row>
        <row r="1347">
          <cell r="A1347" t="str">
            <v>046</v>
          </cell>
          <cell r="C1347">
            <v>20</v>
          </cell>
          <cell r="E1347">
            <v>0</v>
          </cell>
        </row>
        <row r="1348">
          <cell r="A1348" t="str">
            <v>046</v>
          </cell>
          <cell r="C1348">
            <v>21</v>
          </cell>
          <cell r="E1348">
            <v>0</v>
          </cell>
        </row>
        <row r="1349">
          <cell r="A1349" t="str">
            <v>046</v>
          </cell>
          <cell r="C1349">
            <v>22</v>
          </cell>
          <cell r="E1349">
            <v>65919</v>
          </cell>
        </row>
        <row r="1350">
          <cell r="A1350" t="str">
            <v>046</v>
          </cell>
          <cell r="C1350">
            <v>23</v>
          </cell>
          <cell r="E1350">
            <v>0</v>
          </cell>
        </row>
        <row r="1351">
          <cell r="A1351" t="str">
            <v>046</v>
          </cell>
          <cell r="C1351">
            <v>24</v>
          </cell>
          <cell r="E1351">
            <v>0</v>
          </cell>
        </row>
        <row r="1352">
          <cell r="A1352" t="str">
            <v>046</v>
          </cell>
          <cell r="C1352">
            <v>25</v>
          </cell>
          <cell r="E1352">
            <v>1309</v>
          </cell>
        </row>
        <row r="1353">
          <cell r="A1353" t="str">
            <v>046</v>
          </cell>
          <cell r="C1353">
            <v>5</v>
          </cell>
          <cell r="E1353">
            <v>156229</v>
          </cell>
        </row>
        <row r="1354">
          <cell r="A1354" t="str">
            <v>046</v>
          </cell>
          <cell r="C1354">
            <v>8</v>
          </cell>
          <cell r="E1354">
            <v>8000</v>
          </cell>
        </row>
        <row r="1355">
          <cell r="A1355" t="str">
            <v>046</v>
          </cell>
          <cell r="C1355">
            <v>9</v>
          </cell>
          <cell r="E1355">
            <v>0</v>
          </cell>
        </row>
        <row r="1356">
          <cell r="A1356" t="str">
            <v>046</v>
          </cell>
          <cell r="C1356">
            <v>11</v>
          </cell>
          <cell r="E1356">
            <v>104909</v>
          </cell>
        </row>
        <row r="1357">
          <cell r="A1357" t="str">
            <v>046</v>
          </cell>
          <cell r="C1357">
            <v>12</v>
          </cell>
          <cell r="E1357">
            <v>0</v>
          </cell>
        </row>
        <row r="1358">
          <cell r="A1358" t="str">
            <v>046</v>
          </cell>
          <cell r="C1358">
            <v>13</v>
          </cell>
          <cell r="E1358">
            <v>225651</v>
          </cell>
        </row>
        <row r="1359">
          <cell r="A1359" t="str">
            <v>046</v>
          </cell>
          <cell r="C1359">
            <v>14</v>
          </cell>
          <cell r="E1359">
            <v>0</v>
          </cell>
        </row>
        <row r="1360">
          <cell r="A1360" t="str">
            <v>046</v>
          </cell>
          <cell r="C1360">
            <v>19</v>
          </cell>
          <cell r="E1360">
            <v>0</v>
          </cell>
        </row>
        <row r="1361">
          <cell r="A1361" t="str">
            <v>046</v>
          </cell>
          <cell r="C1361">
            <v>26</v>
          </cell>
          <cell r="E1361">
            <v>0</v>
          </cell>
        </row>
        <row r="1362">
          <cell r="A1362" t="str">
            <v>046</v>
          </cell>
          <cell r="C1362">
            <v>27</v>
          </cell>
          <cell r="E1362">
            <v>0</v>
          </cell>
        </row>
        <row r="1363">
          <cell r="A1363" t="str">
            <v>046</v>
          </cell>
          <cell r="C1363">
            <v>28</v>
          </cell>
          <cell r="E1363">
            <v>0</v>
          </cell>
        </row>
        <row r="1364">
          <cell r="A1364" t="str">
            <v>046</v>
          </cell>
          <cell r="C1364">
            <v>29</v>
          </cell>
          <cell r="E1364">
            <v>72601</v>
          </cell>
        </row>
        <row r="1365">
          <cell r="A1365" t="str">
            <v>047</v>
          </cell>
          <cell r="C1365">
            <v>1</v>
          </cell>
          <cell r="E1365">
            <v>750</v>
          </cell>
        </row>
        <row r="1366">
          <cell r="A1366" t="str">
            <v>047</v>
          </cell>
          <cell r="C1366">
            <v>2</v>
          </cell>
          <cell r="E1366">
            <v>0</v>
          </cell>
        </row>
        <row r="1367">
          <cell r="A1367" t="str">
            <v>047</v>
          </cell>
          <cell r="C1367">
            <v>3</v>
          </cell>
          <cell r="E1367">
            <v>0</v>
          </cell>
        </row>
        <row r="1368">
          <cell r="A1368" t="str">
            <v>047</v>
          </cell>
          <cell r="C1368">
            <v>4</v>
          </cell>
          <cell r="E1368">
            <v>0</v>
          </cell>
        </row>
        <row r="1369">
          <cell r="A1369" t="str">
            <v>047</v>
          </cell>
          <cell r="C1369">
            <v>6</v>
          </cell>
          <cell r="E1369">
            <v>0</v>
          </cell>
        </row>
        <row r="1370">
          <cell r="A1370" t="str">
            <v>047</v>
          </cell>
          <cell r="C1370">
            <v>7</v>
          </cell>
          <cell r="E1370">
            <v>500</v>
          </cell>
        </row>
        <row r="1371">
          <cell r="A1371" t="str">
            <v>047</v>
          </cell>
          <cell r="C1371">
            <v>10</v>
          </cell>
          <cell r="E1371">
            <v>7500</v>
          </cell>
        </row>
        <row r="1372">
          <cell r="A1372" t="str">
            <v>047</v>
          </cell>
          <cell r="C1372">
            <v>15</v>
          </cell>
          <cell r="E1372">
            <v>0</v>
          </cell>
        </row>
        <row r="1373">
          <cell r="A1373" t="str">
            <v>047</v>
          </cell>
          <cell r="C1373">
            <v>16</v>
          </cell>
          <cell r="E1373">
            <v>4600</v>
          </cell>
        </row>
        <row r="1374">
          <cell r="A1374" t="str">
            <v>047</v>
          </cell>
          <cell r="C1374">
            <v>17</v>
          </cell>
          <cell r="E1374">
            <v>0</v>
          </cell>
        </row>
        <row r="1375">
          <cell r="A1375" t="str">
            <v>047</v>
          </cell>
          <cell r="C1375">
            <v>18</v>
          </cell>
          <cell r="E1375">
            <v>0</v>
          </cell>
        </row>
        <row r="1376">
          <cell r="A1376" t="str">
            <v>047</v>
          </cell>
          <cell r="C1376">
            <v>20</v>
          </cell>
          <cell r="E1376">
            <v>0</v>
          </cell>
        </row>
        <row r="1377">
          <cell r="A1377" t="str">
            <v>047</v>
          </cell>
          <cell r="C1377">
            <v>21</v>
          </cell>
          <cell r="E1377">
            <v>0</v>
          </cell>
        </row>
        <row r="1378">
          <cell r="A1378" t="str">
            <v>047</v>
          </cell>
          <cell r="C1378">
            <v>22</v>
          </cell>
          <cell r="E1378">
            <v>0</v>
          </cell>
        </row>
        <row r="1379">
          <cell r="A1379" t="str">
            <v>047</v>
          </cell>
          <cell r="C1379">
            <v>23</v>
          </cell>
          <cell r="E1379">
            <v>0</v>
          </cell>
        </row>
        <row r="1380">
          <cell r="A1380" t="str">
            <v>047</v>
          </cell>
          <cell r="C1380">
            <v>24</v>
          </cell>
          <cell r="E1380">
            <v>0</v>
          </cell>
        </row>
        <row r="1381">
          <cell r="A1381" t="str">
            <v>047</v>
          </cell>
          <cell r="C1381">
            <v>25</v>
          </cell>
          <cell r="E1381">
            <v>0</v>
          </cell>
        </row>
        <row r="1382">
          <cell r="A1382" t="str">
            <v>047</v>
          </cell>
          <cell r="C1382">
            <v>5</v>
          </cell>
          <cell r="E1382">
            <v>24240</v>
          </cell>
        </row>
        <row r="1383">
          <cell r="A1383" t="str">
            <v>047</v>
          </cell>
          <cell r="C1383">
            <v>8</v>
          </cell>
          <cell r="E1383">
            <v>1200</v>
          </cell>
        </row>
        <row r="1384">
          <cell r="A1384" t="str">
            <v>047</v>
          </cell>
          <cell r="C1384">
            <v>9</v>
          </cell>
          <cell r="E1384">
            <v>0</v>
          </cell>
        </row>
        <row r="1385">
          <cell r="A1385" t="str">
            <v>047</v>
          </cell>
          <cell r="C1385">
            <v>11</v>
          </cell>
          <cell r="E1385">
            <v>0</v>
          </cell>
        </row>
        <row r="1386">
          <cell r="A1386" t="str">
            <v>047</v>
          </cell>
          <cell r="C1386">
            <v>12</v>
          </cell>
          <cell r="E1386">
            <v>0</v>
          </cell>
        </row>
        <row r="1387">
          <cell r="A1387" t="str">
            <v>047</v>
          </cell>
          <cell r="C1387">
            <v>13</v>
          </cell>
          <cell r="E1387">
            <v>0</v>
          </cell>
        </row>
        <row r="1388">
          <cell r="A1388" t="str">
            <v>047</v>
          </cell>
          <cell r="C1388">
            <v>14</v>
          </cell>
          <cell r="E1388">
            <v>0</v>
          </cell>
        </row>
        <row r="1389">
          <cell r="A1389" t="str">
            <v>047</v>
          </cell>
          <cell r="C1389">
            <v>19</v>
          </cell>
          <cell r="E1389">
            <v>0</v>
          </cell>
        </row>
        <row r="1390">
          <cell r="A1390" t="str">
            <v>047</v>
          </cell>
          <cell r="C1390">
            <v>26</v>
          </cell>
          <cell r="E1390">
            <v>0</v>
          </cell>
        </row>
        <row r="1391">
          <cell r="A1391" t="str">
            <v>047</v>
          </cell>
          <cell r="C1391">
            <v>27</v>
          </cell>
          <cell r="E1391">
            <v>0</v>
          </cell>
        </row>
        <row r="1392">
          <cell r="A1392" t="str">
            <v>047</v>
          </cell>
          <cell r="C1392">
            <v>28</v>
          </cell>
          <cell r="E1392">
            <v>0</v>
          </cell>
        </row>
        <row r="1393">
          <cell r="A1393" t="str">
            <v>047</v>
          </cell>
          <cell r="C1393">
            <v>29</v>
          </cell>
          <cell r="E1393">
            <v>0</v>
          </cell>
        </row>
        <row r="1394">
          <cell r="A1394" t="str">
            <v>048</v>
          </cell>
          <cell r="C1394">
            <v>1</v>
          </cell>
          <cell r="E1394">
            <v>0</v>
          </cell>
        </row>
        <row r="1395">
          <cell r="A1395" t="str">
            <v>048</v>
          </cell>
          <cell r="C1395">
            <v>2</v>
          </cell>
          <cell r="E1395">
            <v>0</v>
          </cell>
        </row>
        <row r="1396">
          <cell r="A1396" t="str">
            <v>048</v>
          </cell>
          <cell r="C1396">
            <v>3</v>
          </cell>
          <cell r="E1396">
            <v>0</v>
          </cell>
        </row>
        <row r="1397">
          <cell r="A1397" t="str">
            <v>048</v>
          </cell>
          <cell r="C1397">
            <v>4</v>
          </cell>
          <cell r="E1397">
            <v>0</v>
          </cell>
        </row>
        <row r="1398">
          <cell r="A1398" t="str">
            <v>048</v>
          </cell>
          <cell r="C1398">
            <v>6</v>
          </cell>
          <cell r="E1398">
            <v>0</v>
          </cell>
        </row>
        <row r="1399">
          <cell r="A1399" t="str">
            <v>048</v>
          </cell>
          <cell r="C1399">
            <v>7</v>
          </cell>
          <cell r="E1399">
            <v>0</v>
          </cell>
        </row>
        <row r="1400">
          <cell r="A1400" t="str">
            <v>048</v>
          </cell>
          <cell r="C1400">
            <v>10</v>
          </cell>
          <cell r="E1400">
            <v>0</v>
          </cell>
        </row>
        <row r="1401">
          <cell r="A1401" t="str">
            <v>048</v>
          </cell>
          <cell r="C1401">
            <v>15</v>
          </cell>
          <cell r="E1401">
            <v>0</v>
          </cell>
        </row>
        <row r="1402">
          <cell r="A1402" t="str">
            <v>048</v>
          </cell>
          <cell r="C1402">
            <v>16</v>
          </cell>
          <cell r="E1402">
            <v>0</v>
          </cell>
        </row>
        <row r="1403">
          <cell r="A1403" t="str">
            <v>048</v>
          </cell>
          <cell r="C1403">
            <v>17</v>
          </cell>
          <cell r="E1403">
            <v>0</v>
          </cell>
        </row>
        <row r="1404">
          <cell r="A1404" t="str">
            <v>048</v>
          </cell>
          <cell r="C1404">
            <v>18</v>
          </cell>
          <cell r="E1404">
            <v>0</v>
          </cell>
        </row>
        <row r="1405">
          <cell r="A1405" t="str">
            <v>048</v>
          </cell>
          <cell r="C1405">
            <v>20</v>
          </cell>
          <cell r="E1405">
            <v>0</v>
          </cell>
        </row>
        <row r="1406">
          <cell r="A1406" t="str">
            <v>048</v>
          </cell>
          <cell r="C1406">
            <v>21</v>
          </cell>
          <cell r="E1406">
            <v>0</v>
          </cell>
        </row>
        <row r="1407">
          <cell r="A1407" t="str">
            <v>048</v>
          </cell>
          <cell r="C1407">
            <v>22</v>
          </cell>
          <cell r="E1407">
            <v>0</v>
          </cell>
        </row>
        <row r="1408">
          <cell r="A1408" t="str">
            <v>048</v>
          </cell>
          <cell r="C1408">
            <v>23</v>
          </cell>
          <cell r="E1408">
            <v>0</v>
          </cell>
        </row>
        <row r="1409">
          <cell r="A1409" t="str">
            <v>048</v>
          </cell>
          <cell r="C1409">
            <v>24</v>
          </cell>
          <cell r="E1409">
            <v>0</v>
          </cell>
        </row>
        <row r="1410">
          <cell r="A1410" t="str">
            <v>048</v>
          </cell>
          <cell r="C1410">
            <v>25</v>
          </cell>
          <cell r="E1410">
            <v>0</v>
          </cell>
        </row>
        <row r="1411">
          <cell r="A1411" t="str">
            <v>048</v>
          </cell>
          <cell r="C1411">
            <v>5</v>
          </cell>
          <cell r="E1411">
            <v>0</v>
          </cell>
        </row>
        <row r="1412">
          <cell r="A1412" t="str">
            <v>048</v>
          </cell>
          <cell r="C1412">
            <v>8</v>
          </cell>
          <cell r="E1412">
            <v>0</v>
          </cell>
        </row>
        <row r="1413">
          <cell r="A1413" t="str">
            <v>048</v>
          </cell>
          <cell r="C1413">
            <v>9</v>
          </cell>
          <cell r="E1413">
            <v>0</v>
          </cell>
        </row>
        <row r="1414">
          <cell r="A1414" t="str">
            <v>048</v>
          </cell>
          <cell r="C1414">
            <v>11</v>
          </cell>
          <cell r="E1414">
            <v>0</v>
          </cell>
        </row>
        <row r="1415">
          <cell r="A1415" t="str">
            <v>048</v>
          </cell>
          <cell r="C1415">
            <v>12</v>
          </cell>
          <cell r="E1415">
            <v>0</v>
          </cell>
        </row>
        <row r="1416">
          <cell r="A1416" t="str">
            <v>048</v>
          </cell>
          <cell r="C1416">
            <v>13</v>
          </cell>
          <cell r="E1416">
            <v>0</v>
          </cell>
        </row>
        <row r="1417">
          <cell r="A1417" t="str">
            <v>048</v>
          </cell>
          <cell r="C1417">
            <v>14</v>
          </cell>
          <cell r="E1417">
            <v>0</v>
          </cell>
        </row>
        <row r="1418">
          <cell r="A1418" t="str">
            <v>048</v>
          </cell>
          <cell r="C1418">
            <v>19</v>
          </cell>
          <cell r="E1418">
            <v>0</v>
          </cell>
        </row>
        <row r="1419">
          <cell r="A1419" t="str">
            <v>048</v>
          </cell>
          <cell r="C1419">
            <v>26</v>
          </cell>
          <cell r="E1419">
            <v>0</v>
          </cell>
        </row>
        <row r="1420">
          <cell r="A1420" t="str">
            <v>048</v>
          </cell>
          <cell r="C1420">
            <v>27</v>
          </cell>
          <cell r="E1420">
            <v>0</v>
          </cell>
        </row>
        <row r="1421">
          <cell r="A1421" t="str">
            <v>048</v>
          </cell>
          <cell r="C1421">
            <v>28</v>
          </cell>
          <cell r="E1421">
            <v>0</v>
          </cell>
        </row>
        <row r="1422">
          <cell r="A1422" t="str">
            <v>048</v>
          </cell>
          <cell r="C1422">
            <v>29</v>
          </cell>
          <cell r="E1422">
            <v>0</v>
          </cell>
        </row>
        <row r="1423">
          <cell r="A1423" t="str">
            <v>049</v>
          </cell>
          <cell r="C1423">
            <v>1</v>
          </cell>
          <cell r="E1423">
            <v>2400000</v>
          </cell>
        </row>
        <row r="1424">
          <cell r="A1424" t="str">
            <v>049</v>
          </cell>
          <cell r="C1424">
            <v>2</v>
          </cell>
          <cell r="E1424">
            <v>36000</v>
          </cell>
        </row>
        <row r="1425">
          <cell r="A1425" t="str">
            <v>049</v>
          </cell>
          <cell r="C1425">
            <v>3</v>
          </cell>
          <cell r="E1425">
            <v>0</v>
          </cell>
        </row>
        <row r="1426">
          <cell r="A1426" t="str">
            <v>049</v>
          </cell>
          <cell r="C1426">
            <v>4</v>
          </cell>
          <cell r="E1426">
            <v>1051000</v>
          </cell>
        </row>
        <row r="1427">
          <cell r="A1427" t="str">
            <v>049</v>
          </cell>
          <cell r="C1427">
            <v>6</v>
          </cell>
          <cell r="E1427">
            <v>0</v>
          </cell>
        </row>
        <row r="1428">
          <cell r="A1428" t="str">
            <v>049</v>
          </cell>
          <cell r="C1428">
            <v>7</v>
          </cell>
          <cell r="E1428">
            <v>558000</v>
          </cell>
        </row>
        <row r="1429">
          <cell r="A1429" t="str">
            <v>049</v>
          </cell>
          <cell r="C1429">
            <v>10</v>
          </cell>
          <cell r="E1429">
            <v>700000</v>
          </cell>
        </row>
        <row r="1430">
          <cell r="A1430" t="str">
            <v>049</v>
          </cell>
          <cell r="C1430">
            <v>15</v>
          </cell>
          <cell r="E1430">
            <v>0</v>
          </cell>
        </row>
        <row r="1431">
          <cell r="A1431" t="str">
            <v>049</v>
          </cell>
          <cell r="C1431">
            <v>16</v>
          </cell>
          <cell r="E1431">
            <v>0</v>
          </cell>
        </row>
        <row r="1432">
          <cell r="A1432" t="str">
            <v>049</v>
          </cell>
          <cell r="C1432">
            <v>17</v>
          </cell>
          <cell r="E1432">
            <v>0</v>
          </cell>
        </row>
        <row r="1433">
          <cell r="A1433" t="str">
            <v>049</v>
          </cell>
          <cell r="C1433">
            <v>18</v>
          </cell>
          <cell r="E1433">
            <v>2400000</v>
          </cell>
        </row>
        <row r="1434">
          <cell r="A1434" t="str">
            <v>049</v>
          </cell>
          <cell r="C1434">
            <v>20</v>
          </cell>
          <cell r="E1434">
            <v>250</v>
          </cell>
        </row>
        <row r="1435">
          <cell r="A1435" t="str">
            <v>049</v>
          </cell>
          <cell r="C1435">
            <v>21</v>
          </cell>
          <cell r="E1435">
            <v>0</v>
          </cell>
        </row>
        <row r="1436">
          <cell r="A1436" t="str">
            <v>049</v>
          </cell>
          <cell r="C1436">
            <v>22</v>
          </cell>
          <cell r="E1436">
            <v>220000</v>
          </cell>
        </row>
        <row r="1437">
          <cell r="A1437" t="str">
            <v>049</v>
          </cell>
          <cell r="C1437">
            <v>23</v>
          </cell>
          <cell r="E1437">
            <v>0</v>
          </cell>
        </row>
        <row r="1438">
          <cell r="A1438" t="str">
            <v>049</v>
          </cell>
          <cell r="C1438">
            <v>24</v>
          </cell>
          <cell r="E1438">
            <v>125000</v>
          </cell>
        </row>
        <row r="1439">
          <cell r="A1439" t="str">
            <v>049</v>
          </cell>
          <cell r="C1439">
            <v>25</v>
          </cell>
          <cell r="E1439">
            <v>275500</v>
          </cell>
        </row>
        <row r="1440">
          <cell r="A1440" t="str">
            <v>049</v>
          </cell>
          <cell r="C1440">
            <v>5</v>
          </cell>
          <cell r="E1440">
            <v>140000</v>
          </cell>
        </row>
        <row r="1441">
          <cell r="A1441" t="str">
            <v>049</v>
          </cell>
          <cell r="C1441">
            <v>8</v>
          </cell>
          <cell r="E1441">
            <v>54000</v>
          </cell>
        </row>
        <row r="1442">
          <cell r="A1442" t="str">
            <v>049</v>
          </cell>
          <cell r="C1442">
            <v>9</v>
          </cell>
          <cell r="E1442">
            <v>0</v>
          </cell>
        </row>
        <row r="1443">
          <cell r="A1443" t="str">
            <v>049</v>
          </cell>
          <cell r="C1443">
            <v>11</v>
          </cell>
          <cell r="E1443">
            <v>415000</v>
          </cell>
        </row>
        <row r="1444">
          <cell r="A1444" t="str">
            <v>049</v>
          </cell>
          <cell r="C1444">
            <v>12</v>
          </cell>
          <cell r="E1444">
            <v>100000</v>
          </cell>
        </row>
        <row r="1445">
          <cell r="A1445" t="str">
            <v>049</v>
          </cell>
          <cell r="C1445">
            <v>13</v>
          </cell>
          <cell r="E1445">
            <v>125000</v>
          </cell>
        </row>
        <row r="1446">
          <cell r="A1446" t="str">
            <v>049</v>
          </cell>
          <cell r="C1446">
            <v>14</v>
          </cell>
          <cell r="E1446">
            <v>0</v>
          </cell>
        </row>
        <row r="1447">
          <cell r="A1447" t="str">
            <v>049</v>
          </cell>
          <cell r="C1447">
            <v>19</v>
          </cell>
          <cell r="E1447">
            <v>150000</v>
          </cell>
        </row>
        <row r="1448">
          <cell r="A1448" t="str">
            <v>049</v>
          </cell>
          <cell r="C1448">
            <v>26</v>
          </cell>
          <cell r="E1448">
            <v>0</v>
          </cell>
        </row>
        <row r="1449">
          <cell r="A1449" t="str">
            <v>049</v>
          </cell>
          <cell r="C1449">
            <v>27</v>
          </cell>
          <cell r="E1449">
            <v>0</v>
          </cell>
        </row>
        <row r="1450">
          <cell r="A1450" t="str">
            <v>049</v>
          </cell>
          <cell r="C1450">
            <v>28</v>
          </cell>
          <cell r="E1450">
            <v>0</v>
          </cell>
        </row>
        <row r="1451">
          <cell r="A1451" t="str">
            <v>049</v>
          </cell>
          <cell r="C1451">
            <v>29</v>
          </cell>
          <cell r="E1451">
            <v>0</v>
          </cell>
        </row>
        <row r="1452">
          <cell r="A1452" t="str">
            <v>050</v>
          </cell>
          <cell r="C1452">
            <v>1</v>
          </cell>
          <cell r="E1452">
            <v>0</v>
          </cell>
        </row>
        <row r="1453">
          <cell r="A1453" t="str">
            <v>050</v>
          </cell>
          <cell r="C1453">
            <v>2</v>
          </cell>
          <cell r="E1453">
            <v>0</v>
          </cell>
        </row>
        <row r="1454">
          <cell r="A1454" t="str">
            <v>050</v>
          </cell>
          <cell r="C1454">
            <v>3</v>
          </cell>
          <cell r="E1454">
            <v>0</v>
          </cell>
        </row>
        <row r="1455">
          <cell r="A1455" t="str">
            <v>050</v>
          </cell>
          <cell r="C1455">
            <v>4</v>
          </cell>
          <cell r="E1455">
            <v>0</v>
          </cell>
        </row>
        <row r="1456">
          <cell r="A1456" t="str">
            <v>050</v>
          </cell>
          <cell r="C1456">
            <v>6</v>
          </cell>
          <cell r="E1456">
            <v>0</v>
          </cell>
        </row>
        <row r="1457">
          <cell r="A1457" t="str">
            <v>050</v>
          </cell>
          <cell r="C1457">
            <v>7</v>
          </cell>
          <cell r="E1457">
            <v>0</v>
          </cell>
        </row>
        <row r="1458">
          <cell r="A1458" t="str">
            <v>050</v>
          </cell>
          <cell r="C1458">
            <v>10</v>
          </cell>
          <cell r="E1458">
            <v>0</v>
          </cell>
        </row>
        <row r="1459">
          <cell r="A1459" t="str">
            <v>050</v>
          </cell>
          <cell r="C1459">
            <v>15</v>
          </cell>
          <cell r="E1459">
            <v>0</v>
          </cell>
        </row>
        <row r="1460">
          <cell r="A1460" t="str">
            <v>050</v>
          </cell>
          <cell r="C1460">
            <v>16</v>
          </cell>
          <cell r="E1460">
            <v>0</v>
          </cell>
        </row>
        <row r="1461">
          <cell r="A1461" t="str">
            <v>050</v>
          </cell>
          <cell r="C1461">
            <v>17</v>
          </cell>
          <cell r="E1461">
            <v>0</v>
          </cell>
        </row>
        <row r="1462">
          <cell r="A1462" t="str">
            <v>050</v>
          </cell>
          <cell r="C1462">
            <v>18</v>
          </cell>
          <cell r="E1462">
            <v>0</v>
          </cell>
        </row>
        <row r="1463">
          <cell r="A1463" t="str">
            <v>050</v>
          </cell>
          <cell r="C1463">
            <v>20</v>
          </cell>
          <cell r="E1463">
            <v>0</v>
          </cell>
        </row>
        <row r="1464">
          <cell r="A1464" t="str">
            <v>050</v>
          </cell>
          <cell r="C1464">
            <v>21</v>
          </cell>
          <cell r="E1464">
            <v>0</v>
          </cell>
        </row>
        <row r="1465">
          <cell r="A1465" t="str">
            <v>050</v>
          </cell>
          <cell r="C1465">
            <v>22</v>
          </cell>
          <cell r="E1465">
            <v>0</v>
          </cell>
        </row>
        <row r="1466">
          <cell r="A1466" t="str">
            <v>050</v>
          </cell>
          <cell r="C1466">
            <v>23</v>
          </cell>
          <cell r="E1466">
            <v>0</v>
          </cell>
        </row>
        <row r="1467">
          <cell r="A1467" t="str">
            <v>050</v>
          </cell>
          <cell r="C1467">
            <v>24</v>
          </cell>
          <cell r="E1467">
            <v>0</v>
          </cell>
        </row>
        <row r="1468">
          <cell r="A1468" t="str">
            <v>050</v>
          </cell>
          <cell r="C1468">
            <v>25</v>
          </cell>
          <cell r="E1468">
            <v>0</v>
          </cell>
        </row>
        <row r="1469">
          <cell r="A1469" t="str">
            <v>050</v>
          </cell>
          <cell r="C1469">
            <v>5</v>
          </cell>
          <cell r="E1469">
            <v>0</v>
          </cell>
        </row>
        <row r="1470">
          <cell r="A1470" t="str">
            <v>050</v>
          </cell>
          <cell r="C1470">
            <v>8</v>
          </cell>
          <cell r="E1470">
            <v>0</v>
          </cell>
        </row>
        <row r="1471">
          <cell r="A1471" t="str">
            <v>050</v>
          </cell>
          <cell r="C1471">
            <v>9</v>
          </cell>
          <cell r="E1471">
            <v>0</v>
          </cell>
        </row>
        <row r="1472">
          <cell r="A1472" t="str">
            <v>050</v>
          </cell>
          <cell r="C1472">
            <v>11</v>
          </cell>
          <cell r="E1472">
            <v>0</v>
          </cell>
        </row>
        <row r="1473">
          <cell r="A1473" t="str">
            <v>050</v>
          </cell>
          <cell r="C1473">
            <v>12</v>
          </cell>
          <cell r="E1473">
            <v>0</v>
          </cell>
        </row>
        <row r="1474">
          <cell r="A1474" t="str">
            <v>050</v>
          </cell>
          <cell r="C1474">
            <v>13</v>
          </cell>
          <cell r="E1474">
            <v>0</v>
          </cell>
        </row>
        <row r="1475">
          <cell r="A1475" t="str">
            <v>050</v>
          </cell>
          <cell r="C1475">
            <v>14</v>
          </cell>
          <cell r="E1475">
            <v>0</v>
          </cell>
        </row>
        <row r="1476">
          <cell r="A1476" t="str">
            <v>050</v>
          </cell>
          <cell r="C1476">
            <v>19</v>
          </cell>
          <cell r="E1476">
            <v>0</v>
          </cell>
        </row>
        <row r="1477">
          <cell r="A1477" t="str">
            <v>050</v>
          </cell>
          <cell r="C1477">
            <v>26</v>
          </cell>
          <cell r="E1477">
            <v>0</v>
          </cell>
        </row>
        <row r="1478">
          <cell r="A1478" t="str">
            <v>050</v>
          </cell>
          <cell r="C1478">
            <v>27</v>
          </cell>
          <cell r="E1478">
            <v>0</v>
          </cell>
        </row>
        <row r="1479">
          <cell r="A1479" t="str">
            <v>050</v>
          </cell>
          <cell r="C1479">
            <v>28</v>
          </cell>
          <cell r="E1479">
            <v>0</v>
          </cell>
        </row>
        <row r="1480">
          <cell r="A1480" t="str">
            <v>050</v>
          </cell>
          <cell r="C1480">
            <v>29</v>
          </cell>
          <cell r="E1480">
            <v>0</v>
          </cell>
        </row>
        <row r="1481">
          <cell r="A1481" t="str">
            <v>051</v>
          </cell>
          <cell r="C1481">
            <v>1</v>
          </cell>
          <cell r="E1481">
            <v>0</v>
          </cell>
        </row>
        <row r="1482">
          <cell r="A1482" t="str">
            <v>051</v>
          </cell>
          <cell r="C1482">
            <v>2</v>
          </cell>
          <cell r="E1482">
            <v>0</v>
          </cell>
        </row>
        <row r="1483">
          <cell r="A1483" t="str">
            <v>051</v>
          </cell>
          <cell r="C1483">
            <v>3</v>
          </cell>
          <cell r="E1483">
            <v>0</v>
          </cell>
        </row>
        <row r="1484">
          <cell r="A1484" t="str">
            <v>051</v>
          </cell>
          <cell r="C1484">
            <v>4</v>
          </cell>
          <cell r="E1484">
            <v>0</v>
          </cell>
        </row>
        <row r="1485">
          <cell r="A1485" t="str">
            <v>051</v>
          </cell>
          <cell r="C1485">
            <v>6</v>
          </cell>
          <cell r="E1485">
            <v>4500</v>
          </cell>
        </row>
        <row r="1486">
          <cell r="A1486" t="str">
            <v>051</v>
          </cell>
          <cell r="C1486">
            <v>7</v>
          </cell>
          <cell r="E1486">
            <v>0</v>
          </cell>
        </row>
        <row r="1487">
          <cell r="A1487" t="str">
            <v>051</v>
          </cell>
          <cell r="C1487">
            <v>10</v>
          </cell>
          <cell r="E1487">
            <v>0</v>
          </cell>
        </row>
        <row r="1488">
          <cell r="A1488" t="str">
            <v>051</v>
          </cell>
          <cell r="C1488">
            <v>15</v>
          </cell>
          <cell r="E1488">
            <v>0</v>
          </cell>
        </row>
        <row r="1489">
          <cell r="A1489" t="str">
            <v>051</v>
          </cell>
          <cell r="C1489">
            <v>16</v>
          </cell>
          <cell r="E1489">
            <v>0</v>
          </cell>
        </row>
        <row r="1490">
          <cell r="A1490" t="str">
            <v>051</v>
          </cell>
          <cell r="C1490">
            <v>17</v>
          </cell>
          <cell r="E1490">
            <v>0</v>
          </cell>
        </row>
        <row r="1491">
          <cell r="A1491" t="str">
            <v>051</v>
          </cell>
          <cell r="C1491">
            <v>18</v>
          </cell>
          <cell r="E1491">
            <v>0</v>
          </cell>
        </row>
        <row r="1492">
          <cell r="A1492" t="str">
            <v>051</v>
          </cell>
          <cell r="C1492">
            <v>20</v>
          </cell>
          <cell r="E1492">
            <v>0</v>
          </cell>
        </row>
        <row r="1493">
          <cell r="A1493" t="str">
            <v>051</v>
          </cell>
          <cell r="C1493">
            <v>21</v>
          </cell>
          <cell r="E1493">
            <v>0</v>
          </cell>
        </row>
        <row r="1494">
          <cell r="A1494" t="str">
            <v>051</v>
          </cell>
          <cell r="C1494">
            <v>22</v>
          </cell>
          <cell r="E1494">
            <v>0</v>
          </cell>
        </row>
        <row r="1495">
          <cell r="A1495" t="str">
            <v>051</v>
          </cell>
          <cell r="C1495">
            <v>23</v>
          </cell>
          <cell r="E1495">
            <v>0</v>
          </cell>
        </row>
        <row r="1496">
          <cell r="A1496" t="str">
            <v>051</v>
          </cell>
          <cell r="C1496">
            <v>24</v>
          </cell>
          <cell r="E1496">
            <v>0</v>
          </cell>
        </row>
        <row r="1497">
          <cell r="A1497" t="str">
            <v>051</v>
          </cell>
          <cell r="C1497">
            <v>25</v>
          </cell>
          <cell r="E1497">
            <v>0</v>
          </cell>
        </row>
        <row r="1498">
          <cell r="A1498" t="str">
            <v>051</v>
          </cell>
          <cell r="C1498">
            <v>5</v>
          </cell>
          <cell r="E1498">
            <v>30000</v>
          </cell>
        </row>
        <row r="1499">
          <cell r="A1499" t="str">
            <v>051</v>
          </cell>
          <cell r="C1499">
            <v>8</v>
          </cell>
          <cell r="E1499">
            <v>0</v>
          </cell>
        </row>
        <row r="1500">
          <cell r="A1500" t="str">
            <v>051</v>
          </cell>
          <cell r="C1500">
            <v>9</v>
          </cell>
          <cell r="E1500">
            <v>0</v>
          </cell>
        </row>
        <row r="1501">
          <cell r="A1501" t="str">
            <v>051</v>
          </cell>
          <cell r="C1501">
            <v>11</v>
          </cell>
          <cell r="E1501">
            <v>0</v>
          </cell>
        </row>
        <row r="1502">
          <cell r="A1502" t="str">
            <v>051</v>
          </cell>
          <cell r="C1502">
            <v>12</v>
          </cell>
          <cell r="E1502">
            <v>0</v>
          </cell>
        </row>
        <row r="1503">
          <cell r="A1503" t="str">
            <v>051</v>
          </cell>
          <cell r="C1503">
            <v>13</v>
          </cell>
          <cell r="E1503">
            <v>0</v>
          </cell>
        </row>
        <row r="1504">
          <cell r="A1504" t="str">
            <v>051</v>
          </cell>
          <cell r="C1504">
            <v>14</v>
          </cell>
          <cell r="E1504">
            <v>0</v>
          </cell>
        </row>
        <row r="1505">
          <cell r="A1505" t="str">
            <v>051</v>
          </cell>
          <cell r="C1505">
            <v>19</v>
          </cell>
          <cell r="E1505">
            <v>0</v>
          </cell>
        </row>
        <row r="1506">
          <cell r="A1506" t="str">
            <v>051</v>
          </cell>
          <cell r="C1506">
            <v>26</v>
          </cell>
          <cell r="E1506">
            <v>0</v>
          </cell>
        </row>
        <row r="1507">
          <cell r="A1507" t="str">
            <v>051</v>
          </cell>
          <cell r="C1507">
            <v>27</v>
          </cell>
          <cell r="E1507">
            <v>0</v>
          </cell>
        </row>
        <row r="1508">
          <cell r="A1508" t="str">
            <v>051</v>
          </cell>
          <cell r="C1508">
            <v>28</v>
          </cell>
          <cell r="E1508">
            <v>0</v>
          </cell>
        </row>
        <row r="1509">
          <cell r="A1509" t="str">
            <v>051</v>
          </cell>
          <cell r="C1509">
            <v>29</v>
          </cell>
          <cell r="E1509">
            <v>3375</v>
          </cell>
        </row>
        <row r="1510">
          <cell r="A1510" t="str">
            <v>052</v>
          </cell>
          <cell r="C1510">
            <v>1</v>
          </cell>
          <cell r="E1510">
            <v>0</v>
          </cell>
        </row>
        <row r="1511">
          <cell r="A1511" t="str">
            <v>052</v>
          </cell>
          <cell r="C1511">
            <v>2</v>
          </cell>
          <cell r="E1511">
            <v>0</v>
          </cell>
        </row>
        <row r="1512">
          <cell r="A1512" t="str">
            <v>052</v>
          </cell>
          <cell r="C1512">
            <v>3</v>
          </cell>
          <cell r="E1512">
            <v>0</v>
          </cell>
        </row>
        <row r="1513">
          <cell r="A1513" t="str">
            <v>052</v>
          </cell>
          <cell r="C1513">
            <v>4</v>
          </cell>
          <cell r="E1513">
            <v>0</v>
          </cell>
        </row>
        <row r="1514">
          <cell r="A1514" t="str">
            <v>052</v>
          </cell>
          <cell r="C1514">
            <v>6</v>
          </cell>
          <cell r="E1514">
            <v>0</v>
          </cell>
        </row>
        <row r="1515">
          <cell r="A1515" t="str">
            <v>052</v>
          </cell>
          <cell r="C1515">
            <v>7</v>
          </cell>
          <cell r="E1515">
            <v>0</v>
          </cell>
        </row>
        <row r="1516">
          <cell r="A1516" t="str">
            <v>052</v>
          </cell>
          <cell r="C1516">
            <v>10</v>
          </cell>
          <cell r="E1516">
            <v>0</v>
          </cell>
        </row>
        <row r="1517">
          <cell r="A1517" t="str">
            <v>052</v>
          </cell>
          <cell r="C1517">
            <v>15</v>
          </cell>
          <cell r="E1517">
            <v>0</v>
          </cell>
        </row>
        <row r="1518">
          <cell r="A1518" t="str">
            <v>052</v>
          </cell>
          <cell r="C1518">
            <v>16</v>
          </cell>
          <cell r="E1518">
            <v>0</v>
          </cell>
        </row>
        <row r="1519">
          <cell r="A1519" t="str">
            <v>052</v>
          </cell>
          <cell r="C1519">
            <v>17</v>
          </cell>
          <cell r="E1519">
            <v>0</v>
          </cell>
        </row>
        <row r="1520">
          <cell r="A1520" t="str">
            <v>052</v>
          </cell>
          <cell r="C1520">
            <v>18</v>
          </cell>
          <cell r="E1520">
            <v>0</v>
          </cell>
        </row>
        <row r="1521">
          <cell r="A1521" t="str">
            <v>052</v>
          </cell>
          <cell r="C1521">
            <v>20</v>
          </cell>
          <cell r="E1521">
            <v>0</v>
          </cell>
        </row>
        <row r="1522">
          <cell r="A1522" t="str">
            <v>052</v>
          </cell>
          <cell r="C1522">
            <v>21</v>
          </cell>
          <cell r="E1522">
            <v>0</v>
          </cell>
        </row>
        <row r="1523">
          <cell r="A1523" t="str">
            <v>052</v>
          </cell>
          <cell r="C1523">
            <v>22</v>
          </cell>
          <cell r="E1523">
            <v>0</v>
          </cell>
        </row>
        <row r="1524">
          <cell r="A1524" t="str">
            <v>052</v>
          </cell>
          <cell r="C1524">
            <v>23</v>
          </cell>
          <cell r="E1524">
            <v>0</v>
          </cell>
        </row>
        <row r="1525">
          <cell r="A1525" t="str">
            <v>052</v>
          </cell>
          <cell r="C1525">
            <v>24</v>
          </cell>
          <cell r="E1525">
            <v>0</v>
          </cell>
        </row>
        <row r="1526">
          <cell r="A1526" t="str">
            <v>052</v>
          </cell>
          <cell r="C1526">
            <v>25</v>
          </cell>
          <cell r="E1526">
            <v>0</v>
          </cell>
        </row>
        <row r="1527">
          <cell r="A1527" t="str">
            <v>052</v>
          </cell>
          <cell r="C1527">
            <v>5</v>
          </cell>
          <cell r="E1527">
            <v>0</v>
          </cell>
        </row>
        <row r="1528">
          <cell r="A1528" t="str">
            <v>052</v>
          </cell>
          <cell r="C1528">
            <v>8</v>
          </cell>
          <cell r="E1528">
            <v>0</v>
          </cell>
        </row>
        <row r="1529">
          <cell r="A1529" t="str">
            <v>052</v>
          </cell>
          <cell r="C1529">
            <v>9</v>
          </cell>
          <cell r="E1529">
            <v>0</v>
          </cell>
        </row>
        <row r="1530">
          <cell r="A1530" t="str">
            <v>052</v>
          </cell>
          <cell r="C1530">
            <v>11</v>
          </cell>
          <cell r="E1530">
            <v>0</v>
          </cell>
        </row>
        <row r="1531">
          <cell r="A1531" t="str">
            <v>052</v>
          </cell>
          <cell r="C1531">
            <v>12</v>
          </cell>
          <cell r="E1531">
            <v>0</v>
          </cell>
        </row>
        <row r="1532">
          <cell r="A1532" t="str">
            <v>052</v>
          </cell>
          <cell r="C1532">
            <v>13</v>
          </cell>
          <cell r="E1532">
            <v>0</v>
          </cell>
        </row>
        <row r="1533">
          <cell r="A1533" t="str">
            <v>052</v>
          </cell>
          <cell r="C1533">
            <v>14</v>
          </cell>
          <cell r="E1533">
            <v>0</v>
          </cell>
        </row>
        <row r="1534">
          <cell r="A1534" t="str">
            <v>052</v>
          </cell>
          <cell r="C1534">
            <v>19</v>
          </cell>
          <cell r="E1534">
            <v>0</v>
          </cell>
        </row>
        <row r="1535">
          <cell r="A1535" t="str">
            <v>052</v>
          </cell>
          <cell r="C1535">
            <v>26</v>
          </cell>
          <cell r="E1535">
            <v>0</v>
          </cell>
        </row>
        <row r="1536">
          <cell r="A1536" t="str">
            <v>052</v>
          </cell>
          <cell r="C1536">
            <v>27</v>
          </cell>
          <cell r="E1536">
            <v>0</v>
          </cell>
        </row>
        <row r="1537">
          <cell r="A1537" t="str">
            <v>052</v>
          </cell>
          <cell r="C1537">
            <v>28</v>
          </cell>
          <cell r="E1537">
            <v>0</v>
          </cell>
        </row>
        <row r="1538">
          <cell r="A1538" t="str">
            <v>052</v>
          </cell>
          <cell r="C1538">
            <v>29</v>
          </cell>
          <cell r="E1538">
            <v>0</v>
          </cell>
        </row>
        <row r="1539">
          <cell r="A1539" t="str">
            <v>053</v>
          </cell>
          <cell r="C1539">
            <v>1</v>
          </cell>
          <cell r="E1539">
            <v>0</v>
          </cell>
        </row>
        <row r="1540">
          <cell r="A1540" t="str">
            <v>053</v>
          </cell>
          <cell r="C1540">
            <v>2</v>
          </cell>
          <cell r="E1540">
            <v>0</v>
          </cell>
        </row>
        <row r="1541">
          <cell r="A1541" t="str">
            <v>053</v>
          </cell>
          <cell r="C1541">
            <v>3</v>
          </cell>
          <cell r="E1541">
            <v>0</v>
          </cell>
        </row>
        <row r="1542">
          <cell r="A1542" t="str">
            <v>053</v>
          </cell>
          <cell r="C1542">
            <v>4</v>
          </cell>
          <cell r="E1542">
            <v>0</v>
          </cell>
        </row>
        <row r="1543">
          <cell r="A1543" t="str">
            <v>053</v>
          </cell>
          <cell r="C1543">
            <v>6</v>
          </cell>
          <cell r="E1543">
            <v>0</v>
          </cell>
        </row>
        <row r="1544">
          <cell r="A1544" t="str">
            <v>053</v>
          </cell>
          <cell r="C1544">
            <v>7</v>
          </cell>
          <cell r="E1544">
            <v>2575</v>
          </cell>
        </row>
        <row r="1545">
          <cell r="A1545" t="str">
            <v>053</v>
          </cell>
          <cell r="C1545">
            <v>10</v>
          </cell>
          <cell r="E1545">
            <v>2750</v>
          </cell>
        </row>
        <row r="1546">
          <cell r="A1546" t="str">
            <v>053</v>
          </cell>
          <cell r="C1546">
            <v>15</v>
          </cell>
          <cell r="E1546">
            <v>0</v>
          </cell>
        </row>
        <row r="1547">
          <cell r="A1547" t="str">
            <v>053</v>
          </cell>
          <cell r="C1547">
            <v>16</v>
          </cell>
          <cell r="E1547">
            <v>6107</v>
          </cell>
        </row>
        <row r="1548">
          <cell r="A1548" t="str">
            <v>053</v>
          </cell>
          <cell r="C1548">
            <v>17</v>
          </cell>
          <cell r="E1548">
            <v>0</v>
          </cell>
        </row>
        <row r="1549">
          <cell r="A1549" t="str">
            <v>053</v>
          </cell>
          <cell r="C1549">
            <v>18</v>
          </cell>
          <cell r="E1549">
            <v>0</v>
          </cell>
        </row>
        <row r="1550">
          <cell r="A1550" t="str">
            <v>053</v>
          </cell>
          <cell r="C1550">
            <v>20</v>
          </cell>
          <cell r="E1550">
            <v>0</v>
          </cell>
        </row>
        <row r="1551">
          <cell r="A1551" t="str">
            <v>053</v>
          </cell>
          <cell r="C1551">
            <v>21</v>
          </cell>
          <cell r="E1551">
            <v>0</v>
          </cell>
        </row>
        <row r="1552">
          <cell r="A1552" t="str">
            <v>053</v>
          </cell>
          <cell r="C1552">
            <v>22</v>
          </cell>
          <cell r="E1552">
            <v>0</v>
          </cell>
        </row>
        <row r="1553">
          <cell r="A1553" t="str">
            <v>053</v>
          </cell>
          <cell r="C1553">
            <v>23</v>
          </cell>
          <cell r="E1553">
            <v>0</v>
          </cell>
        </row>
        <row r="1554">
          <cell r="A1554" t="str">
            <v>053</v>
          </cell>
          <cell r="C1554">
            <v>24</v>
          </cell>
          <cell r="E1554">
            <v>0</v>
          </cell>
        </row>
        <row r="1555">
          <cell r="A1555" t="str">
            <v>053</v>
          </cell>
          <cell r="C1555">
            <v>25</v>
          </cell>
          <cell r="E1555">
            <v>0</v>
          </cell>
        </row>
        <row r="1556">
          <cell r="A1556" t="str">
            <v>053</v>
          </cell>
          <cell r="C1556">
            <v>5</v>
          </cell>
          <cell r="E1556">
            <v>0</v>
          </cell>
        </row>
        <row r="1557">
          <cell r="A1557" t="str">
            <v>053</v>
          </cell>
          <cell r="C1557">
            <v>8</v>
          </cell>
          <cell r="E1557">
            <v>2410</v>
          </cell>
        </row>
        <row r="1558">
          <cell r="A1558" t="str">
            <v>053</v>
          </cell>
          <cell r="C1558">
            <v>9</v>
          </cell>
          <cell r="E1558">
            <v>0</v>
          </cell>
        </row>
        <row r="1559">
          <cell r="A1559" t="str">
            <v>053</v>
          </cell>
          <cell r="C1559">
            <v>11</v>
          </cell>
          <cell r="E1559">
            <v>0</v>
          </cell>
        </row>
        <row r="1560">
          <cell r="A1560" t="str">
            <v>053</v>
          </cell>
          <cell r="C1560">
            <v>12</v>
          </cell>
          <cell r="E1560">
            <v>0</v>
          </cell>
        </row>
        <row r="1561">
          <cell r="A1561" t="str">
            <v>053</v>
          </cell>
          <cell r="C1561">
            <v>13</v>
          </cell>
          <cell r="E1561">
            <v>0</v>
          </cell>
        </row>
        <row r="1562">
          <cell r="A1562" t="str">
            <v>053</v>
          </cell>
          <cell r="C1562">
            <v>14</v>
          </cell>
          <cell r="E1562">
            <v>0</v>
          </cell>
        </row>
        <row r="1563">
          <cell r="A1563" t="str">
            <v>053</v>
          </cell>
          <cell r="C1563">
            <v>19</v>
          </cell>
          <cell r="E1563">
            <v>0</v>
          </cell>
        </row>
        <row r="1564">
          <cell r="A1564" t="str">
            <v>053</v>
          </cell>
          <cell r="C1564">
            <v>26</v>
          </cell>
          <cell r="E1564">
            <v>0</v>
          </cell>
        </row>
        <row r="1565">
          <cell r="A1565" t="str">
            <v>053</v>
          </cell>
          <cell r="C1565">
            <v>27</v>
          </cell>
          <cell r="E1565">
            <v>0</v>
          </cell>
        </row>
        <row r="1566">
          <cell r="A1566" t="str">
            <v>053</v>
          </cell>
          <cell r="C1566">
            <v>28</v>
          </cell>
          <cell r="E1566">
            <v>0</v>
          </cell>
        </row>
        <row r="1567">
          <cell r="A1567" t="str">
            <v>053</v>
          </cell>
          <cell r="C1567">
            <v>29</v>
          </cell>
          <cell r="E1567">
            <v>0</v>
          </cell>
        </row>
        <row r="1568">
          <cell r="A1568" t="str">
            <v>054</v>
          </cell>
          <cell r="C1568">
            <v>1</v>
          </cell>
          <cell r="E1568">
            <v>986</v>
          </cell>
        </row>
        <row r="1569">
          <cell r="A1569" t="str">
            <v>054</v>
          </cell>
          <cell r="C1569">
            <v>2</v>
          </cell>
          <cell r="E1569">
            <v>0</v>
          </cell>
        </row>
        <row r="1570">
          <cell r="A1570" t="str">
            <v>054</v>
          </cell>
          <cell r="C1570">
            <v>3</v>
          </cell>
          <cell r="E1570">
            <v>0</v>
          </cell>
        </row>
        <row r="1571">
          <cell r="A1571" t="str">
            <v>054</v>
          </cell>
          <cell r="C1571">
            <v>4</v>
          </cell>
          <cell r="E1571">
            <v>3582</v>
          </cell>
        </row>
        <row r="1572">
          <cell r="A1572" t="str">
            <v>054</v>
          </cell>
          <cell r="C1572">
            <v>6</v>
          </cell>
          <cell r="E1572">
            <v>0</v>
          </cell>
        </row>
        <row r="1573">
          <cell r="A1573" t="str">
            <v>054</v>
          </cell>
          <cell r="C1573">
            <v>7</v>
          </cell>
          <cell r="E1573">
            <v>11210</v>
          </cell>
        </row>
        <row r="1574">
          <cell r="A1574" t="str">
            <v>054</v>
          </cell>
          <cell r="C1574">
            <v>10</v>
          </cell>
          <cell r="E1574">
            <v>4500</v>
          </cell>
        </row>
        <row r="1575">
          <cell r="A1575" t="str">
            <v>054</v>
          </cell>
          <cell r="C1575">
            <v>15</v>
          </cell>
          <cell r="E1575">
            <v>0</v>
          </cell>
        </row>
        <row r="1576">
          <cell r="A1576" t="str">
            <v>054</v>
          </cell>
          <cell r="C1576">
            <v>16</v>
          </cell>
          <cell r="E1576">
            <v>65963</v>
          </cell>
        </row>
        <row r="1577">
          <cell r="A1577" t="str">
            <v>054</v>
          </cell>
          <cell r="C1577">
            <v>17</v>
          </cell>
          <cell r="E1577">
            <v>0</v>
          </cell>
        </row>
        <row r="1578">
          <cell r="A1578" t="str">
            <v>054</v>
          </cell>
          <cell r="C1578">
            <v>18</v>
          </cell>
          <cell r="E1578">
            <v>0</v>
          </cell>
        </row>
        <row r="1579">
          <cell r="A1579" t="str">
            <v>054</v>
          </cell>
          <cell r="C1579">
            <v>20</v>
          </cell>
          <cell r="E1579">
            <v>1470</v>
          </cell>
        </row>
        <row r="1580">
          <cell r="A1580" t="str">
            <v>054</v>
          </cell>
          <cell r="C1580">
            <v>21</v>
          </cell>
          <cell r="E1580">
            <v>0</v>
          </cell>
        </row>
        <row r="1581">
          <cell r="A1581" t="str">
            <v>054</v>
          </cell>
          <cell r="C1581">
            <v>22</v>
          </cell>
          <cell r="E1581">
            <v>0</v>
          </cell>
        </row>
        <row r="1582">
          <cell r="A1582" t="str">
            <v>054</v>
          </cell>
          <cell r="C1582">
            <v>23</v>
          </cell>
          <cell r="E1582">
            <v>3000</v>
          </cell>
        </row>
        <row r="1583">
          <cell r="A1583" t="str">
            <v>054</v>
          </cell>
          <cell r="C1583">
            <v>24</v>
          </cell>
          <cell r="E1583">
            <v>0</v>
          </cell>
        </row>
        <row r="1584">
          <cell r="A1584" t="str">
            <v>054</v>
          </cell>
          <cell r="C1584">
            <v>25</v>
          </cell>
          <cell r="E1584">
            <v>2500</v>
          </cell>
        </row>
        <row r="1585">
          <cell r="A1585" t="str">
            <v>054</v>
          </cell>
          <cell r="C1585">
            <v>5</v>
          </cell>
          <cell r="E1585">
            <v>51636</v>
          </cell>
        </row>
        <row r="1586">
          <cell r="A1586" t="str">
            <v>054</v>
          </cell>
          <cell r="C1586">
            <v>8</v>
          </cell>
          <cell r="E1586">
            <v>0</v>
          </cell>
        </row>
        <row r="1587">
          <cell r="A1587" t="str">
            <v>054</v>
          </cell>
          <cell r="C1587">
            <v>9</v>
          </cell>
          <cell r="E1587">
            <v>900</v>
          </cell>
        </row>
        <row r="1588">
          <cell r="A1588" t="str">
            <v>054</v>
          </cell>
          <cell r="C1588">
            <v>11</v>
          </cell>
          <cell r="E1588">
            <v>0</v>
          </cell>
        </row>
        <row r="1589">
          <cell r="A1589" t="str">
            <v>054</v>
          </cell>
          <cell r="C1589">
            <v>12</v>
          </cell>
          <cell r="E1589">
            <v>0</v>
          </cell>
        </row>
        <row r="1590">
          <cell r="A1590" t="str">
            <v>054</v>
          </cell>
          <cell r="C1590">
            <v>13</v>
          </cell>
          <cell r="E1590">
            <v>0</v>
          </cell>
        </row>
        <row r="1591">
          <cell r="A1591" t="str">
            <v>054</v>
          </cell>
          <cell r="C1591">
            <v>14</v>
          </cell>
          <cell r="E1591">
            <v>0</v>
          </cell>
        </row>
        <row r="1592">
          <cell r="A1592" t="str">
            <v>054</v>
          </cell>
          <cell r="C1592">
            <v>19</v>
          </cell>
          <cell r="E1592">
            <v>0</v>
          </cell>
        </row>
        <row r="1593">
          <cell r="A1593" t="str">
            <v>054</v>
          </cell>
          <cell r="C1593">
            <v>26</v>
          </cell>
          <cell r="E1593">
            <v>0</v>
          </cell>
        </row>
        <row r="1594">
          <cell r="A1594" t="str">
            <v>054</v>
          </cell>
          <cell r="C1594">
            <v>27</v>
          </cell>
          <cell r="E1594">
            <v>0</v>
          </cell>
        </row>
        <row r="1595">
          <cell r="A1595" t="str">
            <v>054</v>
          </cell>
          <cell r="C1595">
            <v>28</v>
          </cell>
          <cell r="E1595">
            <v>0</v>
          </cell>
        </row>
        <row r="1596">
          <cell r="A1596" t="str">
            <v>054</v>
          </cell>
          <cell r="C1596">
            <v>29</v>
          </cell>
          <cell r="E1596">
            <v>0</v>
          </cell>
        </row>
        <row r="1597">
          <cell r="A1597" t="str">
            <v>055</v>
          </cell>
          <cell r="C1597">
            <v>1</v>
          </cell>
          <cell r="E1597">
            <v>38115</v>
          </cell>
        </row>
        <row r="1598">
          <cell r="A1598" t="str">
            <v>055</v>
          </cell>
          <cell r="C1598">
            <v>2</v>
          </cell>
          <cell r="E1598">
            <v>0</v>
          </cell>
        </row>
        <row r="1599">
          <cell r="A1599" t="str">
            <v>055</v>
          </cell>
          <cell r="C1599">
            <v>3</v>
          </cell>
          <cell r="E1599">
            <v>3269</v>
          </cell>
        </row>
        <row r="1600">
          <cell r="A1600" t="str">
            <v>055</v>
          </cell>
          <cell r="C1600">
            <v>4</v>
          </cell>
          <cell r="E1600">
            <v>0</v>
          </cell>
        </row>
        <row r="1601">
          <cell r="A1601" t="str">
            <v>055</v>
          </cell>
          <cell r="C1601">
            <v>6</v>
          </cell>
          <cell r="E1601">
            <v>0</v>
          </cell>
        </row>
        <row r="1602">
          <cell r="A1602" t="str">
            <v>055</v>
          </cell>
          <cell r="C1602">
            <v>7</v>
          </cell>
          <cell r="E1602">
            <v>35935</v>
          </cell>
        </row>
        <row r="1603">
          <cell r="A1603" t="str">
            <v>055</v>
          </cell>
          <cell r="C1603">
            <v>10</v>
          </cell>
          <cell r="E1603">
            <v>264527</v>
          </cell>
        </row>
        <row r="1604">
          <cell r="A1604" t="str">
            <v>055</v>
          </cell>
          <cell r="C1604">
            <v>15</v>
          </cell>
          <cell r="E1604">
            <v>0</v>
          </cell>
        </row>
        <row r="1605">
          <cell r="A1605" t="str">
            <v>055</v>
          </cell>
          <cell r="C1605">
            <v>16</v>
          </cell>
          <cell r="E1605">
            <v>0</v>
          </cell>
        </row>
        <row r="1606">
          <cell r="A1606" t="str">
            <v>055</v>
          </cell>
          <cell r="C1606">
            <v>17</v>
          </cell>
          <cell r="E1606">
            <v>0</v>
          </cell>
        </row>
        <row r="1607">
          <cell r="A1607" t="str">
            <v>055</v>
          </cell>
          <cell r="C1607">
            <v>18</v>
          </cell>
          <cell r="E1607">
            <v>0</v>
          </cell>
        </row>
        <row r="1608">
          <cell r="A1608" t="str">
            <v>055</v>
          </cell>
          <cell r="C1608">
            <v>20</v>
          </cell>
          <cell r="E1608">
            <v>0</v>
          </cell>
        </row>
        <row r="1609">
          <cell r="A1609" t="str">
            <v>055</v>
          </cell>
          <cell r="C1609">
            <v>21</v>
          </cell>
          <cell r="E1609">
            <v>0</v>
          </cell>
        </row>
        <row r="1610">
          <cell r="A1610" t="str">
            <v>055</v>
          </cell>
          <cell r="C1610">
            <v>22</v>
          </cell>
          <cell r="E1610">
            <v>15974</v>
          </cell>
        </row>
        <row r="1611">
          <cell r="A1611" t="str">
            <v>055</v>
          </cell>
          <cell r="C1611">
            <v>23</v>
          </cell>
          <cell r="E1611">
            <v>0</v>
          </cell>
        </row>
        <row r="1612">
          <cell r="A1612" t="str">
            <v>055</v>
          </cell>
          <cell r="C1612">
            <v>24</v>
          </cell>
          <cell r="E1612">
            <v>150</v>
          </cell>
        </row>
        <row r="1613">
          <cell r="A1613" t="str">
            <v>055</v>
          </cell>
          <cell r="C1613">
            <v>25</v>
          </cell>
          <cell r="E1613">
            <v>0</v>
          </cell>
        </row>
        <row r="1614">
          <cell r="A1614" t="str">
            <v>055</v>
          </cell>
          <cell r="C1614">
            <v>5</v>
          </cell>
          <cell r="E1614">
            <v>10550</v>
          </cell>
        </row>
        <row r="1615">
          <cell r="A1615" t="str">
            <v>055</v>
          </cell>
          <cell r="C1615">
            <v>8</v>
          </cell>
          <cell r="E1615">
            <v>0</v>
          </cell>
        </row>
        <row r="1616">
          <cell r="A1616" t="str">
            <v>055</v>
          </cell>
          <cell r="C1616">
            <v>9</v>
          </cell>
          <cell r="E1616">
            <v>0</v>
          </cell>
        </row>
        <row r="1617">
          <cell r="A1617" t="str">
            <v>055</v>
          </cell>
          <cell r="C1617">
            <v>11</v>
          </cell>
          <cell r="E1617">
            <v>0</v>
          </cell>
        </row>
        <row r="1618">
          <cell r="A1618" t="str">
            <v>055</v>
          </cell>
          <cell r="C1618">
            <v>12</v>
          </cell>
          <cell r="E1618">
            <v>0</v>
          </cell>
        </row>
        <row r="1619">
          <cell r="A1619" t="str">
            <v>055</v>
          </cell>
          <cell r="C1619">
            <v>13</v>
          </cell>
          <cell r="E1619">
            <v>0</v>
          </cell>
        </row>
        <row r="1620">
          <cell r="A1620" t="str">
            <v>055</v>
          </cell>
          <cell r="C1620">
            <v>14</v>
          </cell>
          <cell r="E1620">
            <v>0</v>
          </cell>
        </row>
        <row r="1621">
          <cell r="A1621" t="str">
            <v>055</v>
          </cell>
          <cell r="C1621">
            <v>19</v>
          </cell>
          <cell r="E1621">
            <v>0</v>
          </cell>
        </row>
        <row r="1622">
          <cell r="A1622" t="str">
            <v>055</v>
          </cell>
          <cell r="C1622">
            <v>26</v>
          </cell>
          <cell r="E1622">
            <v>0</v>
          </cell>
        </row>
        <row r="1623">
          <cell r="A1623" t="str">
            <v>055</v>
          </cell>
          <cell r="C1623">
            <v>27</v>
          </cell>
          <cell r="E1623">
            <v>0</v>
          </cell>
        </row>
        <row r="1624">
          <cell r="A1624" t="str">
            <v>055</v>
          </cell>
          <cell r="C1624">
            <v>28</v>
          </cell>
          <cell r="E1624">
            <v>0</v>
          </cell>
        </row>
        <row r="1625">
          <cell r="A1625" t="str">
            <v>055</v>
          </cell>
          <cell r="C1625">
            <v>29</v>
          </cell>
          <cell r="E1625">
            <v>0</v>
          </cell>
        </row>
        <row r="1626">
          <cell r="A1626" t="str">
            <v>056</v>
          </cell>
          <cell r="C1626">
            <v>1</v>
          </cell>
          <cell r="E1626">
            <v>0</v>
          </cell>
        </row>
        <row r="1627">
          <cell r="A1627" t="str">
            <v>056</v>
          </cell>
          <cell r="C1627">
            <v>2</v>
          </cell>
          <cell r="E1627">
            <v>0</v>
          </cell>
        </row>
        <row r="1628">
          <cell r="A1628" t="str">
            <v>056</v>
          </cell>
          <cell r="C1628">
            <v>3</v>
          </cell>
          <cell r="E1628">
            <v>0</v>
          </cell>
        </row>
        <row r="1629">
          <cell r="A1629" t="str">
            <v>056</v>
          </cell>
          <cell r="C1629">
            <v>4</v>
          </cell>
          <cell r="E1629">
            <v>0</v>
          </cell>
        </row>
        <row r="1630">
          <cell r="A1630" t="str">
            <v>056</v>
          </cell>
          <cell r="C1630">
            <v>6</v>
          </cell>
          <cell r="E1630">
            <v>0</v>
          </cell>
        </row>
        <row r="1631">
          <cell r="A1631" t="str">
            <v>056</v>
          </cell>
          <cell r="C1631">
            <v>7</v>
          </cell>
          <cell r="E1631">
            <v>100000</v>
          </cell>
        </row>
        <row r="1632">
          <cell r="A1632" t="str">
            <v>056</v>
          </cell>
          <cell r="C1632">
            <v>10</v>
          </cell>
          <cell r="E1632">
            <v>25000</v>
          </cell>
        </row>
        <row r="1633">
          <cell r="A1633" t="str">
            <v>056</v>
          </cell>
          <cell r="C1633">
            <v>15</v>
          </cell>
          <cell r="E1633">
            <v>0</v>
          </cell>
        </row>
        <row r="1634">
          <cell r="A1634" t="str">
            <v>056</v>
          </cell>
          <cell r="C1634">
            <v>16</v>
          </cell>
          <cell r="E1634">
            <v>0</v>
          </cell>
        </row>
        <row r="1635">
          <cell r="A1635" t="str">
            <v>056</v>
          </cell>
          <cell r="C1635">
            <v>17</v>
          </cell>
          <cell r="E1635">
            <v>0</v>
          </cell>
        </row>
        <row r="1636">
          <cell r="A1636" t="str">
            <v>056</v>
          </cell>
          <cell r="C1636">
            <v>18</v>
          </cell>
          <cell r="E1636">
            <v>0</v>
          </cell>
        </row>
        <row r="1637">
          <cell r="A1637" t="str">
            <v>056</v>
          </cell>
          <cell r="C1637">
            <v>20</v>
          </cell>
          <cell r="E1637">
            <v>0</v>
          </cell>
        </row>
        <row r="1638">
          <cell r="A1638" t="str">
            <v>056</v>
          </cell>
          <cell r="C1638">
            <v>21</v>
          </cell>
          <cell r="E1638">
            <v>0</v>
          </cell>
        </row>
        <row r="1639">
          <cell r="A1639" t="str">
            <v>056</v>
          </cell>
          <cell r="C1639">
            <v>22</v>
          </cell>
          <cell r="E1639">
            <v>0</v>
          </cell>
        </row>
        <row r="1640">
          <cell r="A1640" t="str">
            <v>056</v>
          </cell>
          <cell r="C1640">
            <v>23</v>
          </cell>
          <cell r="E1640">
            <v>0</v>
          </cell>
        </row>
        <row r="1641">
          <cell r="A1641" t="str">
            <v>056</v>
          </cell>
          <cell r="C1641">
            <v>24</v>
          </cell>
          <cell r="E1641">
            <v>0</v>
          </cell>
        </row>
        <row r="1642">
          <cell r="A1642" t="str">
            <v>056</v>
          </cell>
          <cell r="C1642">
            <v>25</v>
          </cell>
          <cell r="E1642">
            <v>0</v>
          </cell>
        </row>
        <row r="1643">
          <cell r="A1643" t="str">
            <v>056</v>
          </cell>
          <cell r="C1643">
            <v>5</v>
          </cell>
          <cell r="E1643">
            <v>10000</v>
          </cell>
        </row>
        <row r="1644">
          <cell r="A1644" t="str">
            <v>056</v>
          </cell>
          <cell r="C1644">
            <v>8</v>
          </cell>
          <cell r="E1644">
            <v>10000</v>
          </cell>
        </row>
        <row r="1645">
          <cell r="A1645" t="str">
            <v>056</v>
          </cell>
          <cell r="C1645">
            <v>9</v>
          </cell>
          <cell r="E1645">
            <v>0</v>
          </cell>
        </row>
        <row r="1646">
          <cell r="A1646" t="str">
            <v>056</v>
          </cell>
          <cell r="C1646">
            <v>11</v>
          </cell>
          <cell r="E1646">
            <v>0</v>
          </cell>
        </row>
        <row r="1647">
          <cell r="A1647" t="str">
            <v>056</v>
          </cell>
          <cell r="C1647">
            <v>12</v>
          </cell>
          <cell r="E1647">
            <v>0</v>
          </cell>
        </row>
        <row r="1648">
          <cell r="A1648" t="str">
            <v>056</v>
          </cell>
          <cell r="C1648">
            <v>13</v>
          </cell>
          <cell r="E1648">
            <v>77000</v>
          </cell>
        </row>
        <row r="1649">
          <cell r="A1649" t="str">
            <v>056</v>
          </cell>
          <cell r="C1649">
            <v>14</v>
          </cell>
          <cell r="E1649">
            <v>0</v>
          </cell>
        </row>
        <row r="1650">
          <cell r="A1650" t="str">
            <v>056</v>
          </cell>
          <cell r="C1650">
            <v>19</v>
          </cell>
          <cell r="E1650">
            <v>0</v>
          </cell>
        </row>
        <row r="1651">
          <cell r="A1651" t="str">
            <v>056</v>
          </cell>
          <cell r="C1651">
            <v>26</v>
          </cell>
          <cell r="E1651">
            <v>0</v>
          </cell>
        </row>
        <row r="1652">
          <cell r="A1652" t="str">
            <v>056</v>
          </cell>
          <cell r="C1652">
            <v>27</v>
          </cell>
          <cell r="E1652">
            <v>0</v>
          </cell>
        </row>
        <row r="1653">
          <cell r="A1653" t="str">
            <v>056</v>
          </cell>
          <cell r="C1653">
            <v>28</v>
          </cell>
          <cell r="E1653">
            <v>0</v>
          </cell>
        </row>
        <row r="1654">
          <cell r="A1654" t="str">
            <v>056</v>
          </cell>
          <cell r="C1654">
            <v>29</v>
          </cell>
          <cell r="E1654">
            <v>0</v>
          </cell>
        </row>
        <row r="1655">
          <cell r="A1655" t="str">
            <v>057</v>
          </cell>
          <cell r="C1655">
            <v>1</v>
          </cell>
          <cell r="E1655">
            <v>30024</v>
          </cell>
        </row>
        <row r="1656">
          <cell r="A1656" t="str">
            <v>057</v>
          </cell>
          <cell r="C1656">
            <v>2</v>
          </cell>
          <cell r="E1656">
            <v>0</v>
          </cell>
        </row>
        <row r="1657">
          <cell r="A1657" t="str">
            <v>057</v>
          </cell>
          <cell r="C1657">
            <v>3</v>
          </cell>
          <cell r="E1657">
            <v>162933</v>
          </cell>
        </row>
        <row r="1658">
          <cell r="A1658" t="str">
            <v>057</v>
          </cell>
          <cell r="C1658">
            <v>4</v>
          </cell>
          <cell r="E1658">
            <v>7000</v>
          </cell>
        </row>
        <row r="1659">
          <cell r="A1659" t="str">
            <v>057</v>
          </cell>
          <cell r="C1659">
            <v>6</v>
          </cell>
          <cell r="E1659">
            <v>16000</v>
          </cell>
        </row>
        <row r="1660">
          <cell r="A1660" t="str">
            <v>057</v>
          </cell>
          <cell r="C1660">
            <v>7</v>
          </cell>
          <cell r="E1660">
            <v>36051</v>
          </cell>
        </row>
        <row r="1661">
          <cell r="A1661" t="str">
            <v>057</v>
          </cell>
          <cell r="C1661">
            <v>10</v>
          </cell>
          <cell r="E1661">
            <v>41457</v>
          </cell>
        </row>
        <row r="1662">
          <cell r="A1662" t="str">
            <v>057</v>
          </cell>
          <cell r="C1662">
            <v>15</v>
          </cell>
          <cell r="E1662">
            <v>0</v>
          </cell>
        </row>
        <row r="1663">
          <cell r="A1663" t="str">
            <v>057</v>
          </cell>
          <cell r="C1663">
            <v>16</v>
          </cell>
          <cell r="E1663">
            <v>0</v>
          </cell>
        </row>
        <row r="1664">
          <cell r="A1664" t="str">
            <v>057</v>
          </cell>
          <cell r="C1664">
            <v>17</v>
          </cell>
          <cell r="E1664">
            <v>0</v>
          </cell>
        </row>
        <row r="1665">
          <cell r="A1665" t="str">
            <v>057</v>
          </cell>
          <cell r="C1665">
            <v>18</v>
          </cell>
          <cell r="E1665">
            <v>559963</v>
          </cell>
        </row>
        <row r="1666">
          <cell r="A1666" t="str">
            <v>057</v>
          </cell>
          <cell r="C1666">
            <v>20</v>
          </cell>
          <cell r="E1666">
            <v>0</v>
          </cell>
        </row>
        <row r="1667">
          <cell r="A1667" t="str">
            <v>057</v>
          </cell>
          <cell r="C1667">
            <v>21</v>
          </cell>
          <cell r="E1667">
            <v>0</v>
          </cell>
        </row>
        <row r="1668">
          <cell r="A1668" t="str">
            <v>057</v>
          </cell>
          <cell r="C1668">
            <v>22</v>
          </cell>
          <cell r="E1668">
            <v>12825</v>
          </cell>
        </row>
        <row r="1669">
          <cell r="A1669" t="str">
            <v>057</v>
          </cell>
          <cell r="C1669">
            <v>23</v>
          </cell>
          <cell r="E1669">
            <v>3640</v>
          </cell>
        </row>
        <row r="1670">
          <cell r="A1670" t="str">
            <v>057</v>
          </cell>
          <cell r="C1670">
            <v>24</v>
          </cell>
          <cell r="E1670">
            <v>27606</v>
          </cell>
        </row>
        <row r="1671">
          <cell r="A1671" t="str">
            <v>057</v>
          </cell>
          <cell r="C1671">
            <v>25</v>
          </cell>
          <cell r="E1671">
            <v>0</v>
          </cell>
        </row>
        <row r="1672">
          <cell r="A1672" t="str">
            <v>057</v>
          </cell>
          <cell r="C1672">
            <v>5</v>
          </cell>
          <cell r="E1672">
            <v>39429</v>
          </cell>
        </row>
        <row r="1673">
          <cell r="A1673" t="str">
            <v>057</v>
          </cell>
          <cell r="C1673">
            <v>8</v>
          </cell>
          <cell r="E1673">
            <v>0</v>
          </cell>
        </row>
        <row r="1674">
          <cell r="A1674" t="str">
            <v>057</v>
          </cell>
          <cell r="C1674">
            <v>9</v>
          </cell>
          <cell r="E1674">
            <v>3000</v>
          </cell>
        </row>
        <row r="1675">
          <cell r="A1675" t="str">
            <v>057</v>
          </cell>
          <cell r="C1675">
            <v>11</v>
          </cell>
          <cell r="E1675">
            <v>417000</v>
          </cell>
        </row>
        <row r="1676">
          <cell r="A1676" t="str">
            <v>057</v>
          </cell>
          <cell r="C1676">
            <v>12</v>
          </cell>
          <cell r="E1676">
            <v>0</v>
          </cell>
        </row>
        <row r="1677">
          <cell r="A1677" t="str">
            <v>057</v>
          </cell>
          <cell r="C1677">
            <v>13</v>
          </cell>
          <cell r="E1677">
            <v>0</v>
          </cell>
        </row>
        <row r="1678">
          <cell r="A1678" t="str">
            <v>057</v>
          </cell>
          <cell r="C1678">
            <v>14</v>
          </cell>
          <cell r="E1678">
            <v>0</v>
          </cell>
        </row>
        <row r="1679">
          <cell r="A1679" t="str">
            <v>057</v>
          </cell>
          <cell r="C1679">
            <v>19</v>
          </cell>
          <cell r="E1679">
            <v>577750</v>
          </cell>
        </row>
        <row r="1680">
          <cell r="A1680" t="str">
            <v>057</v>
          </cell>
          <cell r="C1680">
            <v>26</v>
          </cell>
          <cell r="E1680">
            <v>0</v>
          </cell>
        </row>
        <row r="1681">
          <cell r="A1681" t="str">
            <v>057</v>
          </cell>
          <cell r="C1681">
            <v>27</v>
          </cell>
          <cell r="E1681">
            <v>1250000</v>
          </cell>
        </row>
        <row r="1682">
          <cell r="A1682" t="str">
            <v>057</v>
          </cell>
          <cell r="C1682">
            <v>28</v>
          </cell>
          <cell r="E1682">
            <v>0</v>
          </cell>
        </row>
        <row r="1683">
          <cell r="A1683" t="str">
            <v>057</v>
          </cell>
          <cell r="C1683">
            <v>29</v>
          </cell>
          <cell r="E1683">
            <v>0</v>
          </cell>
        </row>
        <row r="1684">
          <cell r="A1684" t="str">
            <v>058</v>
          </cell>
          <cell r="C1684">
            <v>1</v>
          </cell>
          <cell r="E1684">
            <v>0</v>
          </cell>
        </row>
        <row r="1685">
          <cell r="A1685" t="str">
            <v>058</v>
          </cell>
          <cell r="C1685">
            <v>2</v>
          </cell>
          <cell r="E1685">
            <v>0</v>
          </cell>
        </row>
        <row r="1686">
          <cell r="A1686" t="str">
            <v>058</v>
          </cell>
          <cell r="C1686">
            <v>3</v>
          </cell>
          <cell r="E1686">
            <v>0</v>
          </cell>
        </row>
        <row r="1687">
          <cell r="A1687" t="str">
            <v>058</v>
          </cell>
          <cell r="C1687">
            <v>4</v>
          </cell>
          <cell r="E1687">
            <v>0</v>
          </cell>
        </row>
        <row r="1688">
          <cell r="A1688" t="str">
            <v>058</v>
          </cell>
          <cell r="C1688">
            <v>6</v>
          </cell>
          <cell r="E1688">
            <v>0</v>
          </cell>
        </row>
        <row r="1689">
          <cell r="A1689" t="str">
            <v>058</v>
          </cell>
          <cell r="C1689">
            <v>7</v>
          </cell>
          <cell r="E1689">
            <v>5036</v>
          </cell>
        </row>
        <row r="1690">
          <cell r="A1690" t="str">
            <v>058</v>
          </cell>
          <cell r="C1690">
            <v>10</v>
          </cell>
          <cell r="E1690">
            <v>0</v>
          </cell>
        </row>
        <row r="1691">
          <cell r="A1691" t="str">
            <v>058</v>
          </cell>
          <cell r="C1691">
            <v>15</v>
          </cell>
          <cell r="E1691">
            <v>0</v>
          </cell>
        </row>
        <row r="1692">
          <cell r="A1692" t="str">
            <v>058</v>
          </cell>
          <cell r="C1692">
            <v>16</v>
          </cell>
          <cell r="E1692">
            <v>0</v>
          </cell>
        </row>
        <row r="1693">
          <cell r="A1693" t="str">
            <v>058</v>
          </cell>
          <cell r="C1693">
            <v>17</v>
          </cell>
          <cell r="E1693">
            <v>0</v>
          </cell>
        </row>
        <row r="1694">
          <cell r="A1694" t="str">
            <v>058</v>
          </cell>
          <cell r="C1694">
            <v>18</v>
          </cell>
          <cell r="E1694">
            <v>0</v>
          </cell>
        </row>
        <row r="1695">
          <cell r="A1695" t="str">
            <v>058</v>
          </cell>
          <cell r="C1695">
            <v>20</v>
          </cell>
          <cell r="E1695">
            <v>0</v>
          </cell>
        </row>
        <row r="1696">
          <cell r="A1696" t="str">
            <v>058</v>
          </cell>
          <cell r="C1696">
            <v>21</v>
          </cell>
          <cell r="E1696">
            <v>0</v>
          </cell>
        </row>
        <row r="1697">
          <cell r="A1697" t="str">
            <v>058</v>
          </cell>
          <cell r="C1697">
            <v>22</v>
          </cell>
          <cell r="E1697">
            <v>0</v>
          </cell>
        </row>
        <row r="1698">
          <cell r="A1698" t="str">
            <v>058</v>
          </cell>
          <cell r="C1698">
            <v>23</v>
          </cell>
          <cell r="E1698">
            <v>0</v>
          </cell>
        </row>
        <row r="1699">
          <cell r="A1699" t="str">
            <v>058</v>
          </cell>
          <cell r="C1699">
            <v>24</v>
          </cell>
          <cell r="E1699">
            <v>0</v>
          </cell>
        </row>
        <row r="1700">
          <cell r="A1700" t="str">
            <v>058</v>
          </cell>
          <cell r="C1700">
            <v>25</v>
          </cell>
          <cell r="E1700">
            <v>0</v>
          </cell>
        </row>
        <row r="1701">
          <cell r="A1701" t="str">
            <v>058</v>
          </cell>
          <cell r="C1701">
            <v>5</v>
          </cell>
          <cell r="E1701">
            <v>48434</v>
          </cell>
        </row>
        <row r="1702">
          <cell r="A1702" t="str">
            <v>058</v>
          </cell>
          <cell r="C1702">
            <v>8</v>
          </cell>
          <cell r="E1702">
            <v>0</v>
          </cell>
        </row>
        <row r="1703">
          <cell r="A1703" t="str">
            <v>058</v>
          </cell>
          <cell r="C1703">
            <v>9</v>
          </cell>
          <cell r="E1703">
            <v>0</v>
          </cell>
        </row>
        <row r="1704">
          <cell r="A1704" t="str">
            <v>058</v>
          </cell>
          <cell r="C1704">
            <v>11</v>
          </cell>
          <cell r="E1704">
            <v>28885</v>
          </cell>
        </row>
        <row r="1705">
          <cell r="A1705" t="str">
            <v>058</v>
          </cell>
          <cell r="C1705">
            <v>12</v>
          </cell>
          <cell r="E1705">
            <v>13250</v>
          </cell>
        </row>
        <row r="1706">
          <cell r="A1706" t="str">
            <v>058</v>
          </cell>
          <cell r="C1706">
            <v>13</v>
          </cell>
          <cell r="E1706">
            <v>0</v>
          </cell>
        </row>
        <row r="1707">
          <cell r="A1707" t="str">
            <v>058</v>
          </cell>
          <cell r="C1707">
            <v>14</v>
          </cell>
          <cell r="E1707">
            <v>0</v>
          </cell>
        </row>
        <row r="1708">
          <cell r="A1708" t="str">
            <v>058</v>
          </cell>
          <cell r="C1708">
            <v>19</v>
          </cell>
          <cell r="E1708">
            <v>0</v>
          </cell>
        </row>
        <row r="1709">
          <cell r="A1709" t="str">
            <v>058</v>
          </cell>
          <cell r="C1709">
            <v>26</v>
          </cell>
          <cell r="E1709">
            <v>0</v>
          </cell>
        </row>
        <row r="1710">
          <cell r="A1710" t="str">
            <v>058</v>
          </cell>
          <cell r="C1710">
            <v>27</v>
          </cell>
          <cell r="E1710">
            <v>0</v>
          </cell>
        </row>
        <row r="1711">
          <cell r="A1711" t="str">
            <v>058</v>
          </cell>
          <cell r="C1711">
            <v>28</v>
          </cell>
          <cell r="E1711">
            <v>0</v>
          </cell>
        </row>
        <row r="1712">
          <cell r="A1712" t="str">
            <v>058</v>
          </cell>
          <cell r="C1712">
            <v>29</v>
          </cell>
          <cell r="E1712">
            <v>30000</v>
          </cell>
        </row>
        <row r="1713">
          <cell r="A1713" t="str">
            <v>059</v>
          </cell>
          <cell r="C1713">
            <v>1</v>
          </cell>
          <cell r="E1713">
            <v>0</v>
          </cell>
        </row>
        <row r="1714">
          <cell r="A1714" t="str">
            <v>059</v>
          </cell>
          <cell r="C1714">
            <v>2</v>
          </cell>
          <cell r="E1714">
            <v>0</v>
          </cell>
        </row>
        <row r="1715">
          <cell r="A1715" t="str">
            <v>059</v>
          </cell>
          <cell r="C1715">
            <v>3</v>
          </cell>
          <cell r="E1715">
            <v>0</v>
          </cell>
        </row>
        <row r="1716">
          <cell r="A1716" t="str">
            <v>059</v>
          </cell>
          <cell r="C1716">
            <v>4</v>
          </cell>
          <cell r="E1716">
            <v>0</v>
          </cell>
        </row>
        <row r="1717">
          <cell r="A1717" t="str">
            <v>059</v>
          </cell>
          <cell r="C1717">
            <v>6</v>
          </cell>
          <cell r="E1717">
            <v>0</v>
          </cell>
        </row>
        <row r="1718">
          <cell r="A1718" t="str">
            <v>059</v>
          </cell>
          <cell r="C1718">
            <v>7</v>
          </cell>
          <cell r="E1718">
            <v>0</v>
          </cell>
        </row>
        <row r="1719">
          <cell r="A1719" t="str">
            <v>059</v>
          </cell>
          <cell r="C1719">
            <v>10</v>
          </cell>
          <cell r="E1719">
            <v>6000</v>
          </cell>
        </row>
        <row r="1720">
          <cell r="A1720" t="str">
            <v>059</v>
          </cell>
          <cell r="C1720">
            <v>15</v>
          </cell>
          <cell r="E1720">
            <v>0</v>
          </cell>
        </row>
        <row r="1721">
          <cell r="A1721" t="str">
            <v>059</v>
          </cell>
          <cell r="C1721">
            <v>16</v>
          </cell>
          <cell r="E1721">
            <v>7200</v>
          </cell>
        </row>
        <row r="1722">
          <cell r="A1722" t="str">
            <v>059</v>
          </cell>
          <cell r="C1722">
            <v>17</v>
          </cell>
          <cell r="E1722">
            <v>0</v>
          </cell>
        </row>
        <row r="1723">
          <cell r="A1723" t="str">
            <v>059</v>
          </cell>
          <cell r="C1723">
            <v>18</v>
          </cell>
          <cell r="E1723">
            <v>0</v>
          </cell>
        </row>
        <row r="1724">
          <cell r="A1724" t="str">
            <v>059</v>
          </cell>
          <cell r="C1724">
            <v>20</v>
          </cell>
          <cell r="E1724">
            <v>0</v>
          </cell>
        </row>
        <row r="1725">
          <cell r="A1725" t="str">
            <v>059</v>
          </cell>
          <cell r="C1725">
            <v>21</v>
          </cell>
          <cell r="E1725">
            <v>0</v>
          </cell>
        </row>
        <row r="1726">
          <cell r="A1726" t="str">
            <v>059</v>
          </cell>
          <cell r="C1726">
            <v>22</v>
          </cell>
          <cell r="E1726">
            <v>0</v>
          </cell>
        </row>
        <row r="1727">
          <cell r="A1727" t="str">
            <v>059</v>
          </cell>
          <cell r="C1727">
            <v>23</v>
          </cell>
          <cell r="E1727">
            <v>0</v>
          </cell>
        </row>
        <row r="1728">
          <cell r="A1728" t="str">
            <v>059</v>
          </cell>
          <cell r="C1728">
            <v>24</v>
          </cell>
          <cell r="E1728">
            <v>0</v>
          </cell>
        </row>
        <row r="1729">
          <cell r="A1729" t="str">
            <v>059</v>
          </cell>
          <cell r="C1729">
            <v>25</v>
          </cell>
          <cell r="E1729">
            <v>1000</v>
          </cell>
        </row>
        <row r="1730">
          <cell r="A1730" t="str">
            <v>059</v>
          </cell>
          <cell r="C1730">
            <v>5</v>
          </cell>
          <cell r="E1730">
            <v>8000</v>
          </cell>
        </row>
        <row r="1731">
          <cell r="A1731" t="str">
            <v>059</v>
          </cell>
          <cell r="C1731">
            <v>8</v>
          </cell>
          <cell r="E1731">
            <v>0</v>
          </cell>
        </row>
        <row r="1732">
          <cell r="A1732" t="str">
            <v>059</v>
          </cell>
          <cell r="C1732">
            <v>9</v>
          </cell>
          <cell r="E1732">
            <v>0</v>
          </cell>
        </row>
        <row r="1733">
          <cell r="A1733" t="str">
            <v>059</v>
          </cell>
          <cell r="C1733">
            <v>11</v>
          </cell>
          <cell r="E1733">
            <v>4000</v>
          </cell>
        </row>
        <row r="1734">
          <cell r="A1734" t="str">
            <v>059</v>
          </cell>
          <cell r="C1734">
            <v>12</v>
          </cell>
          <cell r="E1734">
            <v>0</v>
          </cell>
        </row>
        <row r="1735">
          <cell r="A1735" t="str">
            <v>059</v>
          </cell>
          <cell r="C1735">
            <v>13</v>
          </cell>
          <cell r="E1735">
            <v>0</v>
          </cell>
        </row>
        <row r="1736">
          <cell r="A1736" t="str">
            <v>059</v>
          </cell>
          <cell r="C1736">
            <v>14</v>
          </cell>
          <cell r="E1736">
            <v>0</v>
          </cell>
        </row>
        <row r="1737">
          <cell r="A1737" t="str">
            <v>059</v>
          </cell>
          <cell r="C1737">
            <v>19</v>
          </cell>
          <cell r="E1737">
            <v>0</v>
          </cell>
        </row>
        <row r="1738">
          <cell r="A1738" t="str">
            <v>059</v>
          </cell>
          <cell r="C1738">
            <v>26</v>
          </cell>
          <cell r="E1738">
            <v>0</v>
          </cell>
        </row>
        <row r="1739">
          <cell r="A1739" t="str">
            <v>059</v>
          </cell>
          <cell r="C1739">
            <v>27</v>
          </cell>
          <cell r="E1739">
            <v>0</v>
          </cell>
        </row>
        <row r="1740">
          <cell r="A1740" t="str">
            <v>059</v>
          </cell>
          <cell r="C1740">
            <v>28</v>
          </cell>
          <cell r="E1740">
            <v>0</v>
          </cell>
        </row>
        <row r="1741">
          <cell r="A1741" t="str">
            <v>059</v>
          </cell>
          <cell r="C1741">
            <v>29</v>
          </cell>
          <cell r="E1741">
            <v>6400</v>
          </cell>
        </row>
        <row r="1742">
          <cell r="A1742" t="str">
            <v>060</v>
          </cell>
          <cell r="C1742">
            <v>1</v>
          </cell>
          <cell r="E1742">
            <v>0</v>
          </cell>
        </row>
        <row r="1743">
          <cell r="A1743" t="str">
            <v>060</v>
          </cell>
          <cell r="C1743">
            <v>2</v>
          </cell>
          <cell r="E1743">
            <v>0</v>
          </cell>
        </row>
        <row r="1744">
          <cell r="A1744" t="str">
            <v>060</v>
          </cell>
          <cell r="C1744">
            <v>3</v>
          </cell>
          <cell r="E1744">
            <v>0</v>
          </cell>
        </row>
        <row r="1745">
          <cell r="A1745" t="str">
            <v>060</v>
          </cell>
          <cell r="C1745">
            <v>4</v>
          </cell>
          <cell r="E1745">
            <v>0</v>
          </cell>
        </row>
        <row r="1746">
          <cell r="A1746" t="str">
            <v>060</v>
          </cell>
          <cell r="C1746">
            <v>6</v>
          </cell>
          <cell r="E1746">
            <v>0</v>
          </cell>
        </row>
        <row r="1747">
          <cell r="A1747" t="str">
            <v>060</v>
          </cell>
          <cell r="C1747">
            <v>7</v>
          </cell>
          <cell r="E1747">
            <v>0</v>
          </cell>
        </row>
        <row r="1748">
          <cell r="A1748" t="str">
            <v>060</v>
          </cell>
          <cell r="C1748">
            <v>10</v>
          </cell>
          <cell r="E1748">
            <v>0</v>
          </cell>
        </row>
        <row r="1749">
          <cell r="A1749" t="str">
            <v>060</v>
          </cell>
          <cell r="C1749">
            <v>15</v>
          </cell>
          <cell r="E1749">
            <v>0</v>
          </cell>
        </row>
        <row r="1750">
          <cell r="A1750" t="str">
            <v>060</v>
          </cell>
          <cell r="C1750">
            <v>16</v>
          </cell>
          <cell r="E1750">
            <v>0</v>
          </cell>
        </row>
        <row r="1751">
          <cell r="A1751" t="str">
            <v>060</v>
          </cell>
          <cell r="C1751">
            <v>17</v>
          </cell>
          <cell r="E1751">
            <v>0</v>
          </cell>
        </row>
        <row r="1752">
          <cell r="A1752" t="str">
            <v>060</v>
          </cell>
          <cell r="C1752">
            <v>18</v>
          </cell>
          <cell r="E1752">
            <v>0</v>
          </cell>
        </row>
        <row r="1753">
          <cell r="A1753" t="str">
            <v>060</v>
          </cell>
          <cell r="C1753">
            <v>20</v>
          </cell>
          <cell r="E1753">
            <v>0</v>
          </cell>
        </row>
        <row r="1754">
          <cell r="A1754" t="str">
            <v>060</v>
          </cell>
          <cell r="C1754">
            <v>21</v>
          </cell>
          <cell r="E1754">
            <v>0</v>
          </cell>
        </row>
        <row r="1755">
          <cell r="A1755" t="str">
            <v>060</v>
          </cell>
          <cell r="C1755">
            <v>22</v>
          </cell>
          <cell r="E1755">
            <v>0</v>
          </cell>
        </row>
        <row r="1756">
          <cell r="A1756" t="str">
            <v>060</v>
          </cell>
          <cell r="C1756">
            <v>23</v>
          </cell>
          <cell r="E1756">
            <v>0</v>
          </cell>
        </row>
        <row r="1757">
          <cell r="A1757" t="str">
            <v>060</v>
          </cell>
          <cell r="C1757">
            <v>24</v>
          </cell>
          <cell r="E1757">
            <v>0</v>
          </cell>
        </row>
        <row r="1758">
          <cell r="A1758" t="str">
            <v>060</v>
          </cell>
          <cell r="C1758">
            <v>25</v>
          </cell>
          <cell r="E1758">
            <v>0</v>
          </cell>
        </row>
        <row r="1759">
          <cell r="A1759" t="str">
            <v>060</v>
          </cell>
          <cell r="C1759">
            <v>5</v>
          </cell>
          <cell r="E1759">
            <v>0</v>
          </cell>
        </row>
        <row r="1760">
          <cell r="A1760" t="str">
            <v>060</v>
          </cell>
          <cell r="C1760">
            <v>8</v>
          </cell>
          <cell r="E1760">
            <v>0</v>
          </cell>
        </row>
        <row r="1761">
          <cell r="A1761" t="str">
            <v>060</v>
          </cell>
          <cell r="C1761">
            <v>9</v>
          </cell>
          <cell r="E1761">
            <v>0</v>
          </cell>
        </row>
        <row r="1762">
          <cell r="A1762" t="str">
            <v>060</v>
          </cell>
          <cell r="C1762">
            <v>11</v>
          </cell>
          <cell r="E1762">
            <v>0</v>
          </cell>
        </row>
        <row r="1763">
          <cell r="A1763" t="str">
            <v>060</v>
          </cell>
          <cell r="C1763">
            <v>12</v>
          </cell>
          <cell r="E1763">
            <v>0</v>
          </cell>
        </row>
        <row r="1764">
          <cell r="A1764" t="str">
            <v>060</v>
          </cell>
          <cell r="C1764">
            <v>13</v>
          </cell>
          <cell r="E1764">
            <v>0</v>
          </cell>
        </row>
        <row r="1765">
          <cell r="A1765" t="str">
            <v>060</v>
          </cell>
          <cell r="C1765">
            <v>14</v>
          </cell>
          <cell r="E1765">
            <v>0</v>
          </cell>
        </row>
        <row r="1766">
          <cell r="A1766" t="str">
            <v>060</v>
          </cell>
          <cell r="C1766">
            <v>19</v>
          </cell>
          <cell r="E1766">
            <v>0</v>
          </cell>
        </row>
        <row r="1767">
          <cell r="A1767" t="str">
            <v>060</v>
          </cell>
          <cell r="C1767">
            <v>26</v>
          </cell>
          <cell r="E1767">
            <v>0</v>
          </cell>
        </row>
        <row r="1768">
          <cell r="A1768" t="str">
            <v>060</v>
          </cell>
          <cell r="C1768">
            <v>27</v>
          </cell>
          <cell r="E1768">
            <v>0</v>
          </cell>
        </row>
        <row r="1769">
          <cell r="A1769" t="str">
            <v>060</v>
          </cell>
          <cell r="C1769">
            <v>28</v>
          </cell>
          <cell r="E1769">
            <v>0</v>
          </cell>
        </row>
        <row r="1770">
          <cell r="A1770" t="str">
            <v>060</v>
          </cell>
          <cell r="C1770">
            <v>29</v>
          </cell>
          <cell r="E1770">
            <v>0</v>
          </cell>
        </row>
        <row r="1771">
          <cell r="A1771" t="str">
            <v>061</v>
          </cell>
          <cell r="C1771">
            <v>1</v>
          </cell>
          <cell r="E1771">
            <v>0</v>
          </cell>
        </row>
        <row r="1772">
          <cell r="A1772" t="str">
            <v>061</v>
          </cell>
          <cell r="C1772">
            <v>2</v>
          </cell>
          <cell r="E1772">
            <v>0</v>
          </cell>
        </row>
        <row r="1773">
          <cell r="A1773" t="str">
            <v>061</v>
          </cell>
          <cell r="C1773">
            <v>3</v>
          </cell>
          <cell r="E1773">
            <v>0</v>
          </cell>
        </row>
        <row r="1774">
          <cell r="A1774" t="str">
            <v>061</v>
          </cell>
          <cell r="C1774">
            <v>4</v>
          </cell>
          <cell r="E1774">
            <v>0</v>
          </cell>
        </row>
        <row r="1775">
          <cell r="A1775" t="str">
            <v>061</v>
          </cell>
          <cell r="C1775">
            <v>6</v>
          </cell>
          <cell r="E1775">
            <v>0</v>
          </cell>
        </row>
        <row r="1776">
          <cell r="A1776" t="str">
            <v>061</v>
          </cell>
          <cell r="C1776">
            <v>7</v>
          </cell>
          <cell r="E1776">
            <v>0</v>
          </cell>
        </row>
        <row r="1777">
          <cell r="A1777" t="str">
            <v>061</v>
          </cell>
          <cell r="C1777">
            <v>10</v>
          </cell>
          <cell r="E1777">
            <v>0</v>
          </cell>
        </row>
        <row r="1778">
          <cell r="A1778" t="str">
            <v>061</v>
          </cell>
          <cell r="C1778">
            <v>15</v>
          </cell>
          <cell r="E1778">
            <v>0</v>
          </cell>
        </row>
        <row r="1779">
          <cell r="A1779" t="str">
            <v>061</v>
          </cell>
          <cell r="C1779">
            <v>16</v>
          </cell>
          <cell r="E1779">
            <v>0</v>
          </cell>
        </row>
        <row r="1780">
          <cell r="A1780" t="str">
            <v>061</v>
          </cell>
          <cell r="C1780">
            <v>17</v>
          </cell>
          <cell r="E1780">
            <v>0</v>
          </cell>
        </row>
        <row r="1781">
          <cell r="A1781" t="str">
            <v>061</v>
          </cell>
          <cell r="C1781">
            <v>18</v>
          </cell>
          <cell r="E1781">
            <v>0</v>
          </cell>
        </row>
        <row r="1782">
          <cell r="A1782" t="str">
            <v>061</v>
          </cell>
          <cell r="C1782">
            <v>20</v>
          </cell>
          <cell r="E1782">
            <v>0</v>
          </cell>
        </row>
        <row r="1783">
          <cell r="A1783" t="str">
            <v>061</v>
          </cell>
          <cell r="C1783">
            <v>21</v>
          </cell>
          <cell r="E1783">
            <v>0</v>
          </cell>
        </row>
        <row r="1784">
          <cell r="A1784" t="str">
            <v>061</v>
          </cell>
          <cell r="C1784">
            <v>22</v>
          </cell>
          <cell r="E1784">
            <v>0</v>
          </cell>
        </row>
        <row r="1785">
          <cell r="A1785" t="str">
            <v>061</v>
          </cell>
          <cell r="C1785">
            <v>23</v>
          </cell>
          <cell r="E1785">
            <v>0</v>
          </cell>
        </row>
        <row r="1786">
          <cell r="A1786" t="str">
            <v>061</v>
          </cell>
          <cell r="C1786">
            <v>24</v>
          </cell>
          <cell r="E1786">
            <v>0</v>
          </cell>
        </row>
        <row r="1787">
          <cell r="A1787" t="str">
            <v>061</v>
          </cell>
          <cell r="C1787">
            <v>25</v>
          </cell>
          <cell r="E1787">
            <v>0</v>
          </cell>
        </row>
        <row r="1788">
          <cell r="A1788" t="str">
            <v>061</v>
          </cell>
          <cell r="C1788">
            <v>5</v>
          </cell>
          <cell r="E1788">
            <v>0</v>
          </cell>
        </row>
        <row r="1789">
          <cell r="A1789" t="str">
            <v>061</v>
          </cell>
          <cell r="C1789">
            <v>8</v>
          </cell>
          <cell r="E1789">
            <v>0</v>
          </cell>
        </row>
        <row r="1790">
          <cell r="A1790" t="str">
            <v>061</v>
          </cell>
          <cell r="C1790">
            <v>9</v>
          </cell>
          <cell r="E1790">
            <v>0</v>
          </cell>
        </row>
        <row r="1791">
          <cell r="A1791" t="str">
            <v>061</v>
          </cell>
          <cell r="C1791">
            <v>11</v>
          </cell>
          <cell r="E1791">
            <v>0</v>
          </cell>
        </row>
        <row r="1792">
          <cell r="A1792" t="str">
            <v>061</v>
          </cell>
          <cell r="C1792">
            <v>12</v>
          </cell>
          <cell r="E1792">
            <v>0</v>
          </cell>
        </row>
        <row r="1793">
          <cell r="A1793" t="str">
            <v>061</v>
          </cell>
          <cell r="C1793">
            <v>13</v>
          </cell>
          <cell r="E1793">
            <v>0</v>
          </cell>
        </row>
        <row r="1794">
          <cell r="A1794" t="str">
            <v>061</v>
          </cell>
          <cell r="C1794">
            <v>14</v>
          </cell>
          <cell r="E1794">
            <v>0</v>
          </cell>
        </row>
        <row r="1795">
          <cell r="A1795" t="str">
            <v>061</v>
          </cell>
          <cell r="C1795">
            <v>19</v>
          </cell>
          <cell r="E1795">
            <v>0</v>
          </cell>
        </row>
        <row r="1796">
          <cell r="A1796" t="str">
            <v>061</v>
          </cell>
          <cell r="C1796">
            <v>26</v>
          </cell>
          <cell r="E1796">
            <v>0</v>
          </cell>
        </row>
        <row r="1797">
          <cell r="A1797" t="str">
            <v>061</v>
          </cell>
          <cell r="C1797">
            <v>27</v>
          </cell>
          <cell r="E1797">
            <v>0</v>
          </cell>
        </row>
        <row r="1798">
          <cell r="A1798" t="str">
            <v>061</v>
          </cell>
          <cell r="C1798">
            <v>28</v>
          </cell>
          <cell r="E1798">
            <v>0</v>
          </cell>
        </row>
        <row r="1799">
          <cell r="A1799" t="str">
            <v>061</v>
          </cell>
          <cell r="C1799">
            <v>29</v>
          </cell>
          <cell r="E1799">
            <v>0</v>
          </cell>
        </row>
        <row r="1800">
          <cell r="A1800" t="str">
            <v>062</v>
          </cell>
          <cell r="C1800">
            <v>1</v>
          </cell>
          <cell r="E1800">
            <v>0</v>
          </cell>
        </row>
        <row r="1801">
          <cell r="A1801" t="str">
            <v>062</v>
          </cell>
          <cell r="C1801">
            <v>2</v>
          </cell>
          <cell r="E1801">
            <v>0</v>
          </cell>
        </row>
        <row r="1802">
          <cell r="A1802" t="str">
            <v>062</v>
          </cell>
          <cell r="C1802">
            <v>3</v>
          </cell>
          <cell r="E1802">
            <v>0</v>
          </cell>
        </row>
        <row r="1803">
          <cell r="A1803" t="str">
            <v>062</v>
          </cell>
          <cell r="C1803">
            <v>4</v>
          </cell>
          <cell r="E1803">
            <v>1000</v>
          </cell>
        </row>
        <row r="1804">
          <cell r="A1804" t="str">
            <v>062</v>
          </cell>
          <cell r="C1804">
            <v>6</v>
          </cell>
          <cell r="E1804">
            <v>7000</v>
          </cell>
        </row>
        <row r="1805">
          <cell r="A1805" t="str">
            <v>062</v>
          </cell>
          <cell r="C1805">
            <v>7</v>
          </cell>
          <cell r="E1805">
            <v>6000</v>
          </cell>
        </row>
        <row r="1806">
          <cell r="A1806" t="str">
            <v>062</v>
          </cell>
          <cell r="C1806">
            <v>10</v>
          </cell>
          <cell r="E1806">
            <v>8000</v>
          </cell>
        </row>
        <row r="1807">
          <cell r="A1807" t="str">
            <v>062</v>
          </cell>
          <cell r="C1807">
            <v>15</v>
          </cell>
          <cell r="E1807">
            <v>0</v>
          </cell>
        </row>
        <row r="1808">
          <cell r="A1808" t="str">
            <v>062</v>
          </cell>
          <cell r="C1808">
            <v>16</v>
          </cell>
          <cell r="E1808">
            <v>1000</v>
          </cell>
        </row>
        <row r="1809">
          <cell r="A1809" t="str">
            <v>062</v>
          </cell>
          <cell r="C1809">
            <v>17</v>
          </cell>
          <cell r="E1809">
            <v>0</v>
          </cell>
        </row>
        <row r="1810">
          <cell r="A1810" t="str">
            <v>062</v>
          </cell>
          <cell r="C1810">
            <v>18</v>
          </cell>
          <cell r="E1810">
            <v>0</v>
          </cell>
        </row>
        <row r="1811">
          <cell r="A1811" t="str">
            <v>062</v>
          </cell>
          <cell r="C1811">
            <v>20</v>
          </cell>
          <cell r="E1811">
            <v>400</v>
          </cell>
        </row>
        <row r="1812">
          <cell r="A1812" t="str">
            <v>062</v>
          </cell>
          <cell r="C1812">
            <v>21</v>
          </cell>
          <cell r="E1812">
            <v>0</v>
          </cell>
        </row>
        <row r="1813">
          <cell r="A1813" t="str">
            <v>062</v>
          </cell>
          <cell r="C1813">
            <v>22</v>
          </cell>
          <cell r="E1813">
            <v>4000</v>
          </cell>
        </row>
        <row r="1814">
          <cell r="A1814" t="str">
            <v>062</v>
          </cell>
          <cell r="C1814">
            <v>23</v>
          </cell>
          <cell r="E1814">
            <v>1000</v>
          </cell>
        </row>
        <row r="1815">
          <cell r="A1815" t="str">
            <v>062</v>
          </cell>
          <cell r="C1815">
            <v>24</v>
          </cell>
          <cell r="E1815">
            <v>0</v>
          </cell>
        </row>
        <row r="1816">
          <cell r="A1816" t="str">
            <v>062</v>
          </cell>
          <cell r="C1816">
            <v>25</v>
          </cell>
          <cell r="E1816">
            <v>0</v>
          </cell>
        </row>
        <row r="1817">
          <cell r="A1817" t="str">
            <v>062</v>
          </cell>
          <cell r="C1817">
            <v>5</v>
          </cell>
          <cell r="E1817">
            <v>20000</v>
          </cell>
        </row>
        <row r="1818">
          <cell r="A1818" t="str">
            <v>062</v>
          </cell>
          <cell r="C1818">
            <v>8</v>
          </cell>
          <cell r="E1818">
            <v>1000</v>
          </cell>
        </row>
        <row r="1819">
          <cell r="A1819" t="str">
            <v>062</v>
          </cell>
          <cell r="C1819">
            <v>9</v>
          </cell>
          <cell r="E1819">
            <v>1000</v>
          </cell>
        </row>
        <row r="1820">
          <cell r="A1820" t="str">
            <v>062</v>
          </cell>
          <cell r="C1820">
            <v>11</v>
          </cell>
          <cell r="E1820">
            <v>0</v>
          </cell>
        </row>
        <row r="1821">
          <cell r="A1821" t="str">
            <v>062</v>
          </cell>
          <cell r="C1821">
            <v>12</v>
          </cell>
          <cell r="E1821">
            <v>0</v>
          </cell>
        </row>
        <row r="1822">
          <cell r="A1822" t="str">
            <v>062</v>
          </cell>
          <cell r="C1822">
            <v>13</v>
          </cell>
          <cell r="E1822">
            <v>0</v>
          </cell>
        </row>
        <row r="1823">
          <cell r="A1823" t="str">
            <v>062</v>
          </cell>
          <cell r="C1823">
            <v>14</v>
          </cell>
          <cell r="E1823">
            <v>0</v>
          </cell>
        </row>
        <row r="1824">
          <cell r="A1824" t="str">
            <v>062</v>
          </cell>
          <cell r="C1824">
            <v>19</v>
          </cell>
          <cell r="E1824">
            <v>0</v>
          </cell>
        </row>
        <row r="1825">
          <cell r="A1825" t="str">
            <v>062</v>
          </cell>
          <cell r="C1825">
            <v>26</v>
          </cell>
          <cell r="E1825">
            <v>0</v>
          </cell>
        </row>
        <row r="1826">
          <cell r="A1826" t="str">
            <v>062</v>
          </cell>
          <cell r="C1826">
            <v>27</v>
          </cell>
          <cell r="E1826">
            <v>0</v>
          </cell>
        </row>
        <row r="1827">
          <cell r="A1827" t="str">
            <v>062</v>
          </cell>
          <cell r="C1827">
            <v>28</v>
          </cell>
          <cell r="E1827">
            <v>0</v>
          </cell>
        </row>
        <row r="1828">
          <cell r="A1828" t="str">
            <v>062</v>
          </cell>
          <cell r="C1828">
            <v>29</v>
          </cell>
          <cell r="E1828">
            <v>6000</v>
          </cell>
        </row>
        <row r="1829">
          <cell r="A1829" t="str">
            <v>063</v>
          </cell>
          <cell r="C1829">
            <v>1</v>
          </cell>
          <cell r="E1829">
            <v>0</v>
          </cell>
        </row>
        <row r="1830">
          <cell r="A1830" t="str">
            <v>063</v>
          </cell>
          <cell r="C1830">
            <v>2</v>
          </cell>
          <cell r="E1830">
            <v>0</v>
          </cell>
        </row>
        <row r="1831">
          <cell r="A1831" t="str">
            <v>063</v>
          </cell>
          <cell r="C1831">
            <v>3</v>
          </cell>
          <cell r="E1831">
            <v>0</v>
          </cell>
        </row>
        <row r="1832">
          <cell r="A1832" t="str">
            <v>063</v>
          </cell>
          <cell r="C1832">
            <v>4</v>
          </cell>
          <cell r="E1832">
            <v>0</v>
          </cell>
        </row>
        <row r="1833">
          <cell r="A1833" t="str">
            <v>063</v>
          </cell>
          <cell r="C1833">
            <v>6</v>
          </cell>
          <cell r="E1833">
            <v>0</v>
          </cell>
        </row>
        <row r="1834">
          <cell r="A1834" t="str">
            <v>063</v>
          </cell>
          <cell r="C1834">
            <v>7</v>
          </cell>
          <cell r="E1834">
            <v>0</v>
          </cell>
        </row>
        <row r="1835">
          <cell r="A1835" t="str">
            <v>063</v>
          </cell>
          <cell r="C1835">
            <v>10</v>
          </cell>
          <cell r="E1835">
            <v>32861</v>
          </cell>
        </row>
        <row r="1836">
          <cell r="A1836" t="str">
            <v>063</v>
          </cell>
          <cell r="C1836">
            <v>15</v>
          </cell>
          <cell r="E1836">
            <v>0</v>
          </cell>
        </row>
        <row r="1837">
          <cell r="A1837" t="str">
            <v>063</v>
          </cell>
          <cell r="C1837">
            <v>16</v>
          </cell>
          <cell r="E1837">
            <v>0</v>
          </cell>
        </row>
        <row r="1838">
          <cell r="A1838" t="str">
            <v>063</v>
          </cell>
          <cell r="C1838">
            <v>17</v>
          </cell>
          <cell r="E1838">
            <v>0</v>
          </cell>
        </row>
        <row r="1839">
          <cell r="A1839" t="str">
            <v>063</v>
          </cell>
          <cell r="C1839">
            <v>18</v>
          </cell>
          <cell r="E1839">
            <v>0</v>
          </cell>
        </row>
        <row r="1840">
          <cell r="A1840" t="str">
            <v>063</v>
          </cell>
          <cell r="C1840">
            <v>20</v>
          </cell>
          <cell r="E1840">
            <v>0</v>
          </cell>
        </row>
        <row r="1841">
          <cell r="A1841" t="str">
            <v>063</v>
          </cell>
          <cell r="C1841">
            <v>21</v>
          </cell>
          <cell r="E1841">
            <v>0</v>
          </cell>
        </row>
        <row r="1842">
          <cell r="A1842" t="str">
            <v>063</v>
          </cell>
          <cell r="C1842">
            <v>22</v>
          </cell>
          <cell r="E1842">
            <v>0</v>
          </cell>
        </row>
        <row r="1843">
          <cell r="A1843" t="str">
            <v>063</v>
          </cell>
          <cell r="C1843">
            <v>23</v>
          </cell>
          <cell r="E1843">
            <v>0</v>
          </cell>
        </row>
        <row r="1844">
          <cell r="A1844" t="str">
            <v>063</v>
          </cell>
          <cell r="C1844">
            <v>24</v>
          </cell>
          <cell r="E1844">
            <v>0</v>
          </cell>
        </row>
        <row r="1845">
          <cell r="A1845" t="str">
            <v>063</v>
          </cell>
          <cell r="C1845">
            <v>25</v>
          </cell>
          <cell r="E1845">
            <v>0</v>
          </cell>
        </row>
        <row r="1846">
          <cell r="A1846" t="str">
            <v>063</v>
          </cell>
          <cell r="C1846">
            <v>5</v>
          </cell>
          <cell r="E1846">
            <v>0</v>
          </cell>
        </row>
        <row r="1847">
          <cell r="A1847" t="str">
            <v>063</v>
          </cell>
          <cell r="C1847">
            <v>8</v>
          </cell>
          <cell r="E1847">
            <v>0</v>
          </cell>
        </row>
        <row r="1848">
          <cell r="A1848" t="str">
            <v>063</v>
          </cell>
          <cell r="C1848">
            <v>9</v>
          </cell>
          <cell r="E1848">
            <v>0</v>
          </cell>
        </row>
        <row r="1849">
          <cell r="A1849" t="str">
            <v>063</v>
          </cell>
          <cell r="C1849">
            <v>11</v>
          </cell>
          <cell r="E1849">
            <v>0</v>
          </cell>
        </row>
        <row r="1850">
          <cell r="A1850" t="str">
            <v>063</v>
          </cell>
          <cell r="C1850">
            <v>12</v>
          </cell>
          <cell r="E1850">
            <v>0</v>
          </cell>
        </row>
        <row r="1851">
          <cell r="A1851" t="str">
            <v>063</v>
          </cell>
          <cell r="C1851">
            <v>13</v>
          </cell>
          <cell r="E1851">
            <v>0</v>
          </cell>
        </row>
        <row r="1852">
          <cell r="A1852" t="str">
            <v>063</v>
          </cell>
          <cell r="C1852">
            <v>14</v>
          </cell>
          <cell r="E1852">
            <v>0</v>
          </cell>
        </row>
        <row r="1853">
          <cell r="A1853" t="str">
            <v>063</v>
          </cell>
          <cell r="C1853">
            <v>19</v>
          </cell>
          <cell r="E1853">
            <v>0</v>
          </cell>
        </row>
        <row r="1854">
          <cell r="A1854" t="str">
            <v>063</v>
          </cell>
          <cell r="C1854">
            <v>26</v>
          </cell>
          <cell r="E1854">
            <v>0</v>
          </cell>
        </row>
        <row r="1855">
          <cell r="A1855" t="str">
            <v>063</v>
          </cell>
          <cell r="C1855">
            <v>27</v>
          </cell>
          <cell r="E1855">
            <v>0</v>
          </cell>
        </row>
        <row r="1856">
          <cell r="A1856" t="str">
            <v>063</v>
          </cell>
          <cell r="C1856">
            <v>28</v>
          </cell>
          <cell r="E1856">
            <v>0</v>
          </cell>
        </row>
        <row r="1857">
          <cell r="A1857" t="str">
            <v>063</v>
          </cell>
          <cell r="C1857">
            <v>29</v>
          </cell>
          <cell r="E1857">
            <v>0</v>
          </cell>
        </row>
        <row r="1858">
          <cell r="A1858" t="str">
            <v>064</v>
          </cell>
          <cell r="C1858">
            <v>1</v>
          </cell>
          <cell r="E1858">
            <v>125000</v>
          </cell>
        </row>
        <row r="1859">
          <cell r="A1859" t="str">
            <v>064</v>
          </cell>
          <cell r="C1859">
            <v>2</v>
          </cell>
          <cell r="E1859">
            <v>0</v>
          </cell>
        </row>
        <row r="1860">
          <cell r="A1860" t="str">
            <v>064</v>
          </cell>
          <cell r="C1860">
            <v>3</v>
          </cell>
          <cell r="E1860">
            <v>0</v>
          </cell>
        </row>
        <row r="1861">
          <cell r="A1861" t="str">
            <v>064</v>
          </cell>
          <cell r="C1861">
            <v>4</v>
          </cell>
          <cell r="E1861">
            <v>5000</v>
          </cell>
        </row>
        <row r="1862">
          <cell r="A1862" t="str">
            <v>064</v>
          </cell>
          <cell r="C1862">
            <v>6</v>
          </cell>
          <cell r="E1862">
            <v>0</v>
          </cell>
        </row>
        <row r="1863">
          <cell r="A1863" t="str">
            <v>064</v>
          </cell>
          <cell r="C1863">
            <v>7</v>
          </cell>
          <cell r="E1863">
            <v>100000</v>
          </cell>
        </row>
        <row r="1864">
          <cell r="A1864" t="str">
            <v>064</v>
          </cell>
          <cell r="C1864">
            <v>10</v>
          </cell>
          <cell r="E1864">
            <v>35000</v>
          </cell>
        </row>
        <row r="1865">
          <cell r="A1865" t="str">
            <v>064</v>
          </cell>
          <cell r="C1865">
            <v>15</v>
          </cell>
          <cell r="E1865">
            <v>0</v>
          </cell>
        </row>
        <row r="1866">
          <cell r="A1866" t="str">
            <v>064</v>
          </cell>
          <cell r="C1866">
            <v>16</v>
          </cell>
          <cell r="E1866">
            <v>20000</v>
          </cell>
        </row>
        <row r="1867">
          <cell r="A1867" t="str">
            <v>064</v>
          </cell>
          <cell r="C1867">
            <v>17</v>
          </cell>
          <cell r="E1867">
            <v>0</v>
          </cell>
        </row>
        <row r="1868">
          <cell r="A1868" t="str">
            <v>064</v>
          </cell>
          <cell r="C1868">
            <v>18</v>
          </cell>
          <cell r="E1868">
            <v>0</v>
          </cell>
        </row>
        <row r="1869">
          <cell r="A1869" t="str">
            <v>064</v>
          </cell>
          <cell r="C1869">
            <v>20</v>
          </cell>
          <cell r="E1869">
            <v>0</v>
          </cell>
        </row>
        <row r="1870">
          <cell r="A1870" t="str">
            <v>064</v>
          </cell>
          <cell r="C1870">
            <v>21</v>
          </cell>
          <cell r="E1870">
            <v>0</v>
          </cell>
        </row>
        <row r="1871">
          <cell r="A1871" t="str">
            <v>064</v>
          </cell>
          <cell r="C1871">
            <v>22</v>
          </cell>
          <cell r="E1871">
            <v>0</v>
          </cell>
        </row>
        <row r="1872">
          <cell r="A1872" t="str">
            <v>064</v>
          </cell>
          <cell r="C1872">
            <v>23</v>
          </cell>
          <cell r="E1872">
            <v>0</v>
          </cell>
        </row>
        <row r="1873">
          <cell r="A1873" t="str">
            <v>064</v>
          </cell>
          <cell r="C1873">
            <v>24</v>
          </cell>
          <cell r="E1873">
            <v>0</v>
          </cell>
        </row>
        <row r="1874">
          <cell r="A1874" t="str">
            <v>064</v>
          </cell>
          <cell r="C1874">
            <v>25</v>
          </cell>
          <cell r="E1874">
            <v>0</v>
          </cell>
        </row>
        <row r="1875">
          <cell r="A1875" t="str">
            <v>064</v>
          </cell>
          <cell r="C1875">
            <v>5</v>
          </cell>
          <cell r="E1875">
            <v>25000</v>
          </cell>
        </row>
        <row r="1876">
          <cell r="A1876" t="str">
            <v>064</v>
          </cell>
          <cell r="C1876">
            <v>8</v>
          </cell>
          <cell r="E1876">
            <v>45000</v>
          </cell>
        </row>
        <row r="1877">
          <cell r="A1877" t="str">
            <v>064</v>
          </cell>
          <cell r="C1877">
            <v>9</v>
          </cell>
          <cell r="E1877">
            <v>5000</v>
          </cell>
        </row>
        <row r="1878">
          <cell r="A1878" t="str">
            <v>064</v>
          </cell>
          <cell r="C1878">
            <v>11</v>
          </cell>
          <cell r="E1878">
            <v>50000</v>
          </cell>
        </row>
        <row r="1879">
          <cell r="A1879" t="str">
            <v>064</v>
          </cell>
          <cell r="C1879">
            <v>12</v>
          </cell>
          <cell r="E1879">
            <v>10000</v>
          </cell>
        </row>
        <row r="1880">
          <cell r="A1880" t="str">
            <v>064</v>
          </cell>
          <cell r="C1880">
            <v>13</v>
          </cell>
          <cell r="E1880">
            <v>0</v>
          </cell>
        </row>
        <row r="1881">
          <cell r="A1881" t="str">
            <v>064</v>
          </cell>
          <cell r="C1881">
            <v>14</v>
          </cell>
          <cell r="E1881">
            <v>0</v>
          </cell>
        </row>
        <row r="1882">
          <cell r="A1882" t="str">
            <v>064</v>
          </cell>
          <cell r="C1882">
            <v>19</v>
          </cell>
          <cell r="E1882">
            <v>0</v>
          </cell>
        </row>
        <row r="1883">
          <cell r="A1883" t="str">
            <v>064</v>
          </cell>
          <cell r="C1883">
            <v>26</v>
          </cell>
          <cell r="E1883">
            <v>5000</v>
          </cell>
        </row>
        <row r="1884">
          <cell r="A1884" t="str">
            <v>064</v>
          </cell>
          <cell r="C1884">
            <v>27</v>
          </cell>
          <cell r="E1884">
            <v>0</v>
          </cell>
        </row>
        <row r="1885">
          <cell r="A1885" t="str">
            <v>064</v>
          </cell>
          <cell r="C1885">
            <v>28</v>
          </cell>
          <cell r="E1885">
            <v>0</v>
          </cell>
        </row>
        <row r="1886">
          <cell r="A1886" t="str">
            <v>064</v>
          </cell>
          <cell r="C1886">
            <v>29</v>
          </cell>
          <cell r="E1886">
            <v>0</v>
          </cell>
        </row>
        <row r="1887">
          <cell r="A1887" t="str">
            <v>065</v>
          </cell>
          <cell r="C1887">
            <v>1</v>
          </cell>
          <cell r="E1887">
            <v>0</v>
          </cell>
        </row>
        <row r="1888">
          <cell r="A1888" t="str">
            <v>065</v>
          </cell>
          <cell r="C1888">
            <v>2</v>
          </cell>
          <cell r="E1888">
            <v>0</v>
          </cell>
        </row>
        <row r="1889">
          <cell r="A1889" t="str">
            <v>065</v>
          </cell>
          <cell r="C1889">
            <v>3</v>
          </cell>
          <cell r="E1889">
            <v>0</v>
          </cell>
        </row>
        <row r="1890">
          <cell r="A1890" t="str">
            <v>065</v>
          </cell>
          <cell r="C1890">
            <v>4</v>
          </cell>
          <cell r="E1890">
            <v>0</v>
          </cell>
        </row>
        <row r="1891">
          <cell r="A1891" t="str">
            <v>065</v>
          </cell>
          <cell r="C1891">
            <v>6</v>
          </cell>
          <cell r="E1891">
            <v>0</v>
          </cell>
        </row>
        <row r="1892">
          <cell r="A1892" t="str">
            <v>065</v>
          </cell>
          <cell r="C1892">
            <v>7</v>
          </cell>
          <cell r="E1892">
            <v>17522</v>
          </cell>
        </row>
        <row r="1893">
          <cell r="A1893" t="str">
            <v>065</v>
          </cell>
          <cell r="C1893">
            <v>10</v>
          </cell>
          <cell r="E1893">
            <v>33347</v>
          </cell>
        </row>
        <row r="1894">
          <cell r="A1894" t="str">
            <v>065</v>
          </cell>
          <cell r="C1894">
            <v>15</v>
          </cell>
          <cell r="E1894">
            <v>0</v>
          </cell>
        </row>
        <row r="1895">
          <cell r="A1895" t="str">
            <v>065</v>
          </cell>
          <cell r="C1895">
            <v>16</v>
          </cell>
          <cell r="E1895">
            <v>0</v>
          </cell>
        </row>
        <row r="1896">
          <cell r="A1896" t="str">
            <v>065</v>
          </cell>
          <cell r="C1896">
            <v>17</v>
          </cell>
          <cell r="E1896">
            <v>0</v>
          </cell>
        </row>
        <row r="1897">
          <cell r="A1897" t="str">
            <v>065</v>
          </cell>
          <cell r="C1897">
            <v>18</v>
          </cell>
          <cell r="E1897">
            <v>0</v>
          </cell>
        </row>
        <row r="1898">
          <cell r="A1898" t="str">
            <v>065</v>
          </cell>
          <cell r="C1898">
            <v>20</v>
          </cell>
          <cell r="E1898">
            <v>0</v>
          </cell>
        </row>
        <row r="1899">
          <cell r="A1899" t="str">
            <v>065</v>
          </cell>
          <cell r="C1899">
            <v>21</v>
          </cell>
          <cell r="E1899">
            <v>0</v>
          </cell>
        </row>
        <row r="1900">
          <cell r="A1900" t="str">
            <v>065</v>
          </cell>
          <cell r="C1900">
            <v>22</v>
          </cell>
          <cell r="E1900">
            <v>13712</v>
          </cell>
        </row>
        <row r="1901">
          <cell r="A1901" t="str">
            <v>065</v>
          </cell>
          <cell r="C1901">
            <v>23</v>
          </cell>
          <cell r="E1901">
            <v>0</v>
          </cell>
        </row>
        <row r="1902">
          <cell r="A1902" t="str">
            <v>065</v>
          </cell>
          <cell r="C1902">
            <v>24</v>
          </cell>
          <cell r="E1902">
            <v>0</v>
          </cell>
        </row>
        <row r="1903">
          <cell r="A1903" t="str">
            <v>065</v>
          </cell>
          <cell r="C1903">
            <v>25</v>
          </cell>
          <cell r="E1903">
            <v>5376</v>
          </cell>
        </row>
        <row r="1904">
          <cell r="A1904" t="str">
            <v>065</v>
          </cell>
          <cell r="C1904">
            <v>5</v>
          </cell>
          <cell r="E1904">
            <v>37156</v>
          </cell>
        </row>
        <row r="1905">
          <cell r="A1905" t="str">
            <v>065</v>
          </cell>
          <cell r="C1905">
            <v>8</v>
          </cell>
          <cell r="E1905">
            <v>0</v>
          </cell>
        </row>
        <row r="1906">
          <cell r="A1906" t="str">
            <v>065</v>
          </cell>
          <cell r="C1906">
            <v>9</v>
          </cell>
          <cell r="E1906">
            <v>0</v>
          </cell>
        </row>
        <row r="1907">
          <cell r="A1907" t="str">
            <v>065</v>
          </cell>
          <cell r="C1907">
            <v>11</v>
          </cell>
          <cell r="E1907">
            <v>0</v>
          </cell>
        </row>
        <row r="1908">
          <cell r="A1908" t="str">
            <v>065</v>
          </cell>
          <cell r="C1908">
            <v>12</v>
          </cell>
          <cell r="E1908">
            <v>0</v>
          </cell>
        </row>
        <row r="1909">
          <cell r="A1909" t="str">
            <v>065</v>
          </cell>
          <cell r="C1909">
            <v>13</v>
          </cell>
          <cell r="E1909">
            <v>0</v>
          </cell>
        </row>
        <row r="1910">
          <cell r="A1910" t="str">
            <v>065</v>
          </cell>
          <cell r="C1910">
            <v>14</v>
          </cell>
          <cell r="E1910">
            <v>0</v>
          </cell>
        </row>
        <row r="1911">
          <cell r="A1911" t="str">
            <v>065</v>
          </cell>
          <cell r="C1911">
            <v>19</v>
          </cell>
          <cell r="E1911">
            <v>0</v>
          </cell>
        </row>
        <row r="1912">
          <cell r="A1912" t="str">
            <v>065</v>
          </cell>
          <cell r="C1912">
            <v>26</v>
          </cell>
          <cell r="E1912">
            <v>0</v>
          </cell>
        </row>
        <row r="1913">
          <cell r="A1913" t="str">
            <v>065</v>
          </cell>
          <cell r="C1913">
            <v>27</v>
          </cell>
          <cell r="E1913">
            <v>0</v>
          </cell>
        </row>
        <row r="1914">
          <cell r="A1914" t="str">
            <v>065</v>
          </cell>
          <cell r="C1914">
            <v>28</v>
          </cell>
          <cell r="E1914">
            <v>0</v>
          </cell>
        </row>
        <row r="1915">
          <cell r="A1915" t="str">
            <v>065</v>
          </cell>
          <cell r="C1915">
            <v>29</v>
          </cell>
          <cell r="E1915">
            <v>698395</v>
          </cell>
        </row>
        <row r="1916">
          <cell r="A1916" t="str">
            <v>066</v>
          </cell>
          <cell r="C1916">
            <v>1</v>
          </cell>
          <cell r="E1916">
            <v>0</v>
          </cell>
        </row>
        <row r="1917">
          <cell r="A1917" t="str">
            <v>066</v>
          </cell>
          <cell r="C1917">
            <v>2</v>
          </cell>
          <cell r="E1917">
            <v>0</v>
          </cell>
        </row>
        <row r="1918">
          <cell r="A1918" t="str">
            <v>066</v>
          </cell>
          <cell r="C1918">
            <v>3</v>
          </cell>
          <cell r="E1918">
            <v>0</v>
          </cell>
        </row>
        <row r="1919">
          <cell r="A1919" t="str">
            <v>066</v>
          </cell>
          <cell r="C1919">
            <v>4</v>
          </cell>
          <cell r="E1919">
            <v>0</v>
          </cell>
        </row>
        <row r="1920">
          <cell r="A1920" t="str">
            <v>066</v>
          </cell>
          <cell r="C1920">
            <v>6</v>
          </cell>
          <cell r="E1920">
            <v>0</v>
          </cell>
        </row>
        <row r="1921">
          <cell r="A1921" t="str">
            <v>066</v>
          </cell>
          <cell r="C1921">
            <v>7</v>
          </cell>
          <cell r="E1921">
            <v>0</v>
          </cell>
        </row>
        <row r="1922">
          <cell r="A1922" t="str">
            <v>066</v>
          </cell>
          <cell r="C1922">
            <v>10</v>
          </cell>
          <cell r="E1922">
            <v>0</v>
          </cell>
        </row>
        <row r="1923">
          <cell r="A1923" t="str">
            <v>066</v>
          </cell>
          <cell r="C1923">
            <v>15</v>
          </cell>
          <cell r="E1923">
            <v>0</v>
          </cell>
        </row>
        <row r="1924">
          <cell r="A1924" t="str">
            <v>066</v>
          </cell>
          <cell r="C1924">
            <v>16</v>
          </cell>
          <cell r="E1924">
            <v>0</v>
          </cell>
        </row>
        <row r="1925">
          <cell r="A1925" t="str">
            <v>066</v>
          </cell>
          <cell r="C1925">
            <v>17</v>
          </cell>
          <cell r="E1925">
            <v>0</v>
          </cell>
        </row>
        <row r="1926">
          <cell r="A1926" t="str">
            <v>066</v>
          </cell>
          <cell r="C1926">
            <v>18</v>
          </cell>
          <cell r="E1926">
            <v>0</v>
          </cell>
        </row>
        <row r="1927">
          <cell r="A1927" t="str">
            <v>066</v>
          </cell>
          <cell r="C1927">
            <v>20</v>
          </cell>
          <cell r="E1927">
            <v>0</v>
          </cell>
        </row>
        <row r="1928">
          <cell r="A1928" t="str">
            <v>066</v>
          </cell>
          <cell r="C1928">
            <v>21</v>
          </cell>
          <cell r="E1928">
            <v>0</v>
          </cell>
        </row>
        <row r="1929">
          <cell r="A1929" t="str">
            <v>066</v>
          </cell>
          <cell r="C1929">
            <v>22</v>
          </cell>
          <cell r="E1929">
            <v>0</v>
          </cell>
        </row>
        <row r="1930">
          <cell r="A1930" t="str">
            <v>066</v>
          </cell>
          <cell r="C1930">
            <v>23</v>
          </cell>
          <cell r="E1930">
            <v>0</v>
          </cell>
        </row>
        <row r="1931">
          <cell r="A1931" t="str">
            <v>066</v>
          </cell>
          <cell r="C1931">
            <v>24</v>
          </cell>
          <cell r="E1931">
            <v>0</v>
          </cell>
        </row>
        <row r="1932">
          <cell r="A1932" t="str">
            <v>066</v>
          </cell>
          <cell r="C1932">
            <v>25</v>
          </cell>
          <cell r="E1932">
            <v>0</v>
          </cell>
        </row>
        <row r="1933">
          <cell r="A1933" t="str">
            <v>066</v>
          </cell>
          <cell r="C1933">
            <v>5</v>
          </cell>
          <cell r="E1933">
            <v>0</v>
          </cell>
        </row>
        <row r="1934">
          <cell r="A1934" t="str">
            <v>066</v>
          </cell>
          <cell r="C1934">
            <v>8</v>
          </cell>
          <cell r="E1934">
            <v>0</v>
          </cell>
        </row>
        <row r="1935">
          <cell r="A1935" t="str">
            <v>066</v>
          </cell>
          <cell r="C1935">
            <v>9</v>
          </cell>
          <cell r="E1935">
            <v>0</v>
          </cell>
        </row>
        <row r="1936">
          <cell r="A1936" t="str">
            <v>066</v>
          </cell>
          <cell r="C1936">
            <v>11</v>
          </cell>
          <cell r="E1936">
            <v>0</v>
          </cell>
        </row>
        <row r="1937">
          <cell r="A1937" t="str">
            <v>066</v>
          </cell>
          <cell r="C1937">
            <v>12</v>
          </cell>
          <cell r="E1937">
            <v>0</v>
          </cell>
        </row>
        <row r="1938">
          <cell r="A1938" t="str">
            <v>066</v>
          </cell>
          <cell r="C1938">
            <v>13</v>
          </cell>
          <cell r="E1938">
            <v>0</v>
          </cell>
        </row>
        <row r="1939">
          <cell r="A1939" t="str">
            <v>066</v>
          </cell>
          <cell r="C1939">
            <v>14</v>
          </cell>
          <cell r="E1939">
            <v>0</v>
          </cell>
        </row>
        <row r="1940">
          <cell r="A1940" t="str">
            <v>066</v>
          </cell>
          <cell r="C1940">
            <v>19</v>
          </cell>
          <cell r="E1940">
            <v>0</v>
          </cell>
        </row>
        <row r="1941">
          <cell r="A1941" t="str">
            <v>066</v>
          </cell>
          <cell r="C1941">
            <v>26</v>
          </cell>
          <cell r="E1941">
            <v>0</v>
          </cell>
        </row>
        <row r="1942">
          <cell r="A1942" t="str">
            <v>066</v>
          </cell>
          <cell r="C1942">
            <v>27</v>
          </cell>
          <cell r="E1942">
            <v>0</v>
          </cell>
        </row>
        <row r="1943">
          <cell r="A1943" t="str">
            <v>066</v>
          </cell>
          <cell r="C1943">
            <v>28</v>
          </cell>
          <cell r="E1943">
            <v>0</v>
          </cell>
        </row>
        <row r="1944">
          <cell r="A1944" t="str">
            <v>066</v>
          </cell>
          <cell r="C1944">
            <v>29</v>
          </cell>
          <cell r="E1944">
            <v>0</v>
          </cell>
        </row>
        <row r="1945">
          <cell r="A1945" t="str">
            <v>067</v>
          </cell>
          <cell r="C1945">
            <v>1</v>
          </cell>
          <cell r="E1945">
            <v>0</v>
          </cell>
        </row>
        <row r="1946">
          <cell r="A1946" t="str">
            <v>067</v>
          </cell>
          <cell r="C1946">
            <v>2</v>
          </cell>
          <cell r="E1946">
            <v>0</v>
          </cell>
        </row>
        <row r="1947">
          <cell r="A1947" t="str">
            <v>067</v>
          </cell>
          <cell r="C1947">
            <v>3</v>
          </cell>
          <cell r="E1947">
            <v>0</v>
          </cell>
        </row>
        <row r="1948">
          <cell r="A1948" t="str">
            <v>067</v>
          </cell>
          <cell r="C1948">
            <v>4</v>
          </cell>
          <cell r="E1948">
            <v>0</v>
          </cell>
        </row>
        <row r="1949">
          <cell r="A1949" t="str">
            <v>067</v>
          </cell>
          <cell r="C1949">
            <v>6</v>
          </cell>
          <cell r="E1949">
            <v>0</v>
          </cell>
        </row>
        <row r="1950">
          <cell r="A1950" t="str">
            <v>067</v>
          </cell>
          <cell r="C1950">
            <v>7</v>
          </cell>
          <cell r="E1950">
            <v>0</v>
          </cell>
        </row>
        <row r="1951">
          <cell r="A1951" t="str">
            <v>067</v>
          </cell>
          <cell r="C1951">
            <v>10</v>
          </cell>
          <cell r="E1951">
            <v>0</v>
          </cell>
        </row>
        <row r="1952">
          <cell r="A1952" t="str">
            <v>067</v>
          </cell>
          <cell r="C1952">
            <v>15</v>
          </cell>
          <cell r="E1952">
            <v>0</v>
          </cell>
        </row>
        <row r="1953">
          <cell r="A1953" t="str">
            <v>067</v>
          </cell>
          <cell r="C1953">
            <v>16</v>
          </cell>
          <cell r="E1953">
            <v>0</v>
          </cell>
        </row>
        <row r="1954">
          <cell r="A1954" t="str">
            <v>067</v>
          </cell>
          <cell r="C1954">
            <v>17</v>
          </cell>
          <cell r="E1954">
            <v>0</v>
          </cell>
        </row>
        <row r="1955">
          <cell r="A1955" t="str">
            <v>067</v>
          </cell>
          <cell r="C1955">
            <v>18</v>
          </cell>
          <cell r="E1955">
            <v>0</v>
          </cell>
        </row>
        <row r="1956">
          <cell r="A1956" t="str">
            <v>067</v>
          </cell>
          <cell r="C1956">
            <v>20</v>
          </cell>
          <cell r="E1956">
            <v>0</v>
          </cell>
        </row>
        <row r="1957">
          <cell r="A1957" t="str">
            <v>067</v>
          </cell>
          <cell r="C1957">
            <v>21</v>
          </cell>
          <cell r="E1957">
            <v>0</v>
          </cell>
        </row>
        <row r="1958">
          <cell r="A1958" t="str">
            <v>067</v>
          </cell>
          <cell r="C1958">
            <v>22</v>
          </cell>
          <cell r="E1958">
            <v>0</v>
          </cell>
        </row>
        <row r="1959">
          <cell r="A1959" t="str">
            <v>067</v>
          </cell>
          <cell r="C1959">
            <v>23</v>
          </cell>
          <cell r="E1959">
            <v>0</v>
          </cell>
        </row>
        <row r="1960">
          <cell r="A1960" t="str">
            <v>067</v>
          </cell>
          <cell r="C1960">
            <v>24</v>
          </cell>
          <cell r="E1960">
            <v>0</v>
          </cell>
        </row>
        <row r="1961">
          <cell r="A1961" t="str">
            <v>067</v>
          </cell>
          <cell r="C1961">
            <v>25</v>
          </cell>
          <cell r="E1961">
            <v>0</v>
          </cell>
        </row>
        <row r="1962">
          <cell r="A1962" t="str">
            <v>067</v>
          </cell>
          <cell r="C1962">
            <v>5</v>
          </cell>
          <cell r="E1962">
            <v>0</v>
          </cell>
        </row>
        <row r="1963">
          <cell r="A1963" t="str">
            <v>067</v>
          </cell>
          <cell r="C1963">
            <v>8</v>
          </cell>
          <cell r="E1963">
            <v>0</v>
          </cell>
        </row>
        <row r="1964">
          <cell r="A1964" t="str">
            <v>067</v>
          </cell>
          <cell r="C1964">
            <v>9</v>
          </cell>
          <cell r="E1964">
            <v>0</v>
          </cell>
        </row>
        <row r="1965">
          <cell r="A1965" t="str">
            <v>067</v>
          </cell>
          <cell r="C1965">
            <v>11</v>
          </cell>
          <cell r="E1965">
            <v>0</v>
          </cell>
        </row>
        <row r="1966">
          <cell r="A1966" t="str">
            <v>067</v>
          </cell>
          <cell r="C1966">
            <v>12</v>
          </cell>
          <cell r="E1966">
            <v>0</v>
          </cell>
        </row>
        <row r="1967">
          <cell r="A1967" t="str">
            <v>067</v>
          </cell>
          <cell r="C1967">
            <v>13</v>
          </cell>
          <cell r="E1967">
            <v>0</v>
          </cell>
        </row>
        <row r="1968">
          <cell r="A1968" t="str">
            <v>067</v>
          </cell>
          <cell r="C1968">
            <v>14</v>
          </cell>
          <cell r="E1968">
            <v>0</v>
          </cell>
        </row>
        <row r="1969">
          <cell r="A1969" t="str">
            <v>067</v>
          </cell>
          <cell r="C1969">
            <v>19</v>
          </cell>
          <cell r="E1969">
            <v>0</v>
          </cell>
        </row>
        <row r="1970">
          <cell r="A1970" t="str">
            <v>067</v>
          </cell>
          <cell r="C1970">
            <v>26</v>
          </cell>
          <cell r="E1970">
            <v>0</v>
          </cell>
        </row>
        <row r="1971">
          <cell r="A1971" t="str">
            <v>067</v>
          </cell>
          <cell r="C1971">
            <v>27</v>
          </cell>
          <cell r="E1971">
            <v>0</v>
          </cell>
        </row>
        <row r="1972">
          <cell r="A1972" t="str">
            <v>067</v>
          </cell>
          <cell r="C1972">
            <v>28</v>
          </cell>
          <cell r="E1972">
            <v>0</v>
          </cell>
        </row>
        <row r="1973">
          <cell r="A1973" t="str">
            <v>067</v>
          </cell>
          <cell r="C1973">
            <v>29</v>
          </cell>
          <cell r="E1973">
            <v>0</v>
          </cell>
        </row>
        <row r="1974">
          <cell r="A1974" t="str">
            <v>068</v>
          </cell>
          <cell r="C1974">
            <v>1</v>
          </cell>
          <cell r="E1974">
            <v>500</v>
          </cell>
        </row>
        <row r="1975">
          <cell r="A1975" t="str">
            <v>068</v>
          </cell>
          <cell r="C1975">
            <v>2</v>
          </cell>
          <cell r="E1975">
            <v>2000</v>
          </cell>
        </row>
        <row r="1976">
          <cell r="A1976" t="str">
            <v>068</v>
          </cell>
          <cell r="C1976">
            <v>3</v>
          </cell>
          <cell r="E1976">
            <v>0</v>
          </cell>
        </row>
        <row r="1977">
          <cell r="A1977" t="str">
            <v>068</v>
          </cell>
          <cell r="C1977">
            <v>4</v>
          </cell>
          <cell r="E1977">
            <v>0</v>
          </cell>
        </row>
        <row r="1978">
          <cell r="A1978" t="str">
            <v>068</v>
          </cell>
          <cell r="C1978">
            <v>6</v>
          </cell>
          <cell r="E1978">
            <v>0</v>
          </cell>
        </row>
        <row r="1979">
          <cell r="A1979" t="str">
            <v>068</v>
          </cell>
          <cell r="C1979">
            <v>7</v>
          </cell>
          <cell r="E1979">
            <v>250</v>
          </cell>
        </row>
        <row r="1980">
          <cell r="A1980" t="str">
            <v>068</v>
          </cell>
          <cell r="C1980">
            <v>10</v>
          </cell>
          <cell r="E1980">
            <v>4090</v>
          </cell>
        </row>
        <row r="1981">
          <cell r="A1981" t="str">
            <v>068</v>
          </cell>
          <cell r="C1981">
            <v>15</v>
          </cell>
          <cell r="E1981">
            <v>0</v>
          </cell>
        </row>
        <row r="1982">
          <cell r="A1982" t="str">
            <v>068</v>
          </cell>
          <cell r="C1982">
            <v>16</v>
          </cell>
          <cell r="E1982">
            <v>0</v>
          </cell>
        </row>
        <row r="1983">
          <cell r="A1983" t="str">
            <v>068</v>
          </cell>
          <cell r="C1983">
            <v>17</v>
          </cell>
          <cell r="E1983">
            <v>0</v>
          </cell>
        </row>
        <row r="1984">
          <cell r="A1984" t="str">
            <v>068</v>
          </cell>
          <cell r="C1984">
            <v>18</v>
          </cell>
          <cell r="E1984">
            <v>0</v>
          </cell>
        </row>
        <row r="1985">
          <cell r="A1985" t="str">
            <v>068</v>
          </cell>
          <cell r="C1985">
            <v>20</v>
          </cell>
          <cell r="E1985">
            <v>0</v>
          </cell>
        </row>
        <row r="1986">
          <cell r="A1986" t="str">
            <v>068</v>
          </cell>
          <cell r="C1986">
            <v>21</v>
          </cell>
          <cell r="E1986">
            <v>0</v>
          </cell>
        </row>
        <row r="1987">
          <cell r="A1987" t="str">
            <v>068</v>
          </cell>
          <cell r="C1987">
            <v>22</v>
          </cell>
          <cell r="E1987">
            <v>0</v>
          </cell>
        </row>
        <row r="1988">
          <cell r="A1988" t="str">
            <v>068</v>
          </cell>
          <cell r="C1988">
            <v>23</v>
          </cell>
          <cell r="E1988">
            <v>0</v>
          </cell>
        </row>
        <row r="1989">
          <cell r="A1989" t="str">
            <v>068</v>
          </cell>
          <cell r="C1989">
            <v>24</v>
          </cell>
          <cell r="E1989">
            <v>0</v>
          </cell>
        </row>
        <row r="1990">
          <cell r="A1990" t="str">
            <v>068</v>
          </cell>
          <cell r="C1990">
            <v>25</v>
          </cell>
          <cell r="E1990">
            <v>0</v>
          </cell>
        </row>
        <row r="1991">
          <cell r="A1991" t="str">
            <v>068</v>
          </cell>
          <cell r="C1991">
            <v>5</v>
          </cell>
          <cell r="E1991">
            <v>3000</v>
          </cell>
        </row>
        <row r="1992">
          <cell r="A1992" t="str">
            <v>068</v>
          </cell>
          <cell r="C1992">
            <v>8</v>
          </cell>
          <cell r="E1992">
            <v>350</v>
          </cell>
        </row>
        <row r="1993">
          <cell r="A1993" t="str">
            <v>068</v>
          </cell>
          <cell r="C1993">
            <v>9</v>
          </cell>
          <cell r="E1993">
            <v>250</v>
          </cell>
        </row>
        <row r="1994">
          <cell r="A1994" t="str">
            <v>068</v>
          </cell>
          <cell r="C1994">
            <v>11</v>
          </cell>
          <cell r="E1994">
            <v>15500</v>
          </cell>
        </row>
        <row r="1995">
          <cell r="A1995" t="str">
            <v>068</v>
          </cell>
          <cell r="C1995">
            <v>12</v>
          </cell>
          <cell r="E1995">
            <v>0</v>
          </cell>
        </row>
        <row r="1996">
          <cell r="A1996" t="str">
            <v>068</v>
          </cell>
          <cell r="C1996">
            <v>13</v>
          </cell>
          <cell r="E1996">
            <v>0</v>
          </cell>
        </row>
        <row r="1997">
          <cell r="A1997" t="str">
            <v>068</v>
          </cell>
          <cell r="C1997">
            <v>14</v>
          </cell>
          <cell r="E1997">
            <v>0</v>
          </cell>
        </row>
        <row r="1998">
          <cell r="A1998" t="str">
            <v>068</v>
          </cell>
          <cell r="C1998">
            <v>19</v>
          </cell>
          <cell r="E1998">
            <v>0</v>
          </cell>
        </row>
        <row r="1999">
          <cell r="A1999" t="str">
            <v>068</v>
          </cell>
          <cell r="C1999">
            <v>26</v>
          </cell>
          <cell r="E1999">
            <v>0</v>
          </cell>
        </row>
        <row r="2000">
          <cell r="A2000" t="str">
            <v>068</v>
          </cell>
          <cell r="C2000">
            <v>27</v>
          </cell>
          <cell r="E2000">
            <v>0</v>
          </cell>
        </row>
        <row r="2001">
          <cell r="A2001" t="str">
            <v>068</v>
          </cell>
          <cell r="C2001">
            <v>28</v>
          </cell>
          <cell r="E2001">
            <v>0</v>
          </cell>
        </row>
        <row r="2002">
          <cell r="A2002" t="str">
            <v>068</v>
          </cell>
          <cell r="C2002">
            <v>29</v>
          </cell>
          <cell r="E2002">
            <v>0</v>
          </cell>
        </row>
        <row r="2003">
          <cell r="A2003" t="str">
            <v>069</v>
          </cell>
          <cell r="C2003">
            <v>1</v>
          </cell>
          <cell r="E2003">
            <v>0</v>
          </cell>
        </row>
        <row r="2004">
          <cell r="A2004" t="str">
            <v>069</v>
          </cell>
          <cell r="C2004">
            <v>2</v>
          </cell>
          <cell r="E2004">
            <v>2500</v>
          </cell>
        </row>
        <row r="2005">
          <cell r="A2005" t="str">
            <v>069</v>
          </cell>
          <cell r="C2005">
            <v>3</v>
          </cell>
          <cell r="E2005">
            <v>0</v>
          </cell>
        </row>
        <row r="2006">
          <cell r="A2006" t="str">
            <v>069</v>
          </cell>
          <cell r="C2006">
            <v>4</v>
          </cell>
          <cell r="E2006">
            <v>1000</v>
          </cell>
        </row>
        <row r="2007">
          <cell r="A2007" t="str">
            <v>069</v>
          </cell>
          <cell r="C2007">
            <v>6</v>
          </cell>
          <cell r="E2007">
            <v>0</v>
          </cell>
        </row>
        <row r="2008">
          <cell r="A2008" t="str">
            <v>069</v>
          </cell>
          <cell r="C2008">
            <v>7</v>
          </cell>
          <cell r="E2008">
            <v>1000</v>
          </cell>
        </row>
        <row r="2009">
          <cell r="A2009" t="str">
            <v>069</v>
          </cell>
          <cell r="C2009">
            <v>10</v>
          </cell>
          <cell r="E2009">
            <v>2000</v>
          </cell>
        </row>
        <row r="2010">
          <cell r="A2010" t="str">
            <v>069</v>
          </cell>
          <cell r="C2010">
            <v>15</v>
          </cell>
          <cell r="E2010">
            <v>0</v>
          </cell>
        </row>
        <row r="2011">
          <cell r="A2011" t="str">
            <v>069</v>
          </cell>
          <cell r="C2011">
            <v>16</v>
          </cell>
          <cell r="E2011">
            <v>3100</v>
          </cell>
        </row>
        <row r="2012">
          <cell r="A2012" t="str">
            <v>069</v>
          </cell>
          <cell r="C2012">
            <v>17</v>
          </cell>
          <cell r="E2012">
            <v>0</v>
          </cell>
        </row>
        <row r="2013">
          <cell r="A2013" t="str">
            <v>069</v>
          </cell>
          <cell r="C2013">
            <v>18</v>
          </cell>
          <cell r="E2013">
            <v>0</v>
          </cell>
        </row>
        <row r="2014">
          <cell r="A2014" t="str">
            <v>069</v>
          </cell>
          <cell r="C2014">
            <v>20</v>
          </cell>
          <cell r="E2014">
            <v>0</v>
          </cell>
        </row>
        <row r="2015">
          <cell r="A2015" t="str">
            <v>069</v>
          </cell>
          <cell r="C2015">
            <v>21</v>
          </cell>
          <cell r="E2015">
            <v>0</v>
          </cell>
        </row>
        <row r="2016">
          <cell r="A2016" t="str">
            <v>069</v>
          </cell>
          <cell r="C2016">
            <v>22</v>
          </cell>
          <cell r="E2016">
            <v>1500</v>
          </cell>
        </row>
        <row r="2017">
          <cell r="A2017" t="str">
            <v>069</v>
          </cell>
          <cell r="C2017">
            <v>23</v>
          </cell>
          <cell r="E2017">
            <v>3000</v>
          </cell>
        </row>
        <row r="2018">
          <cell r="A2018" t="str">
            <v>069</v>
          </cell>
          <cell r="C2018">
            <v>24</v>
          </cell>
          <cell r="E2018">
            <v>0</v>
          </cell>
        </row>
        <row r="2019">
          <cell r="A2019" t="str">
            <v>069</v>
          </cell>
          <cell r="C2019">
            <v>25</v>
          </cell>
          <cell r="E2019">
            <v>3500</v>
          </cell>
        </row>
        <row r="2020">
          <cell r="A2020" t="str">
            <v>069</v>
          </cell>
          <cell r="C2020">
            <v>5</v>
          </cell>
          <cell r="E2020">
            <v>1500</v>
          </cell>
        </row>
        <row r="2021">
          <cell r="A2021" t="str">
            <v>069</v>
          </cell>
          <cell r="C2021">
            <v>8</v>
          </cell>
          <cell r="E2021">
            <v>0</v>
          </cell>
        </row>
        <row r="2022">
          <cell r="A2022" t="str">
            <v>069</v>
          </cell>
          <cell r="C2022">
            <v>9</v>
          </cell>
          <cell r="E2022">
            <v>0</v>
          </cell>
        </row>
        <row r="2023">
          <cell r="A2023" t="str">
            <v>069</v>
          </cell>
          <cell r="C2023">
            <v>11</v>
          </cell>
          <cell r="E2023">
            <v>0</v>
          </cell>
        </row>
        <row r="2024">
          <cell r="A2024" t="str">
            <v>069</v>
          </cell>
          <cell r="C2024">
            <v>12</v>
          </cell>
          <cell r="E2024">
            <v>0</v>
          </cell>
        </row>
        <row r="2025">
          <cell r="A2025" t="str">
            <v>069</v>
          </cell>
          <cell r="C2025">
            <v>13</v>
          </cell>
          <cell r="E2025">
            <v>0</v>
          </cell>
        </row>
        <row r="2026">
          <cell r="A2026" t="str">
            <v>069</v>
          </cell>
          <cell r="C2026">
            <v>14</v>
          </cell>
          <cell r="E2026">
            <v>0</v>
          </cell>
        </row>
        <row r="2027">
          <cell r="A2027" t="str">
            <v>069</v>
          </cell>
          <cell r="C2027">
            <v>19</v>
          </cell>
          <cell r="E2027">
            <v>0</v>
          </cell>
        </row>
        <row r="2028">
          <cell r="A2028" t="str">
            <v>069</v>
          </cell>
          <cell r="C2028">
            <v>26</v>
          </cell>
          <cell r="E2028">
            <v>0</v>
          </cell>
        </row>
        <row r="2029">
          <cell r="A2029" t="str">
            <v>069</v>
          </cell>
          <cell r="C2029">
            <v>27</v>
          </cell>
          <cell r="E2029">
            <v>0</v>
          </cell>
        </row>
        <row r="2030">
          <cell r="A2030" t="str">
            <v>069</v>
          </cell>
          <cell r="C2030">
            <v>28</v>
          </cell>
          <cell r="E2030">
            <v>0</v>
          </cell>
        </row>
        <row r="2031">
          <cell r="A2031" t="str">
            <v>069</v>
          </cell>
          <cell r="C2031">
            <v>29</v>
          </cell>
          <cell r="E2031">
            <v>13800</v>
          </cell>
        </row>
        <row r="2032">
          <cell r="A2032" t="str">
            <v>070</v>
          </cell>
          <cell r="C2032">
            <v>1</v>
          </cell>
          <cell r="E2032">
            <v>0</v>
          </cell>
        </row>
        <row r="2033">
          <cell r="A2033" t="str">
            <v>070</v>
          </cell>
          <cell r="C2033">
            <v>2</v>
          </cell>
          <cell r="E2033">
            <v>0</v>
          </cell>
        </row>
        <row r="2034">
          <cell r="A2034" t="str">
            <v>070</v>
          </cell>
          <cell r="C2034">
            <v>3</v>
          </cell>
          <cell r="E2034">
            <v>0</v>
          </cell>
        </row>
        <row r="2035">
          <cell r="A2035" t="str">
            <v>070</v>
          </cell>
          <cell r="C2035">
            <v>4</v>
          </cell>
          <cell r="E2035">
            <v>0</v>
          </cell>
        </row>
        <row r="2036">
          <cell r="A2036" t="str">
            <v>070</v>
          </cell>
          <cell r="C2036">
            <v>6</v>
          </cell>
          <cell r="E2036">
            <v>0</v>
          </cell>
        </row>
        <row r="2037">
          <cell r="A2037" t="str">
            <v>070</v>
          </cell>
          <cell r="C2037">
            <v>7</v>
          </cell>
          <cell r="E2037">
            <v>0</v>
          </cell>
        </row>
        <row r="2038">
          <cell r="A2038" t="str">
            <v>070</v>
          </cell>
          <cell r="C2038">
            <v>10</v>
          </cell>
          <cell r="E2038">
            <v>0</v>
          </cell>
        </row>
        <row r="2039">
          <cell r="A2039" t="str">
            <v>070</v>
          </cell>
          <cell r="C2039">
            <v>15</v>
          </cell>
          <cell r="E2039">
            <v>0</v>
          </cell>
        </row>
        <row r="2040">
          <cell r="A2040" t="str">
            <v>070</v>
          </cell>
          <cell r="C2040">
            <v>16</v>
          </cell>
          <cell r="E2040">
            <v>0</v>
          </cell>
        </row>
        <row r="2041">
          <cell r="A2041" t="str">
            <v>070</v>
          </cell>
          <cell r="C2041">
            <v>17</v>
          </cell>
          <cell r="E2041">
            <v>0</v>
          </cell>
        </row>
        <row r="2042">
          <cell r="A2042" t="str">
            <v>070</v>
          </cell>
          <cell r="C2042">
            <v>18</v>
          </cell>
          <cell r="E2042">
            <v>0</v>
          </cell>
        </row>
        <row r="2043">
          <cell r="A2043" t="str">
            <v>070</v>
          </cell>
          <cell r="C2043">
            <v>20</v>
          </cell>
          <cell r="E2043">
            <v>0</v>
          </cell>
        </row>
        <row r="2044">
          <cell r="A2044" t="str">
            <v>070</v>
          </cell>
          <cell r="C2044">
            <v>21</v>
          </cell>
          <cell r="E2044">
            <v>0</v>
          </cell>
        </row>
        <row r="2045">
          <cell r="A2045" t="str">
            <v>070</v>
          </cell>
          <cell r="C2045">
            <v>22</v>
          </cell>
          <cell r="E2045">
            <v>0</v>
          </cell>
        </row>
        <row r="2046">
          <cell r="A2046" t="str">
            <v>070</v>
          </cell>
          <cell r="C2046">
            <v>23</v>
          </cell>
          <cell r="E2046">
            <v>0</v>
          </cell>
        </row>
        <row r="2047">
          <cell r="A2047" t="str">
            <v>070</v>
          </cell>
          <cell r="C2047">
            <v>24</v>
          </cell>
          <cell r="E2047">
            <v>0</v>
          </cell>
        </row>
        <row r="2048">
          <cell r="A2048" t="str">
            <v>070</v>
          </cell>
          <cell r="C2048">
            <v>25</v>
          </cell>
          <cell r="E2048">
            <v>0</v>
          </cell>
        </row>
        <row r="2049">
          <cell r="A2049" t="str">
            <v>070</v>
          </cell>
          <cell r="C2049">
            <v>5</v>
          </cell>
          <cell r="E2049">
            <v>0</v>
          </cell>
        </row>
        <row r="2050">
          <cell r="A2050" t="str">
            <v>070</v>
          </cell>
          <cell r="C2050">
            <v>8</v>
          </cell>
          <cell r="E2050">
            <v>0</v>
          </cell>
        </row>
        <row r="2051">
          <cell r="A2051" t="str">
            <v>070</v>
          </cell>
          <cell r="C2051">
            <v>9</v>
          </cell>
          <cell r="E2051">
            <v>0</v>
          </cell>
        </row>
        <row r="2052">
          <cell r="A2052" t="str">
            <v>070</v>
          </cell>
          <cell r="C2052">
            <v>11</v>
          </cell>
          <cell r="E2052">
            <v>0</v>
          </cell>
        </row>
        <row r="2053">
          <cell r="A2053" t="str">
            <v>070</v>
          </cell>
          <cell r="C2053">
            <v>12</v>
          </cell>
          <cell r="E2053">
            <v>0</v>
          </cell>
        </row>
        <row r="2054">
          <cell r="A2054" t="str">
            <v>070</v>
          </cell>
          <cell r="C2054">
            <v>13</v>
          </cell>
          <cell r="E2054">
            <v>0</v>
          </cell>
        </row>
        <row r="2055">
          <cell r="A2055" t="str">
            <v>070</v>
          </cell>
          <cell r="C2055">
            <v>14</v>
          </cell>
          <cell r="E2055">
            <v>0</v>
          </cell>
        </row>
        <row r="2056">
          <cell r="A2056" t="str">
            <v>070</v>
          </cell>
          <cell r="C2056">
            <v>19</v>
          </cell>
          <cell r="E2056">
            <v>0</v>
          </cell>
        </row>
        <row r="2057">
          <cell r="A2057" t="str">
            <v>070</v>
          </cell>
          <cell r="C2057">
            <v>26</v>
          </cell>
          <cell r="E2057">
            <v>0</v>
          </cell>
        </row>
        <row r="2058">
          <cell r="A2058" t="str">
            <v>070</v>
          </cell>
          <cell r="C2058">
            <v>27</v>
          </cell>
          <cell r="E2058">
            <v>0</v>
          </cell>
        </row>
        <row r="2059">
          <cell r="A2059" t="str">
            <v>070</v>
          </cell>
          <cell r="C2059">
            <v>28</v>
          </cell>
          <cell r="E2059">
            <v>0</v>
          </cell>
        </row>
        <row r="2060">
          <cell r="A2060" t="str">
            <v>070</v>
          </cell>
          <cell r="C2060">
            <v>29</v>
          </cell>
          <cell r="E2060">
            <v>0</v>
          </cell>
        </row>
        <row r="2061">
          <cell r="A2061" t="str">
            <v>071</v>
          </cell>
          <cell r="C2061">
            <v>1</v>
          </cell>
          <cell r="E2061">
            <v>28813</v>
          </cell>
        </row>
        <row r="2062">
          <cell r="A2062" t="str">
            <v>071</v>
          </cell>
          <cell r="C2062">
            <v>2</v>
          </cell>
          <cell r="E2062">
            <v>0</v>
          </cell>
        </row>
        <row r="2063">
          <cell r="A2063" t="str">
            <v>071</v>
          </cell>
          <cell r="C2063">
            <v>3</v>
          </cell>
          <cell r="E2063">
            <v>0</v>
          </cell>
        </row>
        <row r="2064">
          <cell r="A2064" t="str">
            <v>071</v>
          </cell>
          <cell r="C2064">
            <v>4</v>
          </cell>
          <cell r="E2064">
            <v>7880</v>
          </cell>
        </row>
        <row r="2065">
          <cell r="A2065" t="str">
            <v>071</v>
          </cell>
          <cell r="C2065">
            <v>6</v>
          </cell>
          <cell r="E2065">
            <v>0</v>
          </cell>
        </row>
        <row r="2066">
          <cell r="A2066" t="str">
            <v>071</v>
          </cell>
          <cell r="C2066">
            <v>7</v>
          </cell>
          <cell r="E2066">
            <v>54313</v>
          </cell>
        </row>
        <row r="2067">
          <cell r="A2067" t="str">
            <v>071</v>
          </cell>
          <cell r="C2067">
            <v>10</v>
          </cell>
          <cell r="E2067">
            <v>2020</v>
          </cell>
        </row>
        <row r="2068">
          <cell r="A2068" t="str">
            <v>071</v>
          </cell>
          <cell r="C2068">
            <v>15</v>
          </cell>
          <cell r="E2068">
            <v>0</v>
          </cell>
        </row>
        <row r="2069">
          <cell r="A2069" t="str">
            <v>071</v>
          </cell>
          <cell r="C2069">
            <v>16</v>
          </cell>
          <cell r="E2069">
            <v>0</v>
          </cell>
        </row>
        <row r="2070">
          <cell r="A2070" t="str">
            <v>071</v>
          </cell>
          <cell r="C2070">
            <v>17</v>
          </cell>
          <cell r="E2070">
            <v>0</v>
          </cell>
        </row>
        <row r="2071">
          <cell r="A2071" t="str">
            <v>071</v>
          </cell>
          <cell r="C2071">
            <v>18</v>
          </cell>
          <cell r="E2071">
            <v>0</v>
          </cell>
        </row>
        <row r="2072">
          <cell r="A2072" t="str">
            <v>071</v>
          </cell>
          <cell r="C2072">
            <v>20</v>
          </cell>
          <cell r="E2072">
            <v>0</v>
          </cell>
        </row>
        <row r="2073">
          <cell r="A2073" t="str">
            <v>071</v>
          </cell>
          <cell r="C2073">
            <v>21</v>
          </cell>
          <cell r="E2073">
            <v>0</v>
          </cell>
        </row>
        <row r="2074">
          <cell r="A2074" t="str">
            <v>071</v>
          </cell>
          <cell r="C2074">
            <v>22</v>
          </cell>
          <cell r="E2074">
            <v>0</v>
          </cell>
        </row>
        <row r="2075">
          <cell r="A2075" t="str">
            <v>071</v>
          </cell>
          <cell r="C2075">
            <v>23</v>
          </cell>
          <cell r="E2075">
            <v>0</v>
          </cell>
        </row>
        <row r="2076">
          <cell r="A2076" t="str">
            <v>071</v>
          </cell>
          <cell r="C2076">
            <v>24</v>
          </cell>
          <cell r="E2076">
            <v>0</v>
          </cell>
        </row>
        <row r="2077">
          <cell r="A2077" t="str">
            <v>071</v>
          </cell>
          <cell r="C2077">
            <v>25</v>
          </cell>
          <cell r="E2077">
            <v>0</v>
          </cell>
        </row>
        <row r="2078">
          <cell r="A2078" t="str">
            <v>071</v>
          </cell>
          <cell r="C2078">
            <v>5</v>
          </cell>
          <cell r="E2078">
            <v>46481</v>
          </cell>
        </row>
        <row r="2079">
          <cell r="A2079" t="str">
            <v>071</v>
          </cell>
          <cell r="C2079">
            <v>8</v>
          </cell>
          <cell r="E2079">
            <v>0</v>
          </cell>
        </row>
        <row r="2080">
          <cell r="A2080" t="str">
            <v>071</v>
          </cell>
          <cell r="C2080">
            <v>9</v>
          </cell>
          <cell r="E2080">
            <v>0</v>
          </cell>
        </row>
        <row r="2081">
          <cell r="A2081" t="str">
            <v>071</v>
          </cell>
          <cell r="C2081">
            <v>11</v>
          </cell>
          <cell r="E2081">
            <v>0</v>
          </cell>
        </row>
        <row r="2082">
          <cell r="A2082" t="str">
            <v>071</v>
          </cell>
          <cell r="C2082">
            <v>12</v>
          </cell>
          <cell r="E2082">
            <v>0</v>
          </cell>
        </row>
        <row r="2083">
          <cell r="A2083" t="str">
            <v>071</v>
          </cell>
          <cell r="C2083">
            <v>13</v>
          </cell>
          <cell r="E2083">
            <v>30979</v>
          </cell>
        </row>
        <row r="2084">
          <cell r="A2084" t="str">
            <v>071</v>
          </cell>
          <cell r="C2084">
            <v>14</v>
          </cell>
          <cell r="E2084">
            <v>0</v>
          </cell>
        </row>
        <row r="2085">
          <cell r="A2085" t="str">
            <v>071</v>
          </cell>
          <cell r="C2085">
            <v>19</v>
          </cell>
          <cell r="E2085">
            <v>0</v>
          </cell>
        </row>
        <row r="2086">
          <cell r="A2086" t="str">
            <v>071</v>
          </cell>
          <cell r="C2086">
            <v>26</v>
          </cell>
          <cell r="E2086">
            <v>0</v>
          </cell>
        </row>
        <row r="2087">
          <cell r="A2087" t="str">
            <v>071</v>
          </cell>
          <cell r="C2087">
            <v>27</v>
          </cell>
          <cell r="E2087">
            <v>0</v>
          </cell>
        </row>
        <row r="2088">
          <cell r="A2088" t="str">
            <v>071</v>
          </cell>
          <cell r="C2088">
            <v>28</v>
          </cell>
          <cell r="E2088">
            <v>0</v>
          </cell>
        </row>
        <row r="2089">
          <cell r="A2089" t="str">
            <v>071</v>
          </cell>
          <cell r="C2089">
            <v>29</v>
          </cell>
          <cell r="E2089">
            <v>14266</v>
          </cell>
        </row>
        <row r="2090">
          <cell r="A2090" t="str">
            <v>072</v>
          </cell>
          <cell r="C2090">
            <v>1</v>
          </cell>
          <cell r="E2090">
            <v>0</v>
          </cell>
        </row>
        <row r="2091">
          <cell r="A2091" t="str">
            <v>072</v>
          </cell>
          <cell r="C2091">
            <v>2</v>
          </cell>
          <cell r="E2091">
            <v>0</v>
          </cell>
        </row>
        <row r="2092">
          <cell r="A2092" t="str">
            <v>072</v>
          </cell>
          <cell r="C2092">
            <v>3</v>
          </cell>
          <cell r="E2092">
            <v>0</v>
          </cell>
        </row>
        <row r="2093">
          <cell r="A2093" t="str">
            <v>072</v>
          </cell>
          <cell r="C2093">
            <v>4</v>
          </cell>
          <cell r="E2093">
            <v>0</v>
          </cell>
        </row>
        <row r="2094">
          <cell r="A2094" t="str">
            <v>072</v>
          </cell>
          <cell r="C2094">
            <v>6</v>
          </cell>
          <cell r="E2094">
            <v>0</v>
          </cell>
        </row>
        <row r="2095">
          <cell r="A2095" t="str">
            <v>072</v>
          </cell>
          <cell r="C2095">
            <v>7</v>
          </cell>
          <cell r="E2095">
            <v>22000</v>
          </cell>
        </row>
        <row r="2096">
          <cell r="A2096" t="str">
            <v>072</v>
          </cell>
          <cell r="C2096">
            <v>10</v>
          </cell>
          <cell r="E2096">
            <v>2100</v>
          </cell>
        </row>
        <row r="2097">
          <cell r="A2097" t="str">
            <v>072</v>
          </cell>
          <cell r="C2097">
            <v>15</v>
          </cell>
          <cell r="E2097">
            <v>0</v>
          </cell>
        </row>
        <row r="2098">
          <cell r="A2098" t="str">
            <v>072</v>
          </cell>
          <cell r="C2098">
            <v>16</v>
          </cell>
          <cell r="E2098">
            <v>19600</v>
          </cell>
        </row>
        <row r="2099">
          <cell r="A2099" t="str">
            <v>072</v>
          </cell>
          <cell r="C2099">
            <v>17</v>
          </cell>
          <cell r="E2099">
            <v>0</v>
          </cell>
        </row>
        <row r="2100">
          <cell r="A2100" t="str">
            <v>072</v>
          </cell>
          <cell r="C2100">
            <v>18</v>
          </cell>
          <cell r="E2100">
            <v>0</v>
          </cell>
        </row>
        <row r="2101">
          <cell r="A2101" t="str">
            <v>072</v>
          </cell>
          <cell r="C2101">
            <v>20</v>
          </cell>
          <cell r="E2101">
            <v>0</v>
          </cell>
        </row>
        <row r="2102">
          <cell r="A2102" t="str">
            <v>072</v>
          </cell>
          <cell r="C2102">
            <v>21</v>
          </cell>
          <cell r="E2102">
            <v>0</v>
          </cell>
        </row>
        <row r="2103">
          <cell r="A2103" t="str">
            <v>072</v>
          </cell>
          <cell r="C2103">
            <v>22</v>
          </cell>
          <cell r="E2103">
            <v>8420</v>
          </cell>
        </row>
        <row r="2104">
          <cell r="A2104" t="str">
            <v>072</v>
          </cell>
          <cell r="C2104">
            <v>23</v>
          </cell>
          <cell r="E2104">
            <v>0</v>
          </cell>
        </row>
        <row r="2105">
          <cell r="A2105" t="str">
            <v>072</v>
          </cell>
          <cell r="C2105">
            <v>24</v>
          </cell>
          <cell r="E2105">
            <v>100</v>
          </cell>
        </row>
        <row r="2106">
          <cell r="A2106" t="str">
            <v>072</v>
          </cell>
          <cell r="C2106">
            <v>25</v>
          </cell>
          <cell r="E2106">
            <v>0</v>
          </cell>
        </row>
        <row r="2107">
          <cell r="A2107" t="str">
            <v>072</v>
          </cell>
          <cell r="C2107">
            <v>5</v>
          </cell>
          <cell r="E2107">
            <v>9318</v>
          </cell>
        </row>
        <row r="2108">
          <cell r="A2108" t="str">
            <v>072</v>
          </cell>
          <cell r="C2108">
            <v>8</v>
          </cell>
          <cell r="E2108">
            <v>0</v>
          </cell>
        </row>
        <row r="2109">
          <cell r="A2109" t="str">
            <v>072</v>
          </cell>
          <cell r="C2109">
            <v>9</v>
          </cell>
          <cell r="E2109">
            <v>0</v>
          </cell>
        </row>
        <row r="2110">
          <cell r="A2110" t="str">
            <v>072</v>
          </cell>
          <cell r="C2110">
            <v>11</v>
          </cell>
          <cell r="E2110">
            <v>0</v>
          </cell>
        </row>
        <row r="2111">
          <cell r="A2111" t="str">
            <v>072</v>
          </cell>
          <cell r="C2111">
            <v>12</v>
          </cell>
          <cell r="E2111">
            <v>0</v>
          </cell>
        </row>
        <row r="2112">
          <cell r="A2112" t="str">
            <v>072</v>
          </cell>
          <cell r="C2112">
            <v>13</v>
          </cell>
          <cell r="E2112">
            <v>0</v>
          </cell>
        </row>
        <row r="2113">
          <cell r="A2113" t="str">
            <v>072</v>
          </cell>
          <cell r="C2113">
            <v>14</v>
          </cell>
          <cell r="E2113">
            <v>0</v>
          </cell>
        </row>
        <row r="2114">
          <cell r="A2114" t="str">
            <v>072</v>
          </cell>
          <cell r="C2114">
            <v>19</v>
          </cell>
          <cell r="E2114">
            <v>0</v>
          </cell>
        </row>
        <row r="2115">
          <cell r="A2115" t="str">
            <v>072</v>
          </cell>
          <cell r="C2115">
            <v>26</v>
          </cell>
          <cell r="E2115">
            <v>0</v>
          </cell>
        </row>
        <row r="2116">
          <cell r="A2116" t="str">
            <v>072</v>
          </cell>
          <cell r="C2116">
            <v>27</v>
          </cell>
          <cell r="E2116">
            <v>0</v>
          </cell>
        </row>
        <row r="2117">
          <cell r="A2117" t="str">
            <v>072</v>
          </cell>
          <cell r="C2117">
            <v>28</v>
          </cell>
          <cell r="E2117">
            <v>0</v>
          </cell>
        </row>
        <row r="2118">
          <cell r="A2118" t="str">
            <v>072</v>
          </cell>
          <cell r="C2118">
            <v>29</v>
          </cell>
          <cell r="E2118">
            <v>3000</v>
          </cell>
        </row>
        <row r="2119">
          <cell r="A2119" t="str">
            <v>073</v>
          </cell>
          <cell r="C2119">
            <v>1</v>
          </cell>
          <cell r="E2119">
            <v>127312</v>
          </cell>
        </row>
        <row r="2120">
          <cell r="A2120" t="str">
            <v>073</v>
          </cell>
          <cell r="C2120">
            <v>2</v>
          </cell>
          <cell r="E2120">
            <v>0</v>
          </cell>
        </row>
        <row r="2121">
          <cell r="A2121" t="str">
            <v>073</v>
          </cell>
          <cell r="C2121">
            <v>3</v>
          </cell>
          <cell r="E2121">
            <v>12600</v>
          </cell>
        </row>
        <row r="2122">
          <cell r="A2122" t="str">
            <v>073</v>
          </cell>
          <cell r="C2122">
            <v>4</v>
          </cell>
          <cell r="E2122">
            <v>21600</v>
          </cell>
        </row>
        <row r="2123">
          <cell r="A2123" t="str">
            <v>073</v>
          </cell>
          <cell r="C2123">
            <v>6</v>
          </cell>
          <cell r="E2123">
            <v>0</v>
          </cell>
        </row>
        <row r="2124">
          <cell r="A2124" t="str">
            <v>073</v>
          </cell>
          <cell r="C2124">
            <v>7</v>
          </cell>
          <cell r="E2124">
            <v>53496</v>
          </cell>
        </row>
        <row r="2125">
          <cell r="A2125" t="str">
            <v>073</v>
          </cell>
          <cell r="C2125">
            <v>10</v>
          </cell>
          <cell r="E2125">
            <v>76396</v>
          </cell>
        </row>
        <row r="2126">
          <cell r="A2126" t="str">
            <v>073</v>
          </cell>
          <cell r="C2126">
            <v>15</v>
          </cell>
          <cell r="E2126">
            <v>0</v>
          </cell>
        </row>
        <row r="2127">
          <cell r="A2127" t="str">
            <v>073</v>
          </cell>
          <cell r="C2127">
            <v>16</v>
          </cell>
          <cell r="E2127">
            <v>8579</v>
          </cell>
        </row>
        <row r="2128">
          <cell r="A2128" t="str">
            <v>073</v>
          </cell>
          <cell r="C2128">
            <v>17</v>
          </cell>
          <cell r="E2128">
            <v>0</v>
          </cell>
        </row>
        <row r="2129">
          <cell r="A2129" t="str">
            <v>073</v>
          </cell>
          <cell r="C2129">
            <v>18</v>
          </cell>
          <cell r="E2129">
            <v>0</v>
          </cell>
        </row>
        <row r="2130">
          <cell r="A2130" t="str">
            <v>073</v>
          </cell>
          <cell r="C2130">
            <v>20</v>
          </cell>
          <cell r="E2130">
            <v>0</v>
          </cell>
        </row>
        <row r="2131">
          <cell r="A2131" t="str">
            <v>073</v>
          </cell>
          <cell r="C2131">
            <v>21</v>
          </cell>
          <cell r="E2131">
            <v>0</v>
          </cell>
        </row>
        <row r="2132">
          <cell r="A2132" t="str">
            <v>073</v>
          </cell>
          <cell r="C2132">
            <v>22</v>
          </cell>
          <cell r="E2132">
            <v>68754</v>
          </cell>
        </row>
        <row r="2133">
          <cell r="A2133" t="str">
            <v>073</v>
          </cell>
          <cell r="C2133">
            <v>23</v>
          </cell>
          <cell r="E2133">
            <v>0</v>
          </cell>
        </row>
        <row r="2134">
          <cell r="A2134" t="str">
            <v>073</v>
          </cell>
          <cell r="C2134">
            <v>24</v>
          </cell>
          <cell r="E2134">
            <v>0</v>
          </cell>
        </row>
        <row r="2135">
          <cell r="A2135" t="str">
            <v>073</v>
          </cell>
          <cell r="C2135">
            <v>25</v>
          </cell>
          <cell r="E2135">
            <v>0</v>
          </cell>
        </row>
        <row r="2136">
          <cell r="A2136" t="str">
            <v>073</v>
          </cell>
          <cell r="C2136">
            <v>5</v>
          </cell>
          <cell r="E2136">
            <v>31687</v>
          </cell>
        </row>
        <row r="2137">
          <cell r="A2137" t="str">
            <v>073</v>
          </cell>
          <cell r="C2137">
            <v>8</v>
          </cell>
          <cell r="E2137">
            <v>22328</v>
          </cell>
        </row>
        <row r="2138">
          <cell r="A2138" t="str">
            <v>073</v>
          </cell>
          <cell r="C2138">
            <v>9</v>
          </cell>
          <cell r="E2138">
            <v>0</v>
          </cell>
        </row>
        <row r="2139">
          <cell r="A2139" t="str">
            <v>073</v>
          </cell>
          <cell r="C2139">
            <v>11</v>
          </cell>
          <cell r="E2139">
            <v>268533</v>
          </cell>
        </row>
        <row r="2140">
          <cell r="A2140" t="str">
            <v>073</v>
          </cell>
          <cell r="C2140">
            <v>12</v>
          </cell>
          <cell r="E2140">
            <v>30000</v>
          </cell>
        </row>
        <row r="2141">
          <cell r="A2141" t="str">
            <v>073</v>
          </cell>
          <cell r="C2141">
            <v>13</v>
          </cell>
          <cell r="E2141">
            <v>35268</v>
          </cell>
        </row>
        <row r="2142">
          <cell r="A2142" t="str">
            <v>073</v>
          </cell>
          <cell r="C2142">
            <v>14</v>
          </cell>
          <cell r="E2142">
            <v>0</v>
          </cell>
        </row>
        <row r="2143">
          <cell r="A2143" t="str">
            <v>073</v>
          </cell>
          <cell r="C2143">
            <v>19</v>
          </cell>
          <cell r="E2143">
            <v>0</v>
          </cell>
        </row>
        <row r="2144">
          <cell r="A2144" t="str">
            <v>073</v>
          </cell>
          <cell r="C2144">
            <v>26</v>
          </cell>
          <cell r="E2144">
            <v>0</v>
          </cell>
        </row>
        <row r="2145">
          <cell r="A2145" t="str">
            <v>073</v>
          </cell>
          <cell r="C2145">
            <v>27</v>
          </cell>
          <cell r="E2145">
            <v>0</v>
          </cell>
        </row>
        <row r="2146">
          <cell r="A2146" t="str">
            <v>073</v>
          </cell>
          <cell r="C2146">
            <v>28</v>
          </cell>
          <cell r="E2146">
            <v>0</v>
          </cell>
        </row>
        <row r="2147">
          <cell r="A2147" t="str">
            <v>073</v>
          </cell>
          <cell r="C2147">
            <v>29</v>
          </cell>
          <cell r="E2147">
            <v>0</v>
          </cell>
        </row>
        <row r="2148">
          <cell r="A2148" t="str">
            <v>074</v>
          </cell>
          <cell r="C2148">
            <v>1</v>
          </cell>
          <cell r="E2148">
            <v>50000</v>
          </cell>
        </row>
        <row r="2149">
          <cell r="A2149" t="str">
            <v>074</v>
          </cell>
          <cell r="C2149">
            <v>2</v>
          </cell>
          <cell r="E2149">
            <v>10000</v>
          </cell>
        </row>
        <row r="2150">
          <cell r="A2150" t="str">
            <v>074</v>
          </cell>
          <cell r="C2150">
            <v>3</v>
          </cell>
          <cell r="E2150">
            <v>40000</v>
          </cell>
        </row>
        <row r="2151">
          <cell r="A2151" t="str">
            <v>074</v>
          </cell>
          <cell r="C2151">
            <v>4</v>
          </cell>
          <cell r="E2151">
            <v>10000</v>
          </cell>
        </row>
        <row r="2152">
          <cell r="A2152" t="str">
            <v>074</v>
          </cell>
          <cell r="C2152">
            <v>6</v>
          </cell>
          <cell r="E2152">
            <v>10000</v>
          </cell>
        </row>
        <row r="2153">
          <cell r="A2153" t="str">
            <v>074</v>
          </cell>
          <cell r="C2153">
            <v>7</v>
          </cell>
          <cell r="E2153">
            <v>60000</v>
          </cell>
        </row>
        <row r="2154">
          <cell r="A2154" t="str">
            <v>074</v>
          </cell>
          <cell r="C2154">
            <v>10</v>
          </cell>
          <cell r="E2154">
            <v>40000</v>
          </cell>
        </row>
        <row r="2155">
          <cell r="A2155" t="str">
            <v>074</v>
          </cell>
          <cell r="C2155">
            <v>15</v>
          </cell>
          <cell r="E2155">
            <v>0</v>
          </cell>
        </row>
        <row r="2156">
          <cell r="A2156" t="str">
            <v>074</v>
          </cell>
          <cell r="C2156">
            <v>16</v>
          </cell>
          <cell r="E2156">
            <v>50000</v>
          </cell>
        </row>
        <row r="2157">
          <cell r="A2157" t="str">
            <v>074</v>
          </cell>
          <cell r="C2157">
            <v>17</v>
          </cell>
          <cell r="E2157">
            <v>0</v>
          </cell>
        </row>
        <row r="2158">
          <cell r="A2158" t="str">
            <v>074</v>
          </cell>
          <cell r="C2158">
            <v>18</v>
          </cell>
          <cell r="E2158">
            <v>0</v>
          </cell>
        </row>
        <row r="2159">
          <cell r="A2159" t="str">
            <v>074</v>
          </cell>
          <cell r="C2159">
            <v>20</v>
          </cell>
          <cell r="E2159">
            <v>3000</v>
          </cell>
        </row>
        <row r="2160">
          <cell r="A2160" t="str">
            <v>074</v>
          </cell>
          <cell r="C2160">
            <v>21</v>
          </cell>
          <cell r="E2160">
            <v>0</v>
          </cell>
        </row>
        <row r="2161">
          <cell r="A2161" t="str">
            <v>074</v>
          </cell>
          <cell r="C2161">
            <v>22</v>
          </cell>
          <cell r="E2161">
            <v>60000</v>
          </cell>
        </row>
        <row r="2162">
          <cell r="A2162" t="str">
            <v>074</v>
          </cell>
          <cell r="C2162">
            <v>23</v>
          </cell>
          <cell r="E2162">
            <v>10000</v>
          </cell>
        </row>
        <row r="2163">
          <cell r="A2163" t="str">
            <v>074</v>
          </cell>
          <cell r="C2163">
            <v>24</v>
          </cell>
          <cell r="E2163">
            <v>10000</v>
          </cell>
        </row>
        <row r="2164">
          <cell r="A2164" t="str">
            <v>074</v>
          </cell>
          <cell r="C2164">
            <v>25</v>
          </cell>
          <cell r="E2164">
            <v>25000</v>
          </cell>
        </row>
        <row r="2165">
          <cell r="A2165" t="str">
            <v>074</v>
          </cell>
          <cell r="C2165">
            <v>5</v>
          </cell>
          <cell r="E2165">
            <v>90000</v>
          </cell>
        </row>
        <row r="2166">
          <cell r="A2166" t="str">
            <v>074</v>
          </cell>
          <cell r="C2166">
            <v>8</v>
          </cell>
          <cell r="E2166">
            <v>10000</v>
          </cell>
        </row>
        <row r="2167">
          <cell r="A2167" t="str">
            <v>074</v>
          </cell>
          <cell r="C2167">
            <v>9</v>
          </cell>
          <cell r="E2167">
            <v>15000</v>
          </cell>
        </row>
        <row r="2168">
          <cell r="A2168" t="str">
            <v>074</v>
          </cell>
          <cell r="C2168">
            <v>11</v>
          </cell>
          <cell r="E2168">
            <v>120000</v>
          </cell>
        </row>
        <row r="2169">
          <cell r="A2169" t="str">
            <v>074</v>
          </cell>
          <cell r="C2169">
            <v>12</v>
          </cell>
          <cell r="E2169">
            <v>30000</v>
          </cell>
        </row>
        <row r="2170">
          <cell r="A2170" t="str">
            <v>074</v>
          </cell>
          <cell r="C2170">
            <v>13</v>
          </cell>
          <cell r="E2170">
            <v>0</v>
          </cell>
        </row>
        <row r="2171">
          <cell r="A2171" t="str">
            <v>074</v>
          </cell>
          <cell r="C2171">
            <v>14</v>
          </cell>
          <cell r="E2171">
            <v>0</v>
          </cell>
        </row>
        <row r="2172">
          <cell r="A2172" t="str">
            <v>074</v>
          </cell>
          <cell r="C2172">
            <v>19</v>
          </cell>
          <cell r="E2172">
            <v>0</v>
          </cell>
        </row>
        <row r="2173">
          <cell r="A2173" t="str">
            <v>074</v>
          </cell>
          <cell r="C2173">
            <v>26</v>
          </cell>
          <cell r="E2173">
            <v>10000</v>
          </cell>
        </row>
        <row r="2174">
          <cell r="A2174" t="str">
            <v>074</v>
          </cell>
          <cell r="C2174">
            <v>27</v>
          </cell>
          <cell r="E2174">
            <v>0</v>
          </cell>
        </row>
        <row r="2175">
          <cell r="A2175" t="str">
            <v>074</v>
          </cell>
          <cell r="C2175">
            <v>28</v>
          </cell>
          <cell r="E2175">
            <v>0</v>
          </cell>
        </row>
        <row r="2176">
          <cell r="A2176" t="str">
            <v>074</v>
          </cell>
          <cell r="C2176">
            <v>29</v>
          </cell>
          <cell r="E2176">
            <v>75042</v>
          </cell>
        </row>
        <row r="2177">
          <cell r="A2177" t="str">
            <v>075</v>
          </cell>
          <cell r="C2177">
            <v>1</v>
          </cell>
          <cell r="E2177">
            <v>65000</v>
          </cell>
        </row>
        <row r="2178">
          <cell r="A2178" t="str">
            <v>075</v>
          </cell>
          <cell r="C2178">
            <v>2</v>
          </cell>
          <cell r="E2178">
            <v>4000</v>
          </cell>
        </row>
        <row r="2179">
          <cell r="A2179" t="str">
            <v>075</v>
          </cell>
          <cell r="C2179">
            <v>3</v>
          </cell>
          <cell r="E2179">
            <v>0</v>
          </cell>
        </row>
        <row r="2180">
          <cell r="A2180" t="str">
            <v>075</v>
          </cell>
          <cell r="C2180">
            <v>4</v>
          </cell>
          <cell r="E2180">
            <v>1100</v>
          </cell>
        </row>
        <row r="2181">
          <cell r="A2181" t="str">
            <v>075</v>
          </cell>
          <cell r="C2181">
            <v>6</v>
          </cell>
          <cell r="E2181">
            <v>12000</v>
          </cell>
        </row>
        <row r="2182">
          <cell r="A2182" t="str">
            <v>075</v>
          </cell>
          <cell r="C2182">
            <v>7</v>
          </cell>
          <cell r="E2182">
            <v>72900</v>
          </cell>
        </row>
        <row r="2183">
          <cell r="A2183" t="str">
            <v>075</v>
          </cell>
          <cell r="C2183">
            <v>10</v>
          </cell>
          <cell r="E2183">
            <v>16050</v>
          </cell>
        </row>
        <row r="2184">
          <cell r="A2184" t="str">
            <v>075</v>
          </cell>
          <cell r="C2184">
            <v>15</v>
          </cell>
          <cell r="E2184">
            <v>0</v>
          </cell>
        </row>
        <row r="2185">
          <cell r="A2185" t="str">
            <v>075</v>
          </cell>
          <cell r="C2185">
            <v>16</v>
          </cell>
          <cell r="E2185">
            <v>62000</v>
          </cell>
        </row>
        <row r="2186">
          <cell r="A2186" t="str">
            <v>075</v>
          </cell>
          <cell r="C2186">
            <v>17</v>
          </cell>
          <cell r="E2186">
            <v>0</v>
          </cell>
        </row>
        <row r="2187">
          <cell r="A2187" t="str">
            <v>075</v>
          </cell>
          <cell r="C2187">
            <v>18</v>
          </cell>
          <cell r="E2187">
            <v>0</v>
          </cell>
        </row>
        <row r="2188">
          <cell r="A2188" t="str">
            <v>075</v>
          </cell>
          <cell r="C2188">
            <v>20</v>
          </cell>
          <cell r="E2188">
            <v>4000</v>
          </cell>
        </row>
        <row r="2189">
          <cell r="A2189" t="str">
            <v>075</v>
          </cell>
          <cell r="C2189">
            <v>21</v>
          </cell>
          <cell r="E2189">
            <v>0</v>
          </cell>
        </row>
        <row r="2190">
          <cell r="A2190" t="str">
            <v>075</v>
          </cell>
          <cell r="C2190">
            <v>22</v>
          </cell>
          <cell r="E2190">
            <v>23800</v>
          </cell>
        </row>
        <row r="2191">
          <cell r="A2191" t="str">
            <v>075</v>
          </cell>
          <cell r="C2191">
            <v>23</v>
          </cell>
          <cell r="E2191">
            <v>3000</v>
          </cell>
        </row>
        <row r="2192">
          <cell r="A2192" t="str">
            <v>075</v>
          </cell>
          <cell r="C2192">
            <v>24</v>
          </cell>
          <cell r="E2192">
            <v>0</v>
          </cell>
        </row>
        <row r="2193">
          <cell r="A2193" t="str">
            <v>075</v>
          </cell>
          <cell r="C2193">
            <v>25</v>
          </cell>
          <cell r="E2193">
            <v>8000</v>
          </cell>
        </row>
        <row r="2194">
          <cell r="A2194" t="str">
            <v>075</v>
          </cell>
          <cell r="C2194">
            <v>5</v>
          </cell>
          <cell r="E2194">
            <v>19000</v>
          </cell>
        </row>
        <row r="2195">
          <cell r="A2195" t="str">
            <v>075</v>
          </cell>
          <cell r="C2195">
            <v>8</v>
          </cell>
          <cell r="E2195">
            <v>0</v>
          </cell>
        </row>
        <row r="2196">
          <cell r="A2196" t="str">
            <v>075</v>
          </cell>
          <cell r="C2196">
            <v>9</v>
          </cell>
          <cell r="E2196">
            <v>0</v>
          </cell>
        </row>
        <row r="2197">
          <cell r="A2197" t="str">
            <v>075</v>
          </cell>
          <cell r="C2197">
            <v>11</v>
          </cell>
          <cell r="E2197">
            <v>0</v>
          </cell>
        </row>
        <row r="2198">
          <cell r="A2198" t="str">
            <v>075</v>
          </cell>
          <cell r="C2198">
            <v>12</v>
          </cell>
          <cell r="E2198">
            <v>0</v>
          </cell>
        </row>
        <row r="2199">
          <cell r="A2199" t="str">
            <v>075</v>
          </cell>
          <cell r="C2199">
            <v>13</v>
          </cell>
          <cell r="E2199">
            <v>0</v>
          </cell>
        </row>
        <row r="2200">
          <cell r="A2200" t="str">
            <v>075</v>
          </cell>
          <cell r="C2200">
            <v>14</v>
          </cell>
          <cell r="E2200">
            <v>0</v>
          </cell>
        </row>
        <row r="2201">
          <cell r="A2201" t="str">
            <v>075</v>
          </cell>
          <cell r="C2201">
            <v>19</v>
          </cell>
          <cell r="E2201">
            <v>200</v>
          </cell>
        </row>
        <row r="2202">
          <cell r="A2202" t="str">
            <v>075</v>
          </cell>
          <cell r="C2202">
            <v>26</v>
          </cell>
          <cell r="E2202">
            <v>5000</v>
          </cell>
        </row>
        <row r="2203">
          <cell r="A2203" t="str">
            <v>075</v>
          </cell>
          <cell r="C2203">
            <v>27</v>
          </cell>
          <cell r="E2203">
            <v>0</v>
          </cell>
        </row>
        <row r="2204">
          <cell r="A2204" t="str">
            <v>075</v>
          </cell>
          <cell r="C2204">
            <v>28</v>
          </cell>
          <cell r="E2204">
            <v>0</v>
          </cell>
        </row>
        <row r="2205">
          <cell r="A2205" t="str">
            <v>075</v>
          </cell>
          <cell r="C2205">
            <v>29</v>
          </cell>
          <cell r="E2205">
            <v>111837</v>
          </cell>
        </row>
        <row r="2206">
          <cell r="A2206" t="str">
            <v>076</v>
          </cell>
          <cell r="C2206">
            <v>1</v>
          </cell>
          <cell r="E2206">
            <v>6026</v>
          </cell>
        </row>
        <row r="2207">
          <cell r="A2207" t="str">
            <v>076</v>
          </cell>
          <cell r="C2207">
            <v>2</v>
          </cell>
          <cell r="E2207">
            <v>0</v>
          </cell>
        </row>
        <row r="2208">
          <cell r="A2208" t="str">
            <v>076</v>
          </cell>
          <cell r="C2208">
            <v>3</v>
          </cell>
          <cell r="E2208">
            <v>0</v>
          </cell>
        </row>
        <row r="2209">
          <cell r="A2209" t="str">
            <v>076</v>
          </cell>
          <cell r="C2209">
            <v>4</v>
          </cell>
          <cell r="E2209">
            <v>0</v>
          </cell>
        </row>
        <row r="2210">
          <cell r="A2210" t="str">
            <v>076</v>
          </cell>
          <cell r="C2210">
            <v>6</v>
          </cell>
          <cell r="E2210">
            <v>422</v>
          </cell>
        </row>
        <row r="2211">
          <cell r="A2211" t="str">
            <v>076</v>
          </cell>
          <cell r="C2211">
            <v>7</v>
          </cell>
          <cell r="E2211">
            <v>4815</v>
          </cell>
        </row>
        <row r="2212">
          <cell r="A2212" t="str">
            <v>076</v>
          </cell>
          <cell r="C2212">
            <v>10</v>
          </cell>
          <cell r="E2212">
            <v>3446</v>
          </cell>
        </row>
        <row r="2213">
          <cell r="A2213" t="str">
            <v>076</v>
          </cell>
          <cell r="C2213">
            <v>15</v>
          </cell>
          <cell r="E2213">
            <v>0</v>
          </cell>
        </row>
        <row r="2214">
          <cell r="A2214" t="str">
            <v>076</v>
          </cell>
          <cell r="C2214">
            <v>16</v>
          </cell>
          <cell r="E2214">
            <v>0</v>
          </cell>
        </row>
        <row r="2215">
          <cell r="A2215" t="str">
            <v>076</v>
          </cell>
          <cell r="C2215">
            <v>17</v>
          </cell>
          <cell r="E2215">
            <v>0</v>
          </cell>
        </row>
        <row r="2216">
          <cell r="A2216" t="str">
            <v>076</v>
          </cell>
          <cell r="C2216">
            <v>18</v>
          </cell>
          <cell r="E2216">
            <v>0</v>
          </cell>
        </row>
        <row r="2217">
          <cell r="A2217" t="str">
            <v>076</v>
          </cell>
          <cell r="C2217">
            <v>20</v>
          </cell>
          <cell r="E2217">
            <v>0</v>
          </cell>
        </row>
        <row r="2218">
          <cell r="A2218" t="str">
            <v>076</v>
          </cell>
          <cell r="C2218">
            <v>21</v>
          </cell>
          <cell r="E2218">
            <v>0</v>
          </cell>
        </row>
        <row r="2219">
          <cell r="A2219" t="str">
            <v>076</v>
          </cell>
          <cell r="C2219">
            <v>22</v>
          </cell>
          <cell r="E2219">
            <v>1404</v>
          </cell>
        </row>
        <row r="2220">
          <cell r="A2220" t="str">
            <v>076</v>
          </cell>
          <cell r="C2220">
            <v>23</v>
          </cell>
          <cell r="E2220">
            <v>0</v>
          </cell>
        </row>
        <row r="2221">
          <cell r="A2221" t="str">
            <v>076</v>
          </cell>
          <cell r="C2221">
            <v>24</v>
          </cell>
          <cell r="E2221">
            <v>0</v>
          </cell>
        </row>
        <row r="2222">
          <cell r="A2222" t="str">
            <v>076</v>
          </cell>
          <cell r="C2222">
            <v>25</v>
          </cell>
          <cell r="E2222">
            <v>0</v>
          </cell>
        </row>
        <row r="2223">
          <cell r="A2223" t="str">
            <v>076</v>
          </cell>
          <cell r="C2223">
            <v>5</v>
          </cell>
          <cell r="E2223">
            <v>3330</v>
          </cell>
        </row>
        <row r="2224">
          <cell r="A2224" t="str">
            <v>076</v>
          </cell>
          <cell r="C2224">
            <v>8</v>
          </cell>
          <cell r="E2224">
            <v>0</v>
          </cell>
        </row>
        <row r="2225">
          <cell r="A2225" t="str">
            <v>076</v>
          </cell>
          <cell r="C2225">
            <v>9</v>
          </cell>
          <cell r="E2225">
            <v>0</v>
          </cell>
        </row>
        <row r="2226">
          <cell r="A2226" t="str">
            <v>076</v>
          </cell>
          <cell r="C2226">
            <v>11</v>
          </cell>
          <cell r="E2226">
            <v>0</v>
          </cell>
        </row>
        <row r="2227">
          <cell r="A2227" t="str">
            <v>076</v>
          </cell>
          <cell r="C2227">
            <v>12</v>
          </cell>
          <cell r="E2227">
            <v>0</v>
          </cell>
        </row>
        <row r="2228">
          <cell r="A2228" t="str">
            <v>076</v>
          </cell>
          <cell r="C2228">
            <v>13</v>
          </cell>
          <cell r="E2228">
            <v>0</v>
          </cell>
        </row>
        <row r="2229">
          <cell r="A2229" t="str">
            <v>076</v>
          </cell>
          <cell r="C2229">
            <v>14</v>
          </cell>
          <cell r="E2229">
            <v>0</v>
          </cell>
        </row>
        <row r="2230">
          <cell r="A2230" t="str">
            <v>076</v>
          </cell>
          <cell r="C2230">
            <v>19</v>
          </cell>
          <cell r="E2230">
            <v>0</v>
          </cell>
        </row>
        <row r="2231">
          <cell r="A2231" t="str">
            <v>076</v>
          </cell>
          <cell r="C2231">
            <v>26</v>
          </cell>
          <cell r="E2231">
            <v>0</v>
          </cell>
        </row>
        <row r="2232">
          <cell r="A2232" t="str">
            <v>076</v>
          </cell>
          <cell r="C2232">
            <v>27</v>
          </cell>
          <cell r="E2232">
            <v>0</v>
          </cell>
        </row>
        <row r="2233">
          <cell r="A2233" t="str">
            <v>076</v>
          </cell>
          <cell r="C2233">
            <v>28</v>
          </cell>
          <cell r="E2233">
            <v>0</v>
          </cell>
        </row>
        <row r="2234">
          <cell r="A2234" t="str">
            <v>076</v>
          </cell>
          <cell r="C2234">
            <v>29</v>
          </cell>
          <cell r="E2234">
            <v>0</v>
          </cell>
        </row>
        <row r="2235">
          <cell r="A2235" t="str">
            <v>077</v>
          </cell>
          <cell r="C2235">
            <v>1</v>
          </cell>
          <cell r="E2235">
            <v>14167</v>
          </cell>
        </row>
        <row r="2236">
          <cell r="A2236" t="str">
            <v>077</v>
          </cell>
          <cell r="C2236">
            <v>2</v>
          </cell>
          <cell r="E2236">
            <v>0</v>
          </cell>
        </row>
        <row r="2237">
          <cell r="A2237" t="str">
            <v>077</v>
          </cell>
          <cell r="C2237">
            <v>3</v>
          </cell>
          <cell r="E2237">
            <v>32857</v>
          </cell>
        </row>
        <row r="2238">
          <cell r="A2238" t="str">
            <v>077</v>
          </cell>
          <cell r="C2238">
            <v>4</v>
          </cell>
          <cell r="E2238">
            <v>328</v>
          </cell>
        </row>
        <row r="2239">
          <cell r="A2239" t="str">
            <v>077</v>
          </cell>
          <cell r="C2239">
            <v>6</v>
          </cell>
          <cell r="E2239">
            <v>0</v>
          </cell>
        </row>
        <row r="2240">
          <cell r="A2240" t="str">
            <v>077</v>
          </cell>
          <cell r="C2240">
            <v>7</v>
          </cell>
          <cell r="E2240">
            <v>1195</v>
          </cell>
        </row>
        <row r="2241">
          <cell r="A2241" t="str">
            <v>077</v>
          </cell>
          <cell r="C2241">
            <v>10</v>
          </cell>
          <cell r="E2241">
            <v>13055</v>
          </cell>
        </row>
        <row r="2242">
          <cell r="A2242" t="str">
            <v>077</v>
          </cell>
          <cell r="C2242">
            <v>15</v>
          </cell>
          <cell r="E2242">
            <v>0</v>
          </cell>
        </row>
        <row r="2243">
          <cell r="A2243" t="str">
            <v>077</v>
          </cell>
          <cell r="C2243">
            <v>16</v>
          </cell>
          <cell r="E2243">
            <v>1027</v>
          </cell>
        </row>
        <row r="2244">
          <cell r="A2244" t="str">
            <v>077</v>
          </cell>
          <cell r="C2244">
            <v>17</v>
          </cell>
          <cell r="E2244">
            <v>0</v>
          </cell>
        </row>
        <row r="2245">
          <cell r="A2245" t="str">
            <v>077</v>
          </cell>
          <cell r="C2245">
            <v>18</v>
          </cell>
          <cell r="E2245">
            <v>0</v>
          </cell>
        </row>
        <row r="2246">
          <cell r="A2246" t="str">
            <v>077</v>
          </cell>
          <cell r="C2246">
            <v>20</v>
          </cell>
          <cell r="E2246">
            <v>1500</v>
          </cell>
        </row>
        <row r="2247">
          <cell r="A2247" t="str">
            <v>077</v>
          </cell>
          <cell r="C2247">
            <v>21</v>
          </cell>
          <cell r="E2247">
            <v>0</v>
          </cell>
        </row>
        <row r="2248">
          <cell r="A2248" t="str">
            <v>077</v>
          </cell>
          <cell r="C2248">
            <v>22</v>
          </cell>
          <cell r="E2248">
            <v>150</v>
          </cell>
        </row>
        <row r="2249">
          <cell r="A2249" t="str">
            <v>077</v>
          </cell>
          <cell r="C2249">
            <v>23</v>
          </cell>
          <cell r="E2249">
            <v>0</v>
          </cell>
        </row>
        <row r="2250">
          <cell r="A2250" t="str">
            <v>077</v>
          </cell>
          <cell r="C2250">
            <v>24</v>
          </cell>
          <cell r="E2250">
            <v>0</v>
          </cell>
        </row>
        <row r="2251">
          <cell r="A2251" t="str">
            <v>077</v>
          </cell>
          <cell r="C2251">
            <v>25</v>
          </cell>
          <cell r="E2251">
            <v>6315</v>
          </cell>
        </row>
        <row r="2252">
          <cell r="A2252" t="str">
            <v>077</v>
          </cell>
          <cell r="C2252">
            <v>5</v>
          </cell>
          <cell r="E2252">
            <v>6570</v>
          </cell>
        </row>
        <row r="2253">
          <cell r="A2253" t="str">
            <v>077</v>
          </cell>
          <cell r="C2253">
            <v>8</v>
          </cell>
          <cell r="E2253">
            <v>0</v>
          </cell>
        </row>
        <row r="2254">
          <cell r="A2254" t="str">
            <v>077</v>
          </cell>
          <cell r="C2254">
            <v>9</v>
          </cell>
          <cell r="E2254">
            <v>0</v>
          </cell>
        </row>
        <row r="2255">
          <cell r="A2255" t="str">
            <v>077</v>
          </cell>
          <cell r="C2255">
            <v>11</v>
          </cell>
          <cell r="E2255">
            <v>0</v>
          </cell>
        </row>
        <row r="2256">
          <cell r="A2256" t="str">
            <v>077</v>
          </cell>
          <cell r="C2256">
            <v>12</v>
          </cell>
          <cell r="E2256">
            <v>0</v>
          </cell>
        </row>
        <row r="2257">
          <cell r="A2257" t="str">
            <v>077</v>
          </cell>
          <cell r="C2257">
            <v>13</v>
          </cell>
          <cell r="E2257">
            <v>0</v>
          </cell>
        </row>
        <row r="2258">
          <cell r="A2258" t="str">
            <v>077</v>
          </cell>
          <cell r="C2258">
            <v>14</v>
          </cell>
          <cell r="E2258">
            <v>0</v>
          </cell>
        </row>
        <row r="2259">
          <cell r="A2259" t="str">
            <v>077</v>
          </cell>
          <cell r="C2259">
            <v>19</v>
          </cell>
          <cell r="E2259">
            <v>0</v>
          </cell>
        </row>
        <row r="2260">
          <cell r="A2260" t="str">
            <v>077</v>
          </cell>
          <cell r="C2260">
            <v>26</v>
          </cell>
          <cell r="E2260">
            <v>1642</v>
          </cell>
        </row>
        <row r="2261">
          <cell r="A2261" t="str">
            <v>077</v>
          </cell>
          <cell r="C2261">
            <v>27</v>
          </cell>
          <cell r="E2261">
            <v>0</v>
          </cell>
        </row>
        <row r="2262">
          <cell r="A2262" t="str">
            <v>077</v>
          </cell>
          <cell r="C2262">
            <v>28</v>
          </cell>
          <cell r="E2262">
            <v>0</v>
          </cell>
        </row>
        <row r="2263">
          <cell r="A2263" t="str">
            <v>077</v>
          </cell>
          <cell r="C2263">
            <v>29</v>
          </cell>
          <cell r="E2263">
            <v>4687</v>
          </cell>
        </row>
        <row r="2264">
          <cell r="A2264" t="str">
            <v>078</v>
          </cell>
          <cell r="C2264">
            <v>1</v>
          </cell>
          <cell r="E2264">
            <v>8989</v>
          </cell>
        </row>
        <row r="2265">
          <cell r="A2265" t="str">
            <v>078</v>
          </cell>
          <cell r="C2265">
            <v>2</v>
          </cell>
          <cell r="E2265">
            <v>0</v>
          </cell>
        </row>
        <row r="2266">
          <cell r="A2266" t="str">
            <v>078</v>
          </cell>
          <cell r="C2266">
            <v>3</v>
          </cell>
          <cell r="E2266">
            <v>0</v>
          </cell>
        </row>
        <row r="2267">
          <cell r="A2267" t="str">
            <v>078</v>
          </cell>
          <cell r="C2267">
            <v>4</v>
          </cell>
          <cell r="E2267">
            <v>0</v>
          </cell>
        </row>
        <row r="2268">
          <cell r="A2268" t="str">
            <v>078</v>
          </cell>
          <cell r="C2268">
            <v>6</v>
          </cell>
          <cell r="E2268">
            <v>3490</v>
          </cell>
        </row>
        <row r="2269">
          <cell r="A2269" t="str">
            <v>078</v>
          </cell>
          <cell r="C2269">
            <v>7</v>
          </cell>
          <cell r="E2269">
            <v>24963</v>
          </cell>
        </row>
        <row r="2270">
          <cell r="A2270" t="str">
            <v>078</v>
          </cell>
          <cell r="C2270">
            <v>10</v>
          </cell>
          <cell r="E2270">
            <v>16315</v>
          </cell>
        </row>
        <row r="2271">
          <cell r="A2271" t="str">
            <v>078</v>
          </cell>
          <cell r="C2271">
            <v>15</v>
          </cell>
          <cell r="E2271">
            <v>0</v>
          </cell>
        </row>
        <row r="2272">
          <cell r="A2272" t="str">
            <v>078</v>
          </cell>
          <cell r="C2272">
            <v>16</v>
          </cell>
          <cell r="E2272">
            <v>3351</v>
          </cell>
        </row>
        <row r="2273">
          <cell r="A2273" t="str">
            <v>078</v>
          </cell>
          <cell r="C2273">
            <v>17</v>
          </cell>
          <cell r="E2273">
            <v>0</v>
          </cell>
        </row>
        <row r="2274">
          <cell r="A2274" t="str">
            <v>078</v>
          </cell>
          <cell r="C2274">
            <v>18</v>
          </cell>
          <cell r="E2274">
            <v>0</v>
          </cell>
        </row>
        <row r="2275">
          <cell r="A2275" t="str">
            <v>078</v>
          </cell>
          <cell r="C2275">
            <v>20</v>
          </cell>
          <cell r="E2275">
            <v>0</v>
          </cell>
        </row>
        <row r="2276">
          <cell r="A2276" t="str">
            <v>078</v>
          </cell>
          <cell r="C2276">
            <v>21</v>
          </cell>
          <cell r="E2276">
            <v>0</v>
          </cell>
        </row>
        <row r="2277">
          <cell r="A2277" t="str">
            <v>078</v>
          </cell>
          <cell r="C2277">
            <v>22</v>
          </cell>
          <cell r="E2277">
            <v>945</v>
          </cell>
        </row>
        <row r="2278">
          <cell r="A2278" t="str">
            <v>078</v>
          </cell>
          <cell r="C2278">
            <v>23</v>
          </cell>
          <cell r="E2278">
            <v>0</v>
          </cell>
        </row>
        <row r="2279">
          <cell r="A2279" t="str">
            <v>078</v>
          </cell>
          <cell r="C2279">
            <v>24</v>
          </cell>
          <cell r="E2279">
            <v>0</v>
          </cell>
        </row>
        <row r="2280">
          <cell r="A2280" t="str">
            <v>078</v>
          </cell>
          <cell r="C2280">
            <v>25</v>
          </cell>
          <cell r="E2280">
            <v>1145</v>
          </cell>
        </row>
        <row r="2281">
          <cell r="A2281" t="str">
            <v>078</v>
          </cell>
          <cell r="C2281">
            <v>5</v>
          </cell>
          <cell r="E2281">
            <v>3619</v>
          </cell>
        </row>
        <row r="2282">
          <cell r="A2282" t="str">
            <v>078</v>
          </cell>
          <cell r="C2282">
            <v>8</v>
          </cell>
          <cell r="E2282">
            <v>0</v>
          </cell>
        </row>
        <row r="2283">
          <cell r="A2283" t="str">
            <v>078</v>
          </cell>
          <cell r="C2283">
            <v>9</v>
          </cell>
          <cell r="E2283">
            <v>0</v>
          </cell>
        </row>
        <row r="2284">
          <cell r="A2284" t="str">
            <v>078</v>
          </cell>
          <cell r="C2284">
            <v>11</v>
          </cell>
          <cell r="E2284">
            <v>3270</v>
          </cell>
        </row>
        <row r="2285">
          <cell r="A2285" t="str">
            <v>078</v>
          </cell>
          <cell r="C2285">
            <v>12</v>
          </cell>
          <cell r="E2285">
            <v>0</v>
          </cell>
        </row>
        <row r="2286">
          <cell r="A2286" t="str">
            <v>078</v>
          </cell>
          <cell r="C2286">
            <v>13</v>
          </cell>
          <cell r="E2286">
            <v>0</v>
          </cell>
        </row>
        <row r="2287">
          <cell r="A2287" t="str">
            <v>078</v>
          </cell>
          <cell r="C2287">
            <v>14</v>
          </cell>
          <cell r="E2287">
            <v>0</v>
          </cell>
        </row>
        <row r="2288">
          <cell r="A2288" t="str">
            <v>078</v>
          </cell>
          <cell r="C2288">
            <v>19</v>
          </cell>
          <cell r="E2288">
            <v>0</v>
          </cell>
        </row>
        <row r="2289">
          <cell r="A2289" t="str">
            <v>078</v>
          </cell>
          <cell r="C2289">
            <v>26</v>
          </cell>
          <cell r="E2289">
            <v>0</v>
          </cell>
        </row>
        <row r="2290">
          <cell r="A2290" t="str">
            <v>078</v>
          </cell>
          <cell r="C2290">
            <v>27</v>
          </cell>
          <cell r="E2290">
            <v>0</v>
          </cell>
        </row>
        <row r="2291">
          <cell r="A2291" t="str">
            <v>078</v>
          </cell>
          <cell r="C2291">
            <v>28</v>
          </cell>
          <cell r="E2291">
            <v>0</v>
          </cell>
        </row>
        <row r="2292">
          <cell r="A2292" t="str">
            <v>078</v>
          </cell>
          <cell r="C2292">
            <v>29</v>
          </cell>
          <cell r="E2292">
            <v>0</v>
          </cell>
        </row>
        <row r="2293">
          <cell r="A2293" t="str">
            <v>079</v>
          </cell>
          <cell r="C2293">
            <v>1</v>
          </cell>
          <cell r="E2293">
            <v>3328</v>
          </cell>
        </row>
        <row r="2294">
          <cell r="A2294" t="str">
            <v>079</v>
          </cell>
          <cell r="C2294">
            <v>2</v>
          </cell>
          <cell r="E2294">
            <v>0</v>
          </cell>
        </row>
        <row r="2295">
          <cell r="A2295" t="str">
            <v>079</v>
          </cell>
          <cell r="C2295">
            <v>3</v>
          </cell>
          <cell r="E2295">
            <v>0</v>
          </cell>
        </row>
        <row r="2296">
          <cell r="A2296" t="str">
            <v>079</v>
          </cell>
          <cell r="C2296">
            <v>4</v>
          </cell>
          <cell r="E2296">
            <v>1000</v>
          </cell>
        </row>
        <row r="2297">
          <cell r="A2297" t="str">
            <v>079</v>
          </cell>
          <cell r="C2297">
            <v>6</v>
          </cell>
          <cell r="E2297">
            <v>4500</v>
          </cell>
        </row>
        <row r="2298">
          <cell r="A2298" t="str">
            <v>079</v>
          </cell>
          <cell r="C2298">
            <v>7</v>
          </cell>
          <cell r="E2298">
            <v>11367</v>
          </cell>
        </row>
        <row r="2299">
          <cell r="A2299" t="str">
            <v>079</v>
          </cell>
          <cell r="C2299">
            <v>10</v>
          </cell>
          <cell r="E2299">
            <v>16266</v>
          </cell>
        </row>
        <row r="2300">
          <cell r="A2300" t="str">
            <v>079</v>
          </cell>
          <cell r="C2300">
            <v>15</v>
          </cell>
          <cell r="E2300">
            <v>0</v>
          </cell>
        </row>
        <row r="2301">
          <cell r="A2301" t="str">
            <v>079</v>
          </cell>
          <cell r="C2301">
            <v>16</v>
          </cell>
          <cell r="E2301">
            <v>11333</v>
          </cell>
        </row>
        <row r="2302">
          <cell r="A2302" t="str">
            <v>079</v>
          </cell>
          <cell r="C2302">
            <v>17</v>
          </cell>
          <cell r="E2302">
            <v>0</v>
          </cell>
        </row>
        <row r="2303">
          <cell r="A2303" t="str">
            <v>079</v>
          </cell>
          <cell r="C2303">
            <v>18</v>
          </cell>
          <cell r="E2303">
            <v>0</v>
          </cell>
        </row>
        <row r="2304">
          <cell r="A2304" t="str">
            <v>079</v>
          </cell>
          <cell r="C2304">
            <v>20</v>
          </cell>
          <cell r="E2304">
            <v>0</v>
          </cell>
        </row>
        <row r="2305">
          <cell r="A2305" t="str">
            <v>079</v>
          </cell>
          <cell r="C2305">
            <v>21</v>
          </cell>
          <cell r="E2305">
            <v>0</v>
          </cell>
        </row>
        <row r="2306">
          <cell r="A2306" t="str">
            <v>079</v>
          </cell>
          <cell r="C2306">
            <v>22</v>
          </cell>
          <cell r="E2306">
            <v>1350</v>
          </cell>
        </row>
        <row r="2307">
          <cell r="A2307" t="str">
            <v>079</v>
          </cell>
          <cell r="C2307">
            <v>23</v>
          </cell>
          <cell r="E2307">
            <v>0</v>
          </cell>
        </row>
        <row r="2308">
          <cell r="A2308" t="str">
            <v>079</v>
          </cell>
          <cell r="C2308">
            <v>24</v>
          </cell>
          <cell r="E2308">
            <v>0</v>
          </cell>
        </row>
        <row r="2309">
          <cell r="A2309" t="str">
            <v>079</v>
          </cell>
          <cell r="C2309">
            <v>25</v>
          </cell>
          <cell r="E2309">
            <v>0</v>
          </cell>
        </row>
        <row r="2310">
          <cell r="A2310" t="str">
            <v>079</v>
          </cell>
          <cell r="C2310">
            <v>5</v>
          </cell>
          <cell r="E2310">
            <v>1500</v>
          </cell>
        </row>
        <row r="2311">
          <cell r="A2311" t="str">
            <v>079</v>
          </cell>
          <cell r="C2311">
            <v>8</v>
          </cell>
          <cell r="E2311">
            <v>7482</v>
          </cell>
        </row>
        <row r="2312">
          <cell r="A2312" t="str">
            <v>079</v>
          </cell>
          <cell r="C2312">
            <v>9</v>
          </cell>
          <cell r="E2312">
            <v>0</v>
          </cell>
        </row>
        <row r="2313">
          <cell r="A2313" t="str">
            <v>079</v>
          </cell>
          <cell r="C2313">
            <v>11</v>
          </cell>
          <cell r="E2313">
            <v>10500</v>
          </cell>
        </row>
        <row r="2314">
          <cell r="A2314" t="str">
            <v>079</v>
          </cell>
          <cell r="C2314">
            <v>12</v>
          </cell>
          <cell r="E2314">
            <v>0</v>
          </cell>
        </row>
        <row r="2315">
          <cell r="A2315" t="str">
            <v>079</v>
          </cell>
          <cell r="C2315">
            <v>13</v>
          </cell>
          <cell r="E2315">
            <v>80000</v>
          </cell>
        </row>
        <row r="2316">
          <cell r="A2316" t="str">
            <v>079</v>
          </cell>
          <cell r="C2316">
            <v>14</v>
          </cell>
          <cell r="E2316">
            <v>0</v>
          </cell>
        </row>
        <row r="2317">
          <cell r="A2317" t="str">
            <v>079</v>
          </cell>
          <cell r="C2317">
            <v>19</v>
          </cell>
          <cell r="E2317">
            <v>0</v>
          </cell>
        </row>
        <row r="2318">
          <cell r="A2318" t="str">
            <v>079</v>
          </cell>
          <cell r="C2318">
            <v>26</v>
          </cell>
          <cell r="E2318">
            <v>0</v>
          </cell>
        </row>
        <row r="2319">
          <cell r="A2319" t="str">
            <v>079</v>
          </cell>
          <cell r="C2319">
            <v>27</v>
          </cell>
          <cell r="E2319">
            <v>0</v>
          </cell>
        </row>
        <row r="2320">
          <cell r="A2320" t="str">
            <v>079</v>
          </cell>
          <cell r="C2320">
            <v>28</v>
          </cell>
          <cell r="E2320">
            <v>0</v>
          </cell>
        </row>
        <row r="2321">
          <cell r="A2321" t="str">
            <v>079</v>
          </cell>
          <cell r="C2321">
            <v>29</v>
          </cell>
          <cell r="E2321">
            <v>22704</v>
          </cell>
        </row>
        <row r="2322">
          <cell r="A2322" t="str">
            <v>080</v>
          </cell>
          <cell r="C2322">
            <v>1</v>
          </cell>
          <cell r="E2322">
            <v>5478</v>
          </cell>
        </row>
        <row r="2323">
          <cell r="A2323" t="str">
            <v>080</v>
          </cell>
          <cell r="C2323">
            <v>2</v>
          </cell>
          <cell r="E2323">
            <v>1996</v>
          </cell>
        </row>
        <row r="2324">
          <cell r="A2324" t="str">
            <v>080</v>
          </cell>
          <cell r="C2324">
            <v>3</v>
          </cell>
          <cell r="E2324">
            <v>0</v>
          </cell>
        </row>
        <row r="2325">
          <cell r="A2325" t="str">
            <v>080</v>
          </cell>
          <cell r="C2325">
            <v>4</v>
          </cell>
          <cell r="E2325">
            <v>22027</v>
          </cell>
        </row>
        <row r="2326">
          <cell r="A2326" t="str">
            <v>080</v>
          </cell>
          <cell r="C2326">
            <v>6</v>
          </cell>
          <cell r="E2326">
            <v>37313</v>
          </cell>
        </row>
        <row r="2327">
          <cell r="A2327" t="str">
            <v>080</v>
          </cell>
          <cell r="C2327">
            <v>7</v>
          </cell>
          <cell r="E2327">
            <v>4594</v>
          </cell>
        </row>
        <row r="2328">
          <cell r="A2328" t="str">
            <v>080</v>
          </cell>
          <cell r="C2328">
            <v>10</v>
          </cell>
          <cell r="E2328">
            <v>20109</v>
          </cell>
        </row>
        <row r="2329">
          <cell r="A2329" t="str">
            <v>080</v>
          </cell>
          <cell r="C2329">
            <v>15</v>
          </cell>
          <cell r="E2329">
            <v>0</v>
          </cell>
        </row>
        <row r="2330">
          <cell r="A2330" t="str">
            <v>080</v>
          </cell>
          <cell r="C2330">
            <v>16</v>
          </cell>
          <cell r="E2330">
            <v>46570</v>
          </cell>
        </row>
        <row r="2331">
          <cell r="A2331" t="str">
            <v>080</v>
          </cell>
          <cell r="C2331">
            <v>17</v>
          </cell>
          <cell r="E2331">
            <v>0</v>
          </cell>
        </row>
        <row r="2332">
          <cell r="A2332" t="str">
            <v>080</v>
          </cell>
          <cell r="C2332">
            <v>18</v>
          </cell>
          <cell r="E2332">
            <v>0</v>
          </cell>
        </row>
        <row r="2333">
          <cell r="A2333" t="str">
            <v>080</v>
          </cell>
          <cell r="C2333">
            <v>20</v>
          </cell>
          <cell r="E2333">
            <v>0</v>
          </cell>
        </row>
        <row r="2334">
          <cell r="A2334" t="str">
            <v>080</v>
          </cell>
          <cell r="C2334">
            <v>21</v>
          </cell>
          <cell r="E2334">
            <v>0</v>
          </cell>
        </row>
        <row r="2335">
          <cell r="A2335" t="str">
            <v>080</v>
          </cell>
          <cell r="C2335">
            <v>22</v>
          </cell>
          <cell r="E2335">
            <v>9260</v>
          </cell>
        </row>
        <row r="2336">
          <cell r="A2336" t="str">
            <v>080</v>
          </cell>
          <cell r="C2336">
            <v>23</v>
          </cell>
          <cell r="E2336">
            <v>0</v>
          </cell>
        </row>
        <row r="2337">
          <cell r="A2337" t="str">
            <v>080</v>
          </cell>
          <cell r="C2337">
            <v>24</v>
          </cell>
          <cell r="E2337">
            <v>0</v>
          </cell>
        </row>
        <row r="2338">
          <cell r="A2338" t="str">
            <v>080</v>
          </cell>
          <cell r="C2338">
            <v>25</v>
          </cell>
          <cell r="E2338">
            <v>0</v>
          </cell>
        </row>
        <row r="2339">
          <cell r="A2339" t="str">
            <v>080</v>
          </cell>
          <cell r="C2339">
            <v>5</v>
          </cell>
          <cell r="E2339">
            <v>67670</v>
          </cell>
        </row>
        <row r="2340">
          <cell r="A2340" t="str">
            <v>080</v>
          </cell>
          <cell r="C2340">
            <v>8</v>
          </cell>
          <cell r="E2340">
            <v>11447</v>
          </cell>
        </row>
        <row r="2341">
          <cell r="A2341" t="str">
            <v>080</v>
          </cell>
          <cell r="C2341">
            <v>9</v>
          </cell>
          <cell r="E2341">
            <v>0</v>
          </cell>
        </row>
        <row r="2342">
          <cell r="A2342" t="str">
            <v>080</v>
          </cell>
          <cell r="C2342">
            <v>11</v>
          </cell>
          <cell r="E2342">
            <v>0</v>
          </cell>
        </row>
        <row r="2343">
          <cell r="A2343" t="str">
            <v>080</v>
          </cell>
          <cell r="C2343">
            <v>12</v>
          </cell>
          <cell r="E2343">
            <v>0</v>
          </cell>
        </row>
        <row r="2344">
          <cell r="A2344" t="str">
            <v>080</v>
          </cell>
          <cell r="C2344">
            <v>13</v>
          </cell>
          <cell r="E2344">
            <v>0</v>
          </cell>
        </row>
        <row r="2345">
          <cell r="A2345" t="str">
            <v>080</v>
          </cell>
          <cell r="C2345">
            <v>14</v>
          </cell>
          <cell r="E2345">
            <v>0</v>
          </cell>
        </row>
        <row r="2346">
          <cell r="A2346" t="str">
            <v>080</v>
          </cell>
          <cell r="C2346">
            <v>19</v>
          </cell>
          <cell r="E2346">
            <v>0</v>
          </cell>
        </row>
        <row r="2347">
          <cell r="A2347" t="str">
            <v>080</v>
          </cell>
          <cell r="C2347">
            <v>26</v>
          </cell>
          <cell r="E2347">
            <v>18418</v>
          </cell>
        </row>
        <row r="2348">
          <cell r="A2348" t="str">
            <v>080</v>
          </cell>
          <cell r="C2348">
            <v>27</v>
          </cell>
          <cell r="E2348">
            <v>0</v>
          </cell>
        </row>
        <row r="2349">
          <cell r="A2349" t="str">
            <v>080</v>
          </cell>
          <cell r="C2349">
            <v>28</v>
          </cell>
          <cell r="E2349">
            <v>0</v>
          </cell>
        </row>
        <row r="2350">
          <cell r="A2350" t="str">
            <v>080</v>
          </cell>
          <cell r="C2350">
            <v>29</v>
          </cell>
          <cell r="E2350">
            <v>20296</v>
          </cell>
        </row>
        <row r="2351">
          <cell r="A2351" t="str">
            <v>081</v>
          </cell>
          <cell r="C2351">
            <v>1</v>
          </cell>
          <cell r="E2351">
            <v>16552</v>
          </cell>
        </row>
        <row r="2352">
          <cell r="A2352" t="str">
            <v>081</v>
          </cell>
          <cell r="C2352">
            <v>2</v>
          </cell>
          <cell r="E2352">
            <v>0</v>
          </cell>
        </row>
        <row r="2353">
          <cell r="A2353" t="str">
            <v>081</v>
          </cell>
          <cell r="C2353">
            <v>3</v>
          </cell>
          <cell r="E2353">
            <v>0</v>
          </cell>
        </row>
        <row r="2354">
          <cell r="A2354" t="str">
            <v>081</v>
          </cell>
          <cell r="C2354">
            <v>4</v>
          </cell>
          <cell r="E2354">
            <v>0</v>
          </cell>
        </row>
        <row r="2355">
          <cell r="A2355" t="str">
            <v>081</v>
          </cell>
          <cell r="C2355">
            <v>6</v>
          </cell>
          <cell r="E2355">
            <v>0</v>
          </cell>
        </row>
        <row r="2356">
          <cell r="A2356" t="str">
            <v>081</v>
          </cell>
          <cell r="C2356">
            <v>7</v>
          </cell>
          <cell r="E2356">
            <v>0</v>
          </cell>
        </row>
        <row r="2357">
          <cell r="A2357" t="str">
            <v>081</v>
          </cell>
          <cell r="C2357">
            <v>10</v>
          </cell>
          <cell r="E2357">
            <v>0</v>
          </cell>
        </row>
        <row r="2358">
          <cell r="A2358" t="str">
            <v>081</v>
          </cell>
          <cell r="C2358">
            <v>15</v>
          </cell>
          <cell r="E2358">
            <v>0</v>
          </cell>
        </row>
        <row r="2359">
          <cell r="A2359" t="str">
            <v>081</v>
          </cell>
          <cell r="C2359">
            <v>16</v>
          </cell>
          <cell r="E2359">
            <v>0</v>
          </cell>
        </row>
        <row r="2360">
          <cell r="A2360" t="str">
            <v>081</v>
          </cell>
          <cell r="C2360">
            <v>17</v>
          </cell>
          <cell r="E2360">
            <v>0</v>
          </cell>
        </row>
        <row r="2361">
          <cell r="A2361" t="str">
            <v>081</v>
          </cell>
          <cell r="C2361">
            <v>18</v>
          </cell>
          <cell r="E2361">
            <v>0</v>
          </cell>
        </row>
        <row r="2362">
          <cell r="A2362" t="str">
            <v>081</v>
          </cell>
          <cell r="C2362">
            <v>20</v>
          </cell>
          <cell r="E2362">
            <v>0</v>
          </cell>
        </row>
        <row r="2363">
          <cell r="A2363" t="str">
            <v>081</v>
          </cell>
          <cell r="C2363">
            <v>21</v>
          </cell>
          <cell r="E2363">
            <v>0</v>
          </cell>
        </row>
        <row r="2364">
          <cell r="A2364" t="str">
            <v>081</v>
          </cell>
          <cell r="C2364">
            <v>22</v>
          </cell>
          <cell r="E2364">
            <v>0</v>
          </cell>
        </row>
        <row r="2365">
          <cell r="A2365" t="str">
            <v>081</v>
          </cell>
          <cell r="C2365">
            <v>23</v>
          </cell>
          <cell r="E2365">
            <v>0</v>
          </cell>
        </row>
        <row r="2366">
          <cell r="A2366" t="str">
            <v>081</v>
          </cell>
          <cell r="C2366">
            <v>24</v>
          </cell>
          <cell r="E2366">
            <v>0</v>
          </cell>
        </row>
        <row r="2367">
          <cell r="A2367" t="str">
            <v>081</v>
          </cell>
          <cell r="C2367">
            <v>25</v>
          </cell>
          <cell r="E2367">
            <v>0</v>
          </cell>
        </row>
        <row r="2368">
          <cell r="A2368" t="str">
            <v>081</v>
          </cell>
          <cell r="C2368">
            <v>5</v>
          </cell>
          <cell r="E2368">
            <v>2141</v>
          </cell>
        </row>
        <row r="2369">
          <cell r="A2369" t="str">
            <v>081</v>
          </cell>
          <cell r="C2369">
            <v>8</v>
          </cell>
          <cell r="E2369">
            <v>0</v>
          </cell>
        </row>
        <row r="2370">
          <cell r="A2370" t="str">
            <v>081</v>
          </cell>
          <cell r="C2370">
            <v>9</v>
          </cell>
          <cell r="E2370">
            <v>0</v>
          </cell>
        </row>
        <row r="2371">
          <cell r="A2371" t="str">
            <v>081</v>
          </cell>
          <cell r="C2371">
            <v>11</v>
          </cell>
          <cell r="E2371">
            <v>0</v>
          </cell>
        </row>
        <row r="2372">
          <cell r="A2372" t="str">
            <v>081</v>
          </cell>
          <cell r="C2372">
            <v>12</v>
          </cell>
          <cell r="E2372">
            <v>0</v>
          </cell>
        </row>
        <row r="2373">
          <cell r="A2373" t="str">
            <v>081</v>
          </cell>
          <cell r="C2373">
            <v>13</v>
          </cell>
          <cell r="E2373">
            <v>0</v>
          </cell>
        </row>
        <row r="2374">
          <cell r="A2374" t="str">
            <v>081</v>
          </cell>
          <cell r="C2374">
            <v>14</v>
          </cell>
          <cell r="E2374">
            <v>0</v>
          </cell>
        </row>
        <row r="2375">
          <cell r="A2375" t="str">
            <v>081</v>
          </cell>
          <cell r="C2375">
            <v>19</v>
          </cell>
          <cell r="E2375">
            <v>0</v>
          </cell>
        </row>
        <row r="2376">
          <cell r="A2376" t="str">
            <v>081</v>
          </cell>
          <cell r="C2376">
            <v>26</v>
          </cell>
          <cell r="E2376">
            <v>0</v>
          </cell>
        </row>
        <row r="2377">
          <cell r="A2377" t="str">
            <v>081</v>
          </cell>
          <cell r="C2377">
            <v>27</v>
          </cell>
          <cell r="E2377">
            <v>0</v>
          </cell>
        </row>
        <row r="2378">
          <cell r="A2378" t="str">
            <v>081</v>
          </cell>
          <cell r="C2378">
            <v>28</v>
          </cell>
          <cell r="E2378">
            <v>0</v>
          </cell>
        </row>
        <row r="2379">
          <cell r="A2379" t="str">
            <v>081</v>
          </cell>
          <cell r="C2379">
            <v>29</v>
          </cell>
          <cell r="E2379">
            <v>0</v>
          </cell>
        </row>
        <row r="2380">
          <cell r="A2380" t="str">
            <v>082</v>
          </cell>
          <cell r="C2380">
            <v>1</v>
          </cell>
          <cell r="E2380">
            <v>0</v>
          </cell>
        </row>
        <row r="2381">
          <cell r="A2381" t="str">
            <v>082</v>
          </cell>
          <cell r="C2381">
            <v>2</v>
          </cell>
          <cell r="E2381">
            <v>0</v>
          </cell>
        </row>
        <row r="2382">
          <cell r="A2382" t="str">
            <v>082</v>
          </cell>
          <cell r="C2382">
            <v>3</v>
          </cell>
          <cell r="E2382">
            <v>0</v>
          </cell>
        </row>
        <row r="2383">
          <cell r="A2383" t="str">
            <v>082</v>
          </cell>
          <cell r="C2383">
            <v>4</v>
          </cell>
          <cell r="E2383">
            <v>0</v>
          </cell>
        </row>
        <row r="2384">
          <cell r="A2384" t="str">
            <v>082</v>
          </cell>
          <cell r="C2384">
            <v>6</v>
          </cell>
          <cell r="E2384">
            <v>0</v>
          </cell>
        </row>
        <row r="2385">
          <cell r="A2385" t="str">
            <v>082</v>
          </cell>
          <cell r="C2385">
            <v>7</v>
          </cell>
          <cell r="E2385">
            <v>0</v>
          </cell>
        </row>
        <row r="2386">
          <cell r="A2386" t="str">
            <v>082</v>
          </cell>
          <cell r="C2386">
            <v>10</v>
          </cell>
          <cell r="E2386">
            <v>0</v>
          </cell>
        </row>
        <row r="2387">
          <cell r="A2387" t="str">
            <v>082</v>
          </cell>
          <cell r="C2387">
            <v>15</v>
          </cell>
          <cell r="E2387">
            <v>0</v>
          </cell>
        </row>
        <row r="2388">
          <cell r="A2388" t="str">
            <v>082</v>
          </cell>
          <cell r="C2388">
            <v>16</v>
          </cell>
          <cell r="E2388">
            <v>0</v>
          </cell>
        </row>
        <row r="2389">
          <cell r="A2389" t="str">
            <v>082</v>
          </cell>
          <cell r="C2389">
            <v>17</v>
          </cell>
          <cell r="E2389">
            <v>0</v>
          </cell>
        </row>
        <row r="2390">
          <cell r="A2390" t="str">
            <v>082</v>
          </cell>
          <cell r="C2390">
            <v>18</v>
          </cell>
          <cell r="E2390">
            <v>0</v>
          </cell>
        </row>
        <row r="2391">
          <cell r="A2391" t="str">
            <v>082</v>
          </cell>
          <cell r="C2391">
            <v>20</v>
          </cell>
          <cell r="E2391">
            <v>0</v>
          </cell>
        </row>
        <row r="2392">
          <cell r="A2392" t="str">
            <v>082</v>
          </cell>
          <cell r="C2392">
            <v>21</v>
          </cell>
          <cell r="E2392">
            <v>0</v>
          </cell>
        </row>
        <row r="2393">
          <cell r="A2393" t="str">
            <v>082</v>
          </cell>
          <cell r="C2393">
            <v>22</v>
          </cell>
          <cell r="E2393">
            <v>0</v>
          </cell>
        </row>
        <row r="2394">
          <cell r="A2394" t="str">
            <v>082</v>
          </cell>
          <cell r="C2394">
            <v>23</v>
          </cell>
          <cell r="E2394">
            <v>0</v>
          </cell>
        </row>
        <row r="2395">
          <cell r="A2395" t="str">
            <v>082</v>
          </cell>
          <cell r="C2395">
            <v>24</v>
          </cell>
          <cell r="E2395">
            <v>0</v>
          </cell>
        </row>
        <row r="2396">
          <cell r="A2396" t="str">
            <v>082</v>
          </cell>
          <cell r="C2396">
            <v>25</v>
          </cell>
          <cell r="E2396">
            <v>0</v>
          </cell>
        </row>
        <row r="2397">
          <cell r="A2397" t="str">
            <v>082</v>
          </cell>
          <cell r="C2397">
            <v>5</v>
          </cell>
          <cell r="E2397">
            <v>0</v>
          </cell>
        </row>
        <row r="2398">
          <cell r="A2398" t="str">
            <v>082</v>
          </cell>
          <cell r="C2398">
            <v>8</v>
          </cell>
          <cell r="E2398">
            <v>0</v>
          </cell>
        </row>
        <row r="2399">
          <cell r="A2399" t="str">
            <v>082</v>
          </cell>
          <cell r="C2399">
            <v>9</v>
          </cell>
          <cell r="E2399">
            <v>0</v>
          </cell>
        </row>
        <row r="2400">
          <cell r="A2400" t="str">
            <v>082</v>
          </cell>
          <cell r="C2400">
            <v>11</v>
          </cell>
          <cell r="E2400">
            <v>0</v>
          </cell>
        </row>
        <row r="2401">
          <cell r="A2401" t="str">
            <v>082</v>
          </cell>
          <cell r="C2401">
            <v>12</v>
          </cell>
          <cell r="E2401">
            <v>0</v>
          </cell>
        </row>
        <row r="2402">
          <cell r="A2402" t="str">
            <v>082</v>
          </cell>
          <cell r="C2402">
            <v>13</v>
          </cell>
          <cell r="E2402">
            <v>0</v>
          </cell>
        </row>
        <row r="2403">
          <cell r="A2403" t="str">
            <v>082</v>
          </cell>
          <cell r="C2403">
            <v>14</v>
          </cell>
          <cell r="E2403">
            <v>0</v>
          </cell>
        </row>
        <row r="2404">
          <cell r="A2404" t="str">
            <v>082</v>
          </cell>
          <cell r="C2404">
            <v>19</v>
          </cell>
          <cell r="E2404">
            <v>0</v>
          </cell>
        </row>
        <row r="2405">
          <cell r="A2405" t="str">
            <v>082</v>
          </cell>
          <cell r="C2405">
            <v>26</v>
          </cell>
          <cell r="E2405">
            <v>0</v>
          </cell>
        </row>
        <row r="2406">
          <cell r="A2406" t="str">
            <v>082</v>
          </cell>
          <cell r="C2406">
            <v>27</v>
          </cell>
          <cell r="E2406">
            <v>0</v>
          </cell>
        </row>
        <row r="2407">
          <cell r="A2407" t="str">
            <v>082</v>
          </cell>
          <cell r="C2407">
            <v>28</v>
          </cell>
          <cell r="E2407">
            <v>0</v>
          </cell>
        </row>
        <row r="2408">
          <cell r="A2408" t="str">
            <v>082</v>
          </cell>
          <cell r="C2408">
            <v>29</v>
          </cell>
          <cell r="E2408">
            <v>0</v>
          </cell>
        </row>
        <row r="2409">
          <cell r="A2409" t="str">
            <v>083</v>
          </cell>
          <cell r="C2409">
            <v>1</v>
          </cell>
          <cell r="E2409">
            <v>0</v>
          </cell>
        </row>
        <row r="2410">
          <cell r="A2410" t="str">
            <v>083</v>
          </cell>
          <cell r="C2410">
            <v>2</v>
          </cell>
          <cell r="E2410">
            <v>0</v>
          </cell>
        </row>
        <row r="2411">
          <cell r="A2411" t="str">
            <v>083</v>
          </cell>
          <cell r="C2411">
            <v>3</v>
          </cell>
          <cell r="E2411">
            <v>0</v>
          </cell>
        </row>
        <row r="2412">
          <cell r="A2412" t="str">
            <v>083</v>
          </cell>
          <cell r="C2412">
            <v>4</v>
          </cell>
          <cell r="E2412">
            <v>0</v>
          </cell>
        </row>
        <row r="2413">
          <cell r="A2413" t="str">
            <v>083</v>
          </cell>
          <cell r="C2413">
            <v>6</v>
          </cell>
          <cell r="E2413">
            <v>0</v>
          </cell>
        </row>
        <row r="2414">
          <cell r="A2414" t="str">
            <v>083</v>
          </cell>
          <cell r="C2414">
            <v>7</v>
          </cell>
          <cell r="E2414">
            <v>0</v>
          </cell>
        </row>
        <row r="2415">
          <cell r="A2415" t="str">
            <v>083</v>
          </cell>
          <cell r="C2415">
            <v>10</v>
          </cell>
          <cell r="E2415">
            <v>0</v>
          </cell>
        </row>
        <row r="2416">
          <cell r="A2416" t="str">
            <v>083</v>
          </cell>
          <cell r="C2416">
            <v>15</v>
          </cell>
          <cell r="E2416">
            <v>0</v>
          </cell>
        </row>
        <row r="2417">
          <cell r="A2417" t="str">
            <v>083</v>
          </cell>
          <cell r="C2417">
            <v>16</v>
          </cell>
          <cell r="E2417">
            <v>0</v>
          </cell>
        </row>
        <row r="2418">
          <cell r="A2418" t="str">
            <v>083</v>
          </cell>
          <cell r="C2418">
            <v>17</v>
          </cell>
          <cell r="E2418">
            <v>0</v>
          </cell>
        </row>
        <row r="2419">
          <cell r="A2419" t="str">
            <v>083</v>
          </cell>
          <cell r="C2419">
            <v>18</v>
          </cell>
          <cell r="E2419">
            <v>0</v>
          </cell>
        </row>
        <row r="2420">
          <cell r="A2420" t="str">
            <v>083</v>
          </cell>
          <cell r="C2420">
            <v>20</v>
          </cell>
          <cell r="E2420">
            <v>0</v>
          </cell>
        </row>
        <row r="2421">
          <cell r="A2421" t="str">
            <v>083</v>
          </cell>
          <cell r="C2421">
            <v>21</v>
          </cell>
          <cell r="E2421">
            <v>0</v>
          </cell>
        </row>
        <row r="2422">
          <cell r="A2422" t="str">
            <v>083</v>
          </cell>
          <cell r="C2422">
            <v>22</v>
          </cell>
          <cell r="E2422">
            <v>0</v>
          </cell>
        </row>
        <row r="2423">
          <cell r="A2423" t="str">
            <v>083</v>
          </cell>
          <cell r="C2423">
            <v>23</v>
          </cell>
          <cell r="E2423">
            <v>0</v>
          </cell>
        </row>
        <row r="2424">
          <cell r="A2424" t="str">
            <v>083</v>
          </cell>
          <cell r="C2424">
            <v>24</v>
          </cell>
          <cell r="E2424">
            <v>0</v>
          </cell>
        </row>
        <row r="2425">
          <cell r="A2425" t="str">
            <v>083</v>
          </cell>
          <cell r="C2425">
            <v>25</v>
          </cell>
          <cell r="E2425">
            <v>0</v>
          </cell>
        </row>
        <row r="2426">
          <cell r="A2426" t="str">
            <v>083</v>
          </cell>
          <cell r="C2426">
            <v>5</v>
          </cell>
          <cell r="E2426">
            <v>0</v>
          </cell>
        </row>
        <row r="2427">
          <cell r="A2427" t="str">
            <v>083</v>
          </cell>
          <cell r="C2427">
            <v>8</v>
          </cell>
          <cell r="E2427">
            <v>0</v>
          </cell>
        </row>
        <row r="2428">
          <cell r="A2428" t="str">
            <v>083</v>
          </cell>
          <cell r="C2428">
            <v>9</v>
          </cell>
          <cell r="E2428">
            <v>0</v>
          </cell>
        </row>
        <row r="2429">
          <cell r="A2429" t="str">
            <v>083</v>
          </cell>
          <cell r="C2429">
            <v>11</v>
          </cell>
          <cell r="E2429">
            <v>0</v>
          </cell>
        </row>
        <row r="2430">
          <cell r="A2430" t="str">
            <v>083</v>
          </cell>
          <cell r="C2430">
            <v>12</v>
          </cell>
          <cell r="E2430">
            <v>0</v>
          </cell>
        </row>
        <row r="2431">
          <cell r="A2431" t="str">
            <v>083</v>
          </cell>
          <cell r="C2431">
            <v>13</v>
          </cell>
          <cell r="E2431">
            <v>0</v>
          </cell>
        </row>
        <row r="2432">
          <cell r="A2432" t="str">
            <v>083</v>
          </cell>
          <cell r="C2432">
            <v>14</v>
          </cell>
          <cell r="E2432">
            <v>0</v>
          </cell>
        </row>
        <row r="2433">
          <cell r="A2433" t="str">
            <v>083</v>
          </cell>
          <cell r="C2433">
            <v>19</v>
          </cell>
          <cell r="E2433">
            <v>0</v>
          </cell>
        </row>
        <row r="2434">
          <cell r="A2434" t="str">
            <v>083</v>
          </cell>
          <cell r="C2434">
            <v>26</v>
          </cell>
          <cell r="E2434">
            <v>0</v>
          </cell>
        </row>
        <row r="2435">
          <cell r="A2435" t="str">
            <v>083</v>
          </cell>
          <cell r="C2435">
            <v>27</v>
          </cell>
          <cell r="E2435">
            <v>0</v>
          </cell>
        </row>
        <row r="2436">
          <cell r="A2436" t="str">
            <v>083</v>
          </cell>
          <cell r="C2436">
            <v>28</v>
          </cell>
          <cell r="E2436">
            <v>0</v>
          </cell>
        </row>
        <row r="2437">
          <cell r="A2437" t="str">
            <v>083</v>
          </cell>
          <cell r="C2437">
            <v>29</v>
          </cell>
          <cell r="E2437">
            <v>0</v>
          </cell>
        </row>
        <row r="2438">
          <cell r="A2438" t="str">
            <v>084</v>
          </cell>
          <cell r="C2438">
            <v>1</v>
          </cell>
          <cell r="E2438">
            <v>2500</v>
          </cell>
        </row>
        <row r="2439">
          <cell r="A2439" t="str">
            <v>084</v>
          </cell>
          <cell r="C2439">
            <v>2</v>
          </cell>
          <cell r="E2439">
            <v>2500</v>
          </cell>
        </row>
        <row r="2440">
          <cell r="A2440" t="str">
            <v>084</v>
          </cell>
          <cell r="C2440">
            <v>3</v>
          </cell>
          <cell r="E2440">
            <v>5000</v>
          </cell>
        </row>
        <row r="2441">
          <cell r="A2441" t="str">
            <v>084</v>
          </cell>
          <cell r="C2441">
            <v>4</v>
          </cell>
          <cell r="E2441">
            <v>5000</v>
          </cell>
        </row>
        <row r="2442">
          <cell r="A2442" t="str">
            <v>084</v>
          </cell>
          <cell r="C2442">
            <v>6</v>
          </cell>
          <cell r="E2442">
            <v>2000</v>
          </cell>
        </row>
        <row r="2443">
          <cell r="A2443" t="str">
            <v>084</v>
          </cell>
          <cell r="C2443">
            <v>7</v>
          </cell>
          <cell r="E2443">
            <v>10000</v>
          </cell>
        </row>
        <row r="2444">
          <cell r="A2444" t="str">
            <v>084</v>
          </cell>
          <cell r="C2444">
            <v>10</v>
          </cell>
          <cell r="E2444">
            <v>10000</v>
          </cell>
        </row>
        <row r="2445">
          <cell r="A2445" t="str">
            <v>084</v>
          </cell>
          <cell r="C2445">
            <v>15</v>
          </cell>
          <cell r="E2445">
            <v>0</v>
          </cell>
        </row>
        <row r="2446">
          <cell r="A2446" t="str">
            <v>084</v>
          </cell>
          <cell r="C2446">
            <v>16</v>
          </cell>
          <cell r="E2446">
            <v>10000</v>
          </cell>
        </row>
        <row r="2447">
          <cell r="A2447" t="str">
            <v>084</v>
          </cell>
          <cell r="C2447">
            <v>17</v>
          </cell>
          <cell r="E2447">
            <v>5000</v>
          </cell>
        </row>
        <row r="2448">
          <cell r="A2448" t="str">
            <v>084</v>
          </cell>
          <cell r="C2448">
            <v>18</v>
          </cell>
          <cell r="E2448">
            <v>0</v>
          </cell>
        </row>
        <row r="2449">
          <cell r="A2449" t="str">
            <v>084</v>
          </cell>
          <cell r="C2449">
            <v>20</v>
          </cell>
          <cell r="E2449">
            <v>0</v>
          </cell>
        </row>
        <row r="2450">
          <cell r="A2450" t="str">
            <v>084</v>
          </cell>
          <cell r="C2450">
            <v>21</v>
          </cell>
          <cell r="E2450">
            <v>2000</v>
          </cell>
        </row>
        <row r="2451">
          <cell r="A2451" t="str">
            <v>084</v>
          </cell>
          <cell r="C2451">
            <v>22</v>
          </cell>
          <cell r="E2451">
            <v>0</v>
          </cell>
        </row>
        <row r="2452">
          <cell r="A2452" t="str">
            <v>084</v>
          </cell>
          <cell r="C2452">
            <v>23</v>
          </cell>
          <cell r="E2452">
            <v>1000</v>
          </cell>
        </row>
        <row r="2453">
          <cell r="A2453" t="str">
            <v>084</v>
          </cell>
          <cell r="C2453">
            <v>24</v>
          </cell>
          <cell r="E2453">
            <v>5000</v>
          </cell>
        </row>
        <row r="2454">
          <cell r="A2454" t="str">
            <v>084</v>
          </cell>
          <cell r="C2454">
            <v>25</v>
          </cell>
          <cell r="E2454">
            <v>2500</v>
          </cell>
        </row>
        <row r="2455">
          <cell r="A2455" t="str">
            <v>084</v>
          </cell>
          <cell r="C2455">
            <v>5</v>
          </cell>
          <cell r="E2455">
            <v>1000</v>
          </cell>
        </row>
        <row r="2456">
          <cell r="A2456" t="str">
            <v>084</v>
          </cell>
          <cell r="C2456">
            <v>8</v>
          </cell>
          <cell r="E2456">
            <v>0</v>
          </cell>
        </row>
        <row r="2457">
          <cell r="A2457" t="str">
            <v>084</v>
          </cell>
          <cell r="C2457">
            <v>9</v>
          </cell>
          <cell r="E2457">
            <v>5000</v>
          </cell>
        </row>
        <row r="2458">
          <cell r="A2458" t="str">
            <v>084</v>
          </cell>
          <cell r="C2458">
            <v>11</v>
          </cell>
          <cell r="E2458">
            <v>0</v>
          </cell>
        </row>
        <row r="2459">
          <cell r="A2459" t="str">
            <v>084</v>
          </cell>
          <cell r="C2459">
            <v>12</v>
          </cell>
          <cell r="E2459">
            <v>0</v>
          </cell>
        </row>
        <row r="2460">
          <cell r="A2460" t="str">
            <v>084</v>
          </cell>
          <cell r="C2460">
            <v>13</v>
          </cell>
          <cell r="E2460">
            <v>0</v>
          </cell>
        </row>
        <row r="2461">
          <cell r="A2461" t="str">
            <v>084</v>
          </cell>
          <cell r="C2461">
            <v>14</v>
          </cell>
          <cell r="E2461">
            <v>0</v>
          </cell>
        </row>
        <row r="2462">
          <cell r="A2462" t="str">
            <v>084</v>
          </cell>
          <cell r="C2462">
            <v>19</v>
          </cell>
          <cell r="E2462">
            <v>5000</v>
          </cell>
        </row>
        <row r="2463">
          <cell r="A2463" t="str">
            <v>084</v>
          </cell>
          <cell r="C2463">
            <v>26</v>
          </cell>
          <cell r="E2463">
            <v>1000</v>
          </cell>
        </row>
        <row r="2464">
          <cell r="A2464" t="str">
            <v>084</v>
          </cell>
          <cell r="C2464">
            <v>27</v>
          </cell>
          <cell r="E2464">
            <v>10000</v>
          </cell>
        </row>
        <row r="2465">
          <cell r="A2465" t="str">
            <v>084</v>
          </cell>
          <cell r="C2465">
            <v>28</v>
          </cell>
          <cell r="E2465">
            <v>2000</v>
          </cell>
        </row>
        <row r="2466">
          <cell r="A2466" t="str">
            <v>084</v>
          </cell>
          <cell r="C2466">
            <v>29</v>
          </cell>
          <cell r="E2466">
            <v>60375</v>
          </cell>
        </row>
        <row r="2467">
          <cell r="A2467" t="str">
            <v>085</v>
          </cell>
          <cell r="C2467">
            <v>1</v>
          </cell>
          <cell r="E2467">
            <v>221693</v>
          </cell>
        </row>
        <row r="2468">
          <cell r="A2468" t="str">
            <v>085</v>
          </cell>
          <cell r="C2468">
            <v>2</v>
          </cell>
          <cell r="E2468">
            <v>0</v>
          </cell>
        </row>
        <row r="2469">
          <cell r="A2469" t="str">
            <v>085</v>
          </cell>
          <cell r="C2469">
            <v>3</v>
          </cell>
          <cell r="E2469">
            <v>0</v>
          </cell>
        </row>
        <row r="2470">
          <cell r="A2470" t="str">
            <v>085</v>
          </cell>
          <cell r="C2470">
            <v>4</v>
          </cell>
          <cell r="E2470">
            <v>0</v>
          </cell>
        </row>
        <row r="2471">
          <cell r="A2471" t="str">
            <v>085</v>
          </cell>
          <cell r="C2471">
            <v>6</v>
          </cell>
          <cell r="E2471">
            <v>0</v>
          </cell>
        </row>
        <row r="2472">
          <cell r="A2472" t="str">
            <v>085</v>
          </cell>
          <cell r="C2472">
            <v>7</v>
          </cell>
          <cell r="E2472">
            <v>140828</v>
          </cell>
        </row>
        <row r="2473">
          <cell r="A2473" t="str">
            <v>085</v>
          </cell>
          <cell r="C2473">
            <v>10</v>
          </cell>
          <cell r="E2473">
            <v>20218</v>
          </cell>
        </row>
        <row r="2474">
          <cell r="A2474" t="str">
            <v>085</v>
          </cell>
          <cell r="C2474">
            <v>15</v>
          </cell>
          <cell r="E2474">
            <v>0</v>
          </cell>
        </row>
        <row r="2475">
          <cell r="A2475" t="str">
            <v>085</v>
          </cell>
          <cell r="C2475">
            <v>16</v>
          </cell>
          <cell r="E2475">
            <v>26250</v>
          </cell>
        </row>
        <row r="2476">
          <cell r="A2476" t="str">
            <v>085</v>
          </cell>
          <cell r="C2476">
            <v>17</v>
          </cell>
          <cell r="E2476">
            <v>0</v>
          </cell>
        </row>
        <row r="2477">
          <cell r="A2477" t="str">
            <v>085</v>
          </cell>
          <cell r="C2477">
            <v>18</v>
          </cell>
          <cell r="E2477">
            <v>0</v>
          </cell>
        </row>
        <row r="2478">
          <cell r="A2478" t="str">
            <v>085</v>
          </cell>
          <cell r="C2478">
            <v>20</v>
          </cell>
          <cell r="E2478">
            <v>0</v>
          </cell>
        </row>
        <row r="2479">
          <cell r="A2479" t="str">
            <v>085</v>
          </cell>
          <cell r="C2479">
            <v>21</v>
          </cell>
          <cell r="E2479">
            <v>0</v>
          </cell>
        </row>
        <row r="2480">
          <cell r="A2480" t="str">
            <v>085</v>
          </cell>
          <cell r="C2480">
            <v>22</v>
          </cell>
          <cell r="E2480">
            <v>26699</v>
          </cell>
        </row>
        <row r="2481">
          <cell r="A2481" t="str">
            <v>085</v>
          </cell>
          <cell r="C2481">
            <v>23</v>
          </cell>
          <cell r="E2481">
            <v>0</v>
          </cell>
        </row>
        <row r="2482">
          <cell r="A2482" t="str">
            <v>085</v>
          </cell>
          <cell r="C2482">
            <v>24</v>
          </cell>
          <cell r="E2482">
            <v>0</v>
          </cell>
        </row>
        <row r="2483">
          <cell r="A2483" t="str">
            <v>085</v>
          </cell>
          <cell r="C2483">
            <v>25</v>
          </cell>
          <cell r="E2483">
            <v>7300</v>
          </cell>
        </row>
        <row r="2484">
          <cell r="A2484" t="str">
            <v>085</v>
          </cell>
          <cell r="C2484">
            <v>5</v>
          </cell>
          <cell r="E2484">
            <v>38091</v>
          </cell>
        </row>
        <row r="2485">
          <cell r="A2485" t="str">
            <v>085</v>
          </cell>
          <cell r="C2485">
            <v>8</v>
          </cell>
          <cell r="E2485">
            <v>25743</v>
          </cell>
        </row>
        <row r="2486">
          <cell r="A2486" t="str">
            <v>085</v>
          </cell>
          <cell r="C2486">
            <v>9</v>
          </cell>
          <cell r="E2486">
            <v>0</v>
          </cell>
        </row>
        <row r="2487">
          <cell r="A2487" t="str">
            <v>085</v>
          </cell>
          <cell r="C2487">
            <v>11</v>
          </cell>
          <cell r="E2487">
            <v>0</v>
          </cell>
        </row>
        <row r="2488">
          <cell r="A2488" t="str">
            <v>085</v>
          </cell>
          <cell r="C2488">
            <v>12</v>
          </cell>
          <cell r="E2488">
            <v>0</v>
          </cell>
        </row>
        <row r="2489">
          <cell r="A2489" t="str">
            <v>085</v>
          </cell>
          <cell r="C2489">
            <v>13</v>
          </cell>
          <cell r="E2489">
            <v>0</v>
          </cell>
        </row>
        <row r="2490">
          <cell r="A2490" t="str">
            <v>085</v>
          </cell>
          <cell r="C2490">
            <v>14</v>
          </cell>
          <cell r="E2490">
            <v>0</v>
          </cell>
        </row>
        <row r="2491">
          <cell r="A2491" t="str">
            <v>085</v>
          </cell>
          <cell r="C2491">
            <v>19</v>
          </cell>
          <cell r="E2491">
            <v>0</v>
          </cell>
        </row>
        <row r="2492">
          <cell r="A2492" t="str">
            <v>085</v>
          </cell>
          <cell r="C2492">
            <v>26</v>
          </cell>
          <cell r="E2492">
            <v>0</v>
          </cell>
        </row>
        <row r="2493">
          <cell r="A2493" t="str">
            <v>085</v>
          </cell>
          <cell r="C2493">
            <v>27</v>
          </cell>
          <cell r="E2493">
            <v>0</v>
          </cell>
        </row>
        <row r="2494">
          <cell r="A2494" t="str">
            <v>085</v>
          </cell>
          <cell r="C2494">
            <v>28</v>
          </cell>
          <cell r="E2494">
            <v>0</v>
          </cell>
        </row>
        <row r="2495">
          <cell r="A2495" t="str">
            <v>085</v>
          </cell>
          <cell r="C2495">
            <v>29</v>
          </cell>
          <cell r="E2495">
            <v>0</v>
          </cell>
        </row>
        <row r="2496">
          <cell r="A2496" t="str">
            <v>086</v>
          </cell>
          <cell r="C2496">
            <v>1</v>
          </cell>
          <cell r="E2496">
            <v>6427</v>
          </cell>
        </row>
        <row r="2497">
          <cell r="A2497" t="str">
            <v>086</v>
          </cell>
          <cell r="C2497">
            <v>2</v>
          </cell>
          <cell r="E2497">
            <v>0</v>
          </cell>
        </row>
        <row r="2498">
          <cell r="A2498" t="str">
            <v>086</v>
          </cell>
          <cell r="C2498">
            <v>3</v>
          </cell>
          <cell r="E2498">
            <v>0</v>
          </cell>
        </row>
        <row r="2499">
          <cell r="A2499" t="str">
            <v>086</v>
          </cell>
          <cell r="C2499">
            <v>4</v>
          </cell>
          <cell r="E2499">
            <v>0</v>
          </cell>
        </row>
        <row r="2500">
          <cell r="A2500" t="str">
            <v>086</v>
          </cell>
          <cell r="C2500">
            <v>6</v>
          </cell>
          <cell r="E2500">
            <v>11792</v>
          </cell>
        </row>
        <row r="2501">
          <cell r="A2501" t="str">
            <v>086</v>
          </cell>
          <cell r="C2501">
            <v>7</v>
          </cell>
          <cell r="E2501">
            <v>14504</v>
          </cell>
        </row>
        <row r="2502">
          <cell r="A2502" t="str">
            <v>086</v>
          </cell>
          <cell r="C2502">
            <v>10</v>
          </cell>
          <cell r="E2502">
            <v>144</v>
          </cell>
        </row>
        <row r="2503">
          <cell r="A2503" t="str">
            <v>086</v>
          </cell>
          <cell r="C2503">
            <v>15</v>
          </cell>
          <cell r="E2503">
            <v>0</v>
          </cell>
        </row>
        <row r="2504">
          <cell r="A2504" t="str">
            <v>086</v>
          </cell>
          <cell r="C2504">
            <v>16</v>
          </cell>
          <cell r="E2504">
            <v>0</v>
          </cell>
        </row>
        <row r="2505">
          <cell r="A2505" t="str">
            <v>086</v>
          </cell>
          <cell r="C2505">
            <v>17</v>
          </cell>
          <cell r="E2505">
            <v>0</v>
          </cell>
        </row>
        <row r="2506">
          <cell r="A2506" t="str">
            <v>086</v>
          </cell>
          <cell r="C2506">
            <v>18</v>
          </cell>
          <cell r="E2506">
            <v>0</v>
          </cell>
        </row>
        <row r="2507">
          <cell r="A2507" t="str">
            <v>086</v>
          </cell>
          <cell r="C2507">
            <v>20</v>
          </cell>
          <cell r="E2507">
            <v>0</v>
          </cell>
        </row>
        <row r="2508">
          <cell r="A2508" t="str">
            <v>086</v>
          </cell>
          <cell r="C2508">
            <v>21</v>
          </cell>
          <cell r="E2508">
            <v>0</v>
          </cell>
        </row>
        <row r="2509">
          <cell r="A2509" t="str">
            <v>086</v>
          </cell>
          <cell r="C2509">
            <v>22</v>
          </cell>
          <cell r="E2509">
            <v>11864</v>
          </cell>
        </row>
        <row r="2510">
          <cell r="A2510" t="str">
            <v>086</v>
          </cell>
          <cell r="C2510">
            <v>23</v>
          </cell>
          <cell r="E2510">
            <v>0</v>
          </cell>
        </row>
        <row r="2511">
          <cell r="A2511" t="str">
            <v>086</v>
          </cell>
          <cell r="C2511">
            <v>24</v>
          </cell>
          <cell r="E2511">
            <v>0</v>
          </cell>
        </row>
        <row r="2512">
          <cell r="A2512" t="str">
            <v>086</v>
          </cell>
          <cell r="C2512">
            <v>25</v>
          </cell>
          <cell r="E2512">
            <v>10000</v>
          </cell>
        </row>
        <row r="2513">
          <cell r="A2513" t="str">
            <v>086</v>
          </cell>
          <cell r="C2513">
            <v>5</v>
          </cell>
          <cell r="E2513">
            <v>18594</v>
          </cell>
        </row>
        <row r="2514">
          <cell r="A2514" t="str">
            <v>086</v>
          </cell>
          <cell r="C2514">
            <v>8</v>
          </cell>
          <cell r="E2514">
            <v>120000</v>
          </cell>
        </row>
        <row r="2515">
          <cell r="A2515" t="str">
            <v>086</v>
          </cell>
          <cell r="C2515">
            <v>9</v>
          </cell>
          <cell r="E2515">
            <v>0</v>
          </cell>
        </row>
        <row r="2516">
          <cell r="A2516" t="str">
            <v>086</v>
          </cell>
          <cell r="C2516">
            <v>11</v>
          </cell>
          <cell r="E2516">
            <v>0</v>
          </cell>
        </row>
        <row r="2517">
          <cell r="A2517" t="str">
            <v>086</v>
          </cell>
          <cell r="C2517">
            <v>12</v>
          </cell>
          <cell r="E2517">
            <v>0</v>
          </cell>
        </row>
        <row r="2518">
          <cell r="A2518" t="str">
            <v>086</v>
          </cell>
          <cell r="C2518">
            <v>13</v>
          </cell>
          <cell r="E2518">
            <v>0</v>
          </cell>
        </row>
        <row r="2519">
          <cell r="A2519" t="str">
            <v>086</v>
          </cell>
          <cell r="C2519">
            <v>14</v>
          </cell>
          <cell r="E2519">
            <v>0</v>
          </cell>
        </row>
        <row r="2520">
          <cell r="A2520" t="str">
            <v>086</v>
          </cell>
          <cell r="C2520">
            <v>19</v>
          </cell>
          <cell r="E2520">
            <v>0</v>
          </cell>
        </row>
        <row r="2521">
          <cell r="A2521" t="str">
            <v>086</v>
          </cell>
          <cell r="C2521">
            <v>26</v>
          </cell>
          <cell r="E2521">
            <v>0</v>
          </cell>
        </row>
        <row r="2522">
          <cell r="A2522" t="str">
            <v>086</v>
          </cell>
          <cell r="C2522">
            <v>27</v>
          </cell>
          <cell r="E2522">
            <v>0</v>
          </cell>
        </row>
        <row r="2523">
          <cell r="A2523" t="str">
            <v>086</v>
          </cell>
          <cell r="C2523">
            <v>28</v>
          </cell>
          <cell r="E2523">
            <v>0</v>
          </cell>
        </row>
        <row r="2524">
          <cell r="A2524" t="str">
            <v>086</v>
          </cell>
          <cell r="C2524">
            <v>29</v>
          </cell>
          <cell r="E2524">
            <v>0</v>
          </cell>
        </row>
        <row r="2525">
          <cell r="A2525" t="str">
            <v>087</v>
          </cell>
          <cell r="C2525">
            <v>1</v>
          </cell>
          <cell r="E2525">
            <v>21584</v>
          </cell>
        </row>
        <row r="2526">
          <cell r="A2526" t="str">
            <v>087</v>
          </cell>
          <cell r="C2526">
            <v>2</v>
          </cell>
          <cell r="E2526">
            <v>3815</v>
          </cell>
        </row>
        <row r="2527">
          <cell r="A2527" t="str">
            <v>087</v>
          </cell>
          <cell r="C2527">
            <v>3</v>
          </cell>
          <cell r="E2527">
            <v>0</v>
          </cell>
        </row>
        <row r="2528">
          <cell r="A2528" t="str">
            <v>087</v>
          </cell>
          <cell r="C2528">
            <v>4</v>
          </cell>
          <cell r="E2528">
            <v>48000</v>
          </cell>
        </row>
        <row r="2529">
          <cell r="A2529" t="str">
            <v>087</v>
          </cell>
          <cell r="C2529">
            <v>6</v>
          </cell>
          <cell r="E2529">
            <v>251350</v>
          </cell>
        </row>
        <row r="2530">
          <cell r="A2530" t="str">
            <v>087</v>
          </cell>
          <cell r="C2530">
            <v>7</v>
          </cell>
          <cell r="E2530">
            <v>38257</v>
          </cell>
        </row>
        <row r="2531">
          <cell r="A2531" t="str">
            <v>087</v>
          </cell>
          <cell r="C2531">
            <v>10</v>
          </cell>
          <cell r="E2531">
            <v>331650</v>
          </cell>
        </row>
        <row r="2532">
          <cell r="A2532" t="str">
            <v>087</v>
          </cell>
          <cell r="C2532">
            <v>15</v>
          </cell>
          <cell r="E2532">
            <v>0</v>
          </cell>
        </row>
        <row r="2533">
          <cell r="A2533" t="str">
            <v>087</v>
          </cell>
          <cell r="C2533">
            <v>16</v>
          </cell>
          <cell r="E2533">
            <v>29015</v>
          </cell>
        </row>
        <row r="2534">
          <cell r="A2534" t="str">
            <v>087</v>
          </cell>
          <cell r="C2534">
            <v>17</v>
          </cell>
          <cell r="E2534">
            <v>0</v>
          </cell>
        </row>
        <row r="2535">
          <cell r="A2535" t="str">
            <v>087</v>
          </cell>
          <cell r="C2535">
            <v>18</v>
          </cell>
          <cell r="E2535">
            <v>0</v>
          </cell>
        </row>
        <row r="2536">
          <cell r="A2536" t="str">
            <v>087</v>
          </cell>
          <cell r="C2536">
            <v>20</v>
          </cell>
          <cell r="E2536">
            <v>54000</v>
          </cell>
        </row>
        <row r="2537">
          <cell r="A2537" t="str">
            <v>087</v>
          </cell>
          <cell r="C2537">
            <v>21</v>
          </cell>
          <cell r="E2537">
            <v>0</v>
          </cell>
        </row>
        <row r="2538">
          <cell r="A2538" t="str">
            <v>087</v>
          </cell>
          <cell r="C2538">
            <v>22</v>
          </cell>
          <cell r="E2538">
            <v>12022</v>
          </cell>
        </row>
        <row r="2539">
          <cell r="A2539" t="str">
            <v>087</v>
          </cell>
          <cell r="C2539">
            <v>23</v>
          </cell>
          <cell r="E2539">
            <v>0</v>
          </cell>
        </row>
        <row r="2540">
          <cell r="A2540" t="str">
            <v>087</v>
          </cell>
          <cell r="C2540">
            <v>24</v>
          </cell>
          <cell r="E2540">
            <v>0</v>
          </cell>
        </row>
        <row r="2541">
          <cell r="A2541" t="str">
            <v>087</v>
          </cell>
          <cell r="C2541">
            <v>25</v>
          </cell>
          <cell r="E2541">
            <v>2942</v>
          </cell>
        </row>
        <row r="2542">
          <cell r="A2542" t="str">
            <v>087</v>
          </cell>
          <cell r="C2542">
            <v>5</v>
          </cell>
          <cell r="E2542">
            <v>589265</v>
          </cell>
        </row>
        <row r="2543">
          <cell r="A2543" t="str">
            <v>087</v>
          </cell>
          <cell r="C2543">
            <v>8</v>
          </cell>
          <cell r="E2543">
            <v>0</v>
          </cell>
        </row>
        <row r="2544">
          <cell r="A2544" t="str">
            <v>087</v>
          </cell>
          <cell r="C2544">
            <v>9</v>
          </cell>
          <cell r="E2544">
            <v>0</v>
          </cell>
        </row>
        <row r="2545">
          <cell r="A2545" t="str">
            <v>087</v>
          </cell>
          <cell r="C2545">
            <v>11</v>
          </cell>
          <cell r="E2545">
            <v>52000</v>
          </cell>
        </row>
        <row r="2546">
          <cell r="A2546" t="str">
            <v>087</v>
          </cell>
          <cell r="C2546">
            <v>12</v>
          </cell>
          <cell r="E2546">
            <v>54000</v>
          </cell>
        </row>
        <row r="2547">
          <cell r="A2547" t="str">
            <v>087</v>
          </cell>
          <cell r="C2547">
            <v>13</v>
          </cell>
          <cell r="E2547">
            <v>104128</v>
          </cell>
        </row>
        <row r="2548">
          <cell r="A2548" t="str">
            <v>087</v>
          </cell>
          <cell r="C2548">
            <v>14</v>
          </cell>
          <cell r="E2548">
            <v>413</v>
          </cell>
        </row>
        <row r="2549">
          <cell r="A2549" t="str">
            <v>087</v>
          </cell>
          <cell r="C2549">
            <v>19</v>
          </cell>
          <cell r="E2549">
            <v>0</v>
          </cell>
        </row>
        <row r="2550">
          <cell r="A2550" t="str">
            <v>087</v>
          </cell>
          <cell r="C2550">
            <v>26</v>
          </cell>
          <cell r="E2550">
            <v>28650</v>
          </cell>
        </row>
        <row r="2551">
          <cell r="A2551" t="str">
            <v>087</v>
          </cell>
          <cell r="C2551">
            <v>27</v>
          </cell>
          <cell r="E2551">
            <v>0</v>
          </cell>
        </row>
        <row r="2552">
          <cell r="A2552" t="str">
            <v>087</v>
          </cell>
          <cell r="C2552">
            <v>28</v>
          </cell>
          <cell r="E2552">
            <v>0</v>
          </cell>
        </row>
        <row r="2553">
          <cell r="A2553" t="str">
            <v>087</v>
          </cell>
          <cell r="C2553">
            <v>29</v>
          </cell>
          <cell r="E2553">
            <v>9698</v>
          </cell>
        </row>
        <row r="2554">
          <cell r="A2554" t="str">
            <v>088</v>
          </cell>
          <cell r="C2554">
            <v>1</v>
          </cell>
          <cell r="E2554">
            <v>150000</v>
          </cell>
        </row>
        <row r="2555">
          <cell r="A2555" t="str">
            <v>088</v>
          </cell>
          <cell r="C2555">
            <v>2</v>
          </cell>
          <cell r="E2555">
            <v>25000</v>
          </cell>
        </row>
        <row r="2556">
          <cell r="A2556" t="str">
            <v>088</v>
          </cell>
          <cell r="C2556">
            <v>3</v>
          </cell>
          <cell r="E2556">
            <v>0</v>
          </cell>
        </row>
        <row r="2557">
          <cell r="A2557" t="str">
            <v>088</v>
          </cell>
          <cell r="C2557">
            <v>4</v>
          </cell>
          <cell r="E2557">
            <v>0</v>
          </cell>
        </row>
        <row r="2558">
          <cell r="A2558" t="str">
            <v>088</v>
          </cell>
          <cell r="C2558">
            <v>6</v>
          </cell>
          <cell r="E2558">
            <v>40000</v>
          </cell>
        </row>
        <row r="2559">
          <cell r="A2559" t="str">
            <v>088</v>
          </cell>
          <cell r="C2559">
            <v>7</v>
          </cell>
          <cell r="E2559">
            <v>100000</v>
          </cell>
        </row>
        <row r="2560">
          <cell r="A2560" t="str">
            <v>088</v>
          </cell>
          <cell r="C2560">
            <v>10</v>
          </cell>
          <cell r="E2560">
            <v>150000</v>
          </cell>
        </row>
        <row r="2561">
          <cell r="A2561" t="str">
            <v>088</v>
          </cell>
          <cell r="C2561">
            <v>15</v>
          </cell>
          <cell r="E2561">
            <v>0</v>
          </cell>
        </row>
        <row r="2562">
          <cell r="A2562" t="str">
            <v>088</v>
          </cell>
          <cell r="C2562">
            <v>16</v>
          </cell>
          <cell r="E2562">
            <v>20000</v>
          </cell>
        </row>
        <row r="2563">
          <cell r="A2563" t="str">
            <v>088</v>
          </cell>
          <cell r="C2563">
            <v>17</v>
          </cell>
          <cell r="E2563">
            <v>0</v>
          </cell>
        </row>
        <row r="2564">
          <cell r="A2564" t="str">
            <v>088</v>
          </cell>
          <cell r="C2564">
            <v>18</v>
          </cell>
          <cell r="E2564">
            <v>0</v>
          </cell>
        </row>
        <row r="2565">
          <cell r="A2565" t="str">
            <v>088</v>
          </cell>
          <cell r="C2565">
            <v>20</v>
          </cell>
          <cell r="E2565">
            <v>10000</v>
          </cell>
        </row>
        <row r="2566">
          <cell r="A2566" t="str">
            <v>088</v>
          </cell>
          <cell r="C2566">
            <v>21</v>
          </cell>
          <cell r="E2566">
            <v>0</v>
          </cell>
        </row>
        <row r="2567">
          <cell r="A2567" t="str">
            <v>088</v>
          </cell>
          <cell r="C2567">
            <v>22</v>
          </cell>
          <cell r="E2567">
            <v>20000</v>
          </cell>
        </row>
        <row r="2568">
          <cell r="A2568" t="str">
            <v>088</v>
          </cell>
          <cell r="C2568">
            <v>23</v>
          </cell>
          <cell r="E2568">
            <v>5000</v>
          </cell>
        </row>
        <row r="2569">
          <cell r="A2569" t="str">
            <v>088</v>
          </cell>
          <cell r="C2569">
            <v>24</v>
          </cell>
          <cell r="E2569">
            <v>0</v>
          </cell>
        </row>
        <row r="2570">
          <cell r="A2570" t="str">
            <v>088</v>
          </cell>
          <cell r="C2570">
            <v>25</v>
          </cell>
          <cell r="E2570">
            <v>0</v>
          </cell>
        </row>
        <row r="2571">
          <cell r="A2571" t="str">
            <v>088</v>
          </cell>
          <cell r="C2571">
            <v>5</v>
          </cell>
          <cell r="E2571">
            <v>40000</v>
          </cell>
        </row>
        <row r="2572">
          <cell r="A2572" t="str">
            <v>088</v>
          </cell>
          <cell r="C2572">
            <v>8</v>
          </cell>
          <cell r="E2572">
            <v>0</v>
          </cell>
        </row>
        <row r="2573">
          <cell r="A2573" t="str">
            <v>088</v>
          </cell>
          <cell r="C2573">
            <v>9</v>
          </cell>
          <cell r="E2573">
            <v>0</v>
          </cell>
        </row>
        <row r="2574">
          <cell r="A2574" t="str">
            <v>088</v>
          </cell>
          <cell r="C2574">
            <v>11</v>
          </cell>
          <cell r="E2574">
            <v>70000</v>
          </cell>
        </row>
        <row r="2575">
          <cell r="A2575" t="str">
            <v>088</v>
          </cell>
          <cell r="C2575">
            <v>12</v>
          </cell>
          <cell r="E2575">
            <v>20000</v>
          </cell>
        </row>
        <row r="2576">
          <cell r="A2576" t="str">
            <v>088</v>
          </cell>
          <cell r="C2576">
            <v>13</v>
          </cell>
          <cell r="E2576">
            <v>60000</v>
          </cell>
        </row>
        <row r="2577">
          <cell r="A2577" t="str">
            <v>088</v>
          </cell>
          <cell r="C2577">
            <v>14</v>
          </cell>
          <cell r="E2577">
            <v>0</v>
          </cell>
        </row>
        <row r="2578">
          <cell r="A2578" t="str">
            <v>088</v>
          </cell>
          <cell r="C2578">
            <v>19</v>
          </cell>
          <cell r="E2578">
            <v>10000</v>
          </cell>
        </row>
        <row r="2579">
          <cell r="A2579" t="str">
            <v>088</v>
          </cell>
          <cell r="C2579">
            <v>26</v>
          </cell>
          <cell r="E2579">
            <v>0</v>
          </cell>
        </row>
        <row r="2580">
          <cell r="A2580" t="str">
            <v>088</v>
          </cell>
          <cell r="C2580">
            <v>27</v>
          </cell>
          <cell r="E2580">
            <v>0</v>
          </cell>
        </row>
        <row r="2581">
          <cell r="A2581" t="str">
            <v>088</v>
          </cell>
          <cell r="C2581">
            <v>28</v>
          </cell>
          <cell r="E2581">
            <v>0</v>
          </cell>
        </row>
        <row r="2582">
          <cell r="A2582" t="str">
            <v>088</v>
          </cell>
          <cell r="C2582">
            <v>29</v>
          </cell>
          <cell r="E2582">
            <v>60000</v>
          </cell>
        </row>
        <row r="2583">
          <cell r="A2583" t="str">
            <v>089</v>
          </cell>
          <cell r="C2583">
            <v>1</v>
          </cell>
          <cell r="E2583">
            <v>92608</v>
          </cell>
        </row>
        <row r="2584">
          <cell r="A2584" t="str">
            <v>089</v>
          </cell>
          <cell r="C2584">
            <v>2</v>
          </cell>
          <cell r="E2584">
            <v>0</v>
          </cell>
        </row>
        <row r="2585">
          <cell r="A2585" t="str">
            <v>089</v>
          </cell>
          <cell r="C2585">
            <v>3</v>
          </cell>
          <cell r="E2585">
            <v>0</v>
          </cell>
        </row>
        <row r="2586">
          <cell r="A2586" t="str">
            <v>089</v>
          </cell>
          <cell r="C2586">
            <v>4</v>
          </cell>
          <cell r="E2586">
            <v>157</v>
          </cell>
        </row>
        <row r="2587">
          <cell r="A2587" t="str">
            <v>089</v>
          </cell>
          <cell r="C2587">
            <v>6</v>
          </cell>
          <cell r="E2587">
            <v>0</v>
          </cell>
        </row>
        <row r="2588">
          <cell r="A2588" t="str">
            <v>089</v>
          </cell>
          <cell r="C2588">
            <v>7</v>
          </cell>
          <cell r="E2588">
            <v>29638</v>
          </cell>
        </row>
        <row r="2589">
          <cell r="A2589" t="str">
            <v>089</v>
          </cell>
          <cell r="C2589">
            <v>10</v>
          </cell>
          <cell r="E2589">
            <v>6800</v>
          </cell>
        </row>
        <row r="2590">
          <cell r="A2590" t="str">
            <v>089</v>
          </cell>
          <cell r="C2590">
            <v>15</v>
          </cell>
          <cell r="E2590">
            <v>0</v>
          </cell>
        </row>
        <row r="2591">
          <cell r="A2591" t="str">
            <v>089</v>
          </cell>
          <cell r="C2591">
            <v>16</v>
          </cell>
          <cell r="E2591">
            <v>2000</v>
          </cell>
        </row>
        <row r="2592">
          <cell r="A2592" t="str">
            <v>089</v>
          </cell>
          <cell r="C2592">
            <v>17</v>
          </cell>
          <cell r="E2592">
            <v>0</v>
          </cell>
        </row>
        <row r="2593">
          <cell r="A2593" t="str">
            <v>089</v>
          </cell>
          <cell r="C2593">
            <v>18</v>
          </cell>
          <cell r="E2593">
            <v>0</v>
          </cell>
        </row>
        <row r="2594">
          <cell r="A2594" t="str">
            <v>089</v>
          </cell>
          <cell r="C2594">
            <v>20</v>
          </cell>
          <cell r="E2594">
            <v>0</v>
          </cell>
        </row>
        <row r="2595">
          <cell r="A2595" t="str">
            <v>089</v>
          </cell>
          <cell r="C2595">
            <v>21</v>
          </cell>
          <cell r="E2595">
            <v>0</v>
          </cell>
        </row>
        <row r="2596">
          <cell r="A2596" t="str">
            <v>089</v>
          </cell>
          <cell r="C2596">
            <v>22</v>
          </cell>
          <cell r="E2596">
            <v>1500</v>
          </cell>
        </row>
        <row r="2597">
          <cell r="A2597" t="str">
            <v>089</v>
          </cell>
          <cell r="C2597">
            <v>23</v>
          </cell>
          <cell r="E2597">
            <v>0</v>
          </cell>
        </row>
        <row r="2598">
          <cell r="A2598" t="str">
            <v>089</v>
          </cell>
          <cell r="C2598">
            <v>24</v>
          </cell>
          <cell r="E2598">
            <v>0</v>
          </cell>
        </row>
        <row r="2599">
          <cell r="A2599" t="str">
            <v>089</v>
          </cell>
          <cell r="C2599">
            <v>25</v>
          </cell>
          <cell r="E2599">
            <v>9807</v>
          </cell>
        </row>
        <row r="2600">
          <cell r="A2600" t="str">
            <v>089</v>
          </cell>
          <cell r="C2600">
            <v>5</v>
          </cell>
          <cell r="E2600">
            <v>16829</v>
          </cell>
        </row>
        <row r="2601">
          <cell r="A2601" t="str">
            <v>089</v>
          </cell>
          <cell r="C2601">
            <v>8</v>
          </cell>
          <cell r="E2601">
            <v>0</v>
          </cell>
        </row>
        <row r="2602">
          <cell r="A2602" t="str">
            <v>089</v>
          </cell>
          <cell r="C2602">
            <v>9</v>
          </cell>
          <cell r="E2602">
            <v>0</v>
          </cell>
        </row>
        <row r="2603">
          <cell r="A2603" t="str">
            <v>089</v>
          </cell>
          <cell r="C2603">
            <v>11</v>
          </cell>
          <cell r="E2603">
            <v>0</v>
          </cell>
        </row>
        <row r="2604">
          <cell r="A2604" t="str">
            <v>089</v>
          </cell>
          <cell r="C2604">
            <v>12</v>
          </cell>
          <cell r="E2604">
            <v>0</v>
          </cell>
        </row>
        <row r="2605">
          <cell r="A2605" t="str">
            <v>089</v>
          </cell>
          <cell r="C2605">
            <v>13</v>
          </cell>
          <cell r="E2605">
            <v>14591</v>
          </cell>
        </row>
        <row r="2606">
          <cell r="A2606" t="str">
            <v>089</v>
          </cell>
          <cell r="C2606">
            <v>14</v>
          </cell>
          <cell r="E2606">
            <v>0</v>
          </cell>
        </row>
        <row r="2607">
          <cell r="A2607" t="str">
            <v>089</v>
          </cell>
          <cell r="C2607">
            <v>19</v>
          </cell>
          <cell r="E2607">
            <v>0</v>
          </cell>
        </row>
        <row r="2608">
          <cell r="A2608" t="str">
            <v>089</v>
          </cell>
          <cell r="C2608">
            <v>26</v>
          </cell>
          <cell r="E2608">
            <v>0</v>
          </cell>
        </row>
        <row r="2609">
          <cell r="A2609" t="str">
            <v>089</v>
          </cell>
          <cell r="C2609">
            <v>27</v>
          </cell>
          <cell r="E2609">
            <v>0</v>
          </cell>
        </row>
        <row r="2610">
          <cell r="A2610" t="str">
            <v>089</v>
          </cell>
          <cell r="C2610">
            <v>28</v>
          </cell>
          <cell r="E2610">
            <v>0</v>
          </cell>
        </row>
        <row r="2611">
          <cell r="A2611" t="str">
            <v>089</v>
          </cell>
          <cell r="C2611">
            <v>29</v>
          </cell>
          <cell r="E2611">
            <v>0</v>
          </cell>
        </row>
        <row r="2612">
          <cell r="A2612" t="str">
            <v>090</v>
          </cell>
          <cell r="C2612">
            <v>1</v>
          </cell>
          <cell r="E2612">
            <v>9924</v>
          </cell>
        </row>
        <row r="2613">
          <cell r="A2613" t="str">
            <v>090</v>
          </cell>
          <cell r="C2613">
            <v>2</v>
          </cell>
          <cell r="E2613">
            <v>0</v>
          </cell>
        </row>
        <row r="2614">
          <cell r="A2614" t="str">
            <v>090</v>
          </cell>
          <cell r="C2614">
            <v>3</v>
          </cell>
          <cell r="E2614">
            <v>0</v>
          </cell>
        </row>
        <row r="2615">
          <cell r="A2615" t="str">
            <v>090</v>
          </cell>
          <cell r="C2615">
            <v>4</v>
          </cell>
          <cell r="E2615">
            <v>0</v>
          </cell>
        </row>
        <row r="2616">
          <cell r="A2616" t="str">
            <v>090</v>
          </cell>
          <cell r="C2616">
            <v>6</v>
          </cell>
          <cell r="E2616">
            <v>0</v>
          </cell>
        </row>
        <row r="2617">
          <cell r="A2617" t="str">
            <v>090</v>
          </cell>
          <cell r="C2617">
            <v>7</v>
          </cell>
          <cell r="E2617">
            <v>1853</v>
          </cell>
        </row>
        <row r="2618">
          <cell r="A2618" t="str">
            <v>090</v>
          </cell>
          <cell r="C2618">
            <v>10</v>
          </cell>
          <cell r="E2618">
            <v>2586</v>
          </cell>
        </row>
        <row r="2619">
          <cell r="A2619" t="str">
            <v>090</v>
          </cell>
          <cell r="C2619">
            <v>15</v>
          </cell>
          <cell r="E2619">
            <v>0</v>
          </cell>
        </row>
        <row r="2620">
          <cell r="A2620" t="str">
            <v>090</v>
          </cell>
          <cell r="C2620">
            <v>16</v>
          </cell>
          <cell r="E2620">
            <v>0</v>
          </cell>
        </row>
        <row r="2621">
          <cell r="A2621" t="str">
            <v>090</v>
          </cell>
          <cell r="C2621">
            <v>17</v>
          </cell>
          <cell r="E2621">
            <v>0</v>
          </cell>
        </row>
        <row r="2622">
          <cell r="A2622" t="str">
            <v>090</v>
          </cell>
          <cell r="C2622">
            <v>18</v>
          </cell>
          <cell r="E2622">
            <v>0</v>
          </cell>
        </row>
        <row r="2623">
          <cell r="A2623" t="str">
            <v>090</v>
          </cell>
          <cell r="C2623">
            <v>20</v>
          </cell>
          <cell r="E2623">
            <v>0</v>
          </cell>
        </row>
        <row r="2624">
          <cell r="A2624" t="str">
            <v>090</v>
          </cell>
          <cell r="C2624">
            <v>21</v>
          </cell>
          <cell r="E2624">
            <v>0</v>
          </cell>
        </row>
        <row r="2625">
          <cell r="A2625" t="str">
            <v>090</v>
          </cell>
          <cell r="C2625">
            <v>22</v>
          </cell>
          <cell r="E2625">
            <v>224</v>
          </cell>
        </row>
        <row r="2626">
          <cell r="A2626" t="str">
            <v>090</v>
          </cell>
          <cell r="C2626">
            <v>23</v>
          </cell>
          <cell r="E2626">
            <v>2316</v>
          </cell>
        </row>
        <row r="2627">
          <cell r="A2627" t="str">
            <v>090</v>
          </cell>
          <cell r="C2627">
            <v>24</v>
          </cell>
          <cell r="E2627">
            <v>0</v>
          </cell>
        </row>
        <row r="2628">
          <cell r="A2628" t="str">
            <v>090</v>
          </cell>
          <cell r="C2628">
            <v>25</v>
          </cell>
          <cell r="E2628">
            <v>0</v>
          </cell>
        </row>
        <row r="2629">
          <cell r="A2629" t="str">
            <v>090</v>
          </cell>
          <cell r="C2629">
            <v>5</v>
          </cell>
          <cell r="E2629">
            <v>2214</v>
          </cell>
        </row>
        <row r="2630">
          <cell r="A2630" t="str">
            <v>090</v>
          </cell>
          <cell r="C2630">
            <v>8</v>
          </cell>
          <cell r="E2630">
            <v>0</v>
          </cell>
        </row>
        <row r="2631">
          <cell r="A2631" t="str">
            <v>090</v>
          </cell>
          <cell r="C2631">
            <v>9</v>
          </cell>
          <cell r="E2631">
            <v>0</v>
          </cell>
        </row>
        <row r="2632">
          <cell r="A2632" t="str">
            <v>090</v>
          </cell>
          <cell r="C2632">
            <v>11</v>
          </cell>
          <cell r="E2632">
            <v>0</v>
          </cell>
        </row>
        <row r="2633">
          <cell r="A2633" t="str">
            <v>090</v>
          </cell>
          <cell r="C2633">
            <v>12</v>
          </cell>
          <cell r="E2633">
            <v>0</v>
          </cell>
        </row>
        <row r="2634">
          <cell r="A2634" t="str">
            <v>090</v>
          </cell>
          <cell r="C2634">
            <v>13</v>
          </cell>
          <cell r="E2634">
            <v>0</v>
          </cell>
        </row>
        <row r="2635">
          <cell r="A2635" t="str">
            <v>090</v>
          </cell>
          <cell r="C2635">
            <v>14</v>
          </cell>
          <cell r="E2635">
            <v>0</v>
          </cell>
        </row>
        <row r="2636">
          <cell r="A2636" t="str">
            <v>090</v>
          </cell>
          <cell r="C2636">
            <v>19</v>
          </cell>
          <cell r="E2636">
            <v>0</v>
          </cell>
        </row>
        <row r="2637">
          <cell r="A2637" t="str">
            <v>090</v>
          </cell>
          <cell r="C2637">
            <v>26</v>
          </cell>
          <cell r="E2637">
            <v>0</v>
          </cell>
        </row>
        <row r="2638">
          <cell r="A2638" t="str">
            <v>090</v>
          </cell>
          <cell r="C2638">
            <v>27</v>
          </cell>
          <cell r="E2638">
            <v>0</v>
          </cell>
        </row>
        <row r="2639">
          <cell r="A2639" t="str">
            <v>090</v>
          </cell>
          <cell r="C2639">
            <v>28</v>
          </cell>
          <cell r="E2639">
            <v>0</v>
          </cell>
        </row>
        <row r="2640">
          <cell r="A2640" t="str">
            <v>090</v>
          </cell>
          <cell r="C2640">
            <v>29</v>
          </cell>
          <cell r="E2640">
            <v>4000</v>
          </cell>
        </row>
        <row r="2641">
          <cell r="A2641" t="str">
            <v>091</v>
          </cell>
          <cell r="C2641">
            <v>1</v>
          </cell>
          <cell r="E2641">
            <v>5000</v>
          </cell>
        </row>
        <row r="2642">
          <cell r="A2642" t="str">
            <v>091</v>
          </cell>
          <cell r="C2642">
            <v>2</v>
          </cell>
          <cell r="E2642">
            <v>0</v>
          </cell>
        </row>
        <row r="2643">
          <cell r="A2643" t="str">
            <v>091</v>
          </cell>
          <cell r="C2643">
            <v>3</v>
          </cell>
          <cell r="E2643">
            <v>0</v>
          </cell>
        </row>
        <row r="2644">
          <cell r="A2644" t="str">
            <v>091</v>
          </cell>
          <cell r="C2644">
            <v>4</v>
          </cell>
          <cell r="E2644">
            <v>1000</v>
          </cell>
        </row>
        <row r="2645">
          <cell r="A2645" t="str">
            <v>091</v>
          </cell>
          <cell r="C2645">
            <v>6</v>
          </cell>
          <cell r="E2645">
            <v>0</v>
          </cell>
        </row>
        <row r="2646">
          <cell r="A2646" t="str">
            <v>091</v>
          </cell>
          <cell r="C2646">
            <v>7</v>
          </cell>
          <cell r="E2646">
            <v>8000</v>
          </cell>
        </row>
        <row r="2647">
          <cell r="A2647" t="str">
            <v>091</v>
          </cell>
          <cell r="C2647">
            <v>10</v>
          </cell>
          <cell r="E2647">
            <v>8000</v>
          </cell>
        </row>
        <row r="2648">
          <cell r="A2648" t="str">
            <v>091</v>
          </cell>
          <cell r="C2648">
            <v>15</v>
          </cell>
          <cell r="E2648">
            <v>0</v>
          </cell>
        </row>
        <row r="2649">
          <cell r="A2649" t="str">
            <v>091</v>
          </cell>
          <cell r="C2649">
            <v>16</v>
          </cell>
          <cell r="E2649">
            <v>0</v>
          </cell>
        </row>
        <row r="2650">
          <cell r="A2650" t="str">
            <v>091</v>
          </cell>
          <cell r="C2650">
            <v>17</v>
          </cell>
          <cell r="E2650">
            <v>0</v>
          </cell>
        </row>
        <row r="2651">
          <cell r="A2651" t="str">
            <v>091</v>
          </cell>
          <cell r="C2651">
            <v>18</v>
          </cell>
          <cell r="E2651">
            <v>0</v>
          </cell>
        </row>
        <row r="2652">
          <cell r="A2652" t="str">
            <v>091</v>
          </cell>
          <cell r="C2652">
            <v>20</v>
          </cell>
          <cell r="E2652">
            <v>0</v>
          </cell>
        </row>
        <row r="2653">
          <cell r="A2653" t="str">
            <v>091</v>
          </cell>
          <cell r="C2653">
            <v>21</v>
          </cell>
          <cell r="E2653">
            <v>0</v>
          </cell>
        </row>
        <row r="2654">
          <cell r="A2654" t="str">
            <v>091</v>
          </cell>
          <cell r="C2654">
            <v>22</v>
          </cell>
          <cell r="E2654">
            <v>0</v>
          </cell>
        </row>
        <row r="2655">
          <cell r="A2655" t="str">
            <v>091</v>
          </cell>
          <cell r="C2655">
            <v>23</v>
          </cell>
          <cell r="E2655">
            <v>0</v>
          </cell>
        </row>
        <row r="2656">
          <cell r="A2656" t="str">
            <v>091</v>
          </cell>
          <cell r="C2656">
            <v>24</v>
          </cell>
          <cell r="E2656">
            <v>0</v>
          </cell>
        </row>
        <row r="2657">
          <cell r="A2657" t="str">
            <v>091</v>
          </cell>
          <cell r="C2657">
            <v>25</v>
          </cell>
          <cell r="E2657">
            <v>0</v>
          </cell>
        </row>
        <row r="2658">
          <cell r="A2658" t="str">
            <v>091</v>
          </cell>
          <cell r="C2658">
            <v>5</v>
          </cell>
          <cell r="E2658">
            <v>22500</v>
          </cell>
        </row>
        <row r="2659">
          <cell r="A2659" t="str">
            <v>091</v>
          </cell>
          <cell r="C2659">
            <v>8</v>
          </cell>
          <cell r="E2659">
            <v>2000</v>
          </cell>
        </row>
        <row r="2660">
          <cell r="A2660" t="str">
            <v>091</v>
          </cell>
          <cell r="C2660">
            <v>9</v>
          </cell>
          <cell r="E2660">
            <v>0</v>
          </cell>
        </row>
        <row r="2661">
          <cell r="A2661" t="str">
            <v>091</v>
          </cell>
          <cell r="C2661">
            <v>11</v>
          </cell>
          <cell r="E2661">
            <v>0</v>
          </cell>
        </row>
        <row r="2662">
          <cell r="A2662" t="str">
            <v>091</v>
          </cell>
          <cell r="C2662">
            <v>12</v>
          </cell>
          <cell r="E2662">
            <v>0</v>
          </cell>
        </row>
        <row r="2663">
          <cell r="A2663" t="str">
            <v>091</v>
          </cell>
          <cell r="C2663">
            <v>13</v>
          </cell>
          <cell r="E2663">
            <v>0</v>
          </cell>
        </row>
        <row r="2664">
          <cell r="A2664" t="str">
            <v>091</v>
          </cell>
          <cell r="C2664">
            <v>14</v>
          </cell>
          <cell r="E2664">
            <v>0</v>
          </cell>
        </row>
        <row r="2665">
          <cell r="A2665" t="str">
            <v>091</v>
          </cell>
          <cell r="C2665">
            <v>19</v>
          </cell>
          <cell r="E2665">
            <v>0</v>
          </cell>
        </row>
        <row r="2666">
          <cell r="A2666" t="str">
            <v>091</v>
          </cell>
          <cell r="C2666">
            <v>26</v>
          </cell>
          <cell r="E2666">
            <v>0</v>
          </cell>
        </row>
        <row r="2667">
          <cell r="A2667" t="str">
            <v>091</v>
          </cell>
          <cell r="C2667">
            <v>27</v>
          </cell>
          <cell r="E2667">
            <v>0</v>
          </cell>
        </row>
        <row r="2668">
          <cell r="A2668" t="str">
            <v>091</v>
          </cell>
          <cell r="C2668">
            <v>28</v>
          </cell>
          <cell r="E2668">
            <v>0</v>
          </cell>
        </row>
        <row r="2669">
          <cell r="A2669" t="str">
            <v>091</v>
          </cell>
          <cell r="C2669">
            <v>29</v>
          </cell>
          <cell r="E2669">
            <v>0</v>
          </cell>
        </row>
        <row r="2670">
          <cell r="A2670" t="str">
            <v>092</v>
          </cell>
          <cell r="C2670">
            <v>1</v>
          </cell>
          <cell r="E2670">
            <v>25511</v>
          </cell>
        </row>
        <row r="2671">
          <cell r="A2671" t="str">
            <v>092</v>
          </cell>
          <cell r="C2671">
            <v>2</v>
          </cell>
          <cell r="E2671">
            <v>0</v>
          </cell>
        </row>
        <row r="2672">
          <cell r="A2672" t="str">
            <v>092</v>
          </cell>
          <cell r="C2672">
            <v>3</v>
          </cell>
          <cell r="E2672">
            <v>0</v>
          </cell>
        </row>
        <row r="2673">
          <cell r="A2673" t="str">
            <v>092</v>
          </cell>
          <cell r="C2673">
            <v>4</v>
          </cell>
          <cell r="E2673">
            <v>10000</v>
          </cell>
        </row>
        <row r="2674">
          <cell r="A2674" t="str">
            <v>092</v>
          </cell>
          <cell r="C2674">
            <v>6</v>
          </cell>
          <cell r="E2674">
            <v>0</v>
          </cell>
        </row>
        <row r="2675">
          <cell r="A2675" t="str">
            <v>092</v>
          </cell>
          <cell r="C2675">
            <v>7</v>
          </cell>
          <cell r="E2675">
            <v>10765</v>
          </cell>
        </row>
        <row r="2676">
          <cell r="A2676" t="str">
            <v>092</v>
          </cell>
          <cell r="C2676">
            <v>10</v>
          </cell>
          <cell r="E2676">
            <v>21159</v>
          </cell>
        </row>
        <row r="2677">
          <cell r="A2677" t="str">
            <v>092</v>
          </cell>
          <cell r="C2677">
            <v>15</v>
          </cell>
          <cell r="E2677">
            <v>0</v>
          </cell>
        </row>
        <row r="2678">
          <cell r="A2678" t="str">
            <v>092</v>
          </cell>
          <cell r="C2678">
            <v>16</v>
          </cell>
          <cell r="E2678">
            <v>0</v>
          </cell>
        </row>
        <row r="2679">
          <cell r="A2679" t="str">
            <v>092</v>
          </cell>
          <cell r="C2679">
            <v>17</v>
          </cell>
          <cell r="E2679">
            <v>0</v>
          </cell>
        </row>
        <row r="2680">
          <cell r="A2680" t="str">
            <v>092</v>
          </cell>
          <cell r="C2680">
            <v>18</v>
          </cell>
          <cell r="E2680">
            <v>0</v>
          </cell>
        </row>
        <row r="2681">
          <cell r="A2681" t="str">
            <v>092</v>
          </cell>
          <cell r="C2681">
            <v>20</v>
          </cell>
          <cell r="E2681">
            <v>0</v>
          </cell>
        </row>
        <row r="2682">
          <cell r="A2682" t="str">
            <v>092</v>
          </cell>
          <cell r="C2682">
            <v>21</v>
          </cell>
          <cell r="E2682">
            <v>0</v>
          </cell>
        </row>
        <row r="2683">
          <cell r="A2683" t="str">
            <v>092</v>
          </cell>
          <cell r="C2683">
            <v>22</v>
          </cell>
          <cell r="E2683">
            <v>1089</v>
          </cell>
        </row>
        <row r="2684">
          <cell r="A2684" t="str">
            <v>092</v>
          </cell>
          <cell r="C2684">
            <v>23</v>
          </cell>
          <cell r="E2684">
            <v>0</v>
          </cell>
        </row>
        <row r="2685">
          <cell r="A2685" t="str">
            <v>092</v>
          </cell>
          <cell r="C2685">
            <v>24</v>
          </cell>
          <cell r="E2685">
            <v>0</v>
          </cell>
        </row>
        <row r="2686">
          <cell r="A2686" t="str">
            <v>092</v>
          </cell>
          <cell r="C2686">
            <v>25</v>
          </cell>
          <cell r="E2686">
            <v>1285</v>
          </cell>
        </row>
        <row r="2687">
          <cell r="A2687" t="str">
            <v>092</v>
          </cell>
          <cell r="C2687">
            <v>5</v>
          </cell>
          <cell r="E2687">
            <v>0</v>
          </cell>
        </row>
        <row r="2688">
          <cell r="A2688" t="str">
            <v>092</v>
          </cell>
          <cell r="C2688">
            <v>8</v>
          </cell>
          <cell r="E2688">
            <v>0</v>
          </cell>
        </row>
        <row r="2689">
          <cell r="A2689" t="str">
            <v>092</v>
          </cell>
          <cell r="C2689">
            <v>9</v>
          </cell>
          <cell r="E2689">
            <v>0</v>
          </cell>
        </row>
        <row r="2690">
          <cell r="A2690" t="str">
            <v>092</v>
          </cell>
          <cell r="C2690">
            <v>11</v>
          </cell>
          <cell r="E2690">
            <v>0</v>
          </cell>
        </row>
        <row r="2691">
          <cell r="A2691" t="str">
            <v>092</v>
          </cell>
          <cell r="C2691">
            <v>12</v>
          </cell>
          <cell r="E2691">
            <v>0</v>
          </cell>
        </row>
        <row r="2692">
          <cell r="A2692" t="str">
            <v>092</v>
          </cell>
          <cell r="C2692">
            <v>13</v>
          </cell>
          <cell r="E2692">
            <v>0</v>
          </cell>
        </row>
        <row r="2693">
          <cell r="A2693" t="str">
            <v>092</v>
          </cell>
          <cell r="C2693">
            <v>14</v>
          </cell>
          <cell r="E2693">
            <v>0</v>
          </cell>
        </row>
        <row r="2694">
          <cell r="A2694" t="str">
            <v>092</v>
          </cell>
          <cell r="C2694">
            <v>19</v>
          </cell>
          <cell r="E2694">
            <v>0</v>
          </cell>
        </row>
        <row r="2695">
          <cell r="A2695" t="str">
            <v>092</v>
          </cell>
          <cell r="C2695">
            <v>26</v>
          </cell>
          <cell r="E2695">
            <v>0</v>
          </cell>
        </row>
        <row r="2696">
          <cell r="A2696" t="str">
            <v>092</v>
          </cell>
          <cell r="C2696">
            <v>27</v>
          </cell>
          <cell r="E2696">
            <v>0</v>
          </cell>
        </row>
        <row r="2697">
          <cell r="A2697" t="str">
            <v>092</v>
          </cell>
          <cell r="C2697">
            <v>28</v>
          </cell>
          <cell r="E2697">
            <v>0</v>
          </cell>
        </row>
        <row r="2698">
          <cell r="A2698" t="str">
            <v>092</v>
          </cell>
          <cell r="C2698">
            <v>29</v>
          </cell>
          <cell r="E2698">
            <v>23686</v>
          </cell>
        </row>
        <row r="2699">
          <cell r="A2699" t="str">
            <v>093</v>
          </cell>
          <cell r="C2699">
            <v>1</v>
          </cell>
          <cell r="E2699">
            <v>250000</v>
          </cell>
        </row>
        <row r="2700">
          <cell r="A2700" t="str">
            <v>093</v>
          </cell>
          <cell r="C2700">
            <v>2</v>
          </cell>
          <cell r="E2700">
            <v>0</v>
          </cell>
        </row>
        <row r="2701">
          <cell r="A2701" t="str">
            <v>093</v>
          </cell>
          <cell r="C2701">
            <v>3</v>
          </cell>
          <cell r="E2701">
            <v>0</v>
          </cell>
        </row>
        <row r="2702">
          <cell r="A2702" t="str">
            <v>093</v>
          </cell>
          <cell r="C2702">
            <v>4</v>
          </cell>
          <cell r="E2702">
            <v>0</v>
          </cell>
        </row>
        <row r="2703">
          <cell r="A2703" t="str">
            <v>093</v>
          </cell>
          <cell r="C2703">
            <v>6</v>
          </cell>
          <cell r="E2703">
            <v>0</v>
          </cell>
        </row>
        <row r="2704">
          <cell r="A2704" t="str">
            <v>093</v>
          </cell>
          <cell r="C2704">
            <v>7</v>
          </cell>
          <cell r="E2704">
            <v>300000</v>
          </cell>
        </row>
        <row r="2705">
          <cell r="A2705" t="str">
            <v>093</v>
          </cell>
          <cell r="C2705">
            <v>10</v>
          </cell>
          <cell r="E2705">
            <v>75000</v>
          </cell>
        </row>
        <row r="2706">
          <cell r="A2706" t="str">
            <v>093</v>
          </cell>
          <cell r="C2706">
            <v>15</v>
          </cell>
          <cell r="E2706">
            <v>0</v>
          </cell>
        </row>
        <row r="2707">
          <cell r="A2707" t="str">
            <v>093</v>
          </cell>
          <cell r="C2707">
            <v>16</v>
          </cell>
          <cell r="E2707">
            <v>25000</v>
          </cell>
        </row>
        <row r="2708">
          <cell r="A2708" t="str">
            <v>093</v>
          </cell>
          <cell r="C2708">
            <v>17</v>
          </cell>
          <cell r="E2708">
            <v>1000</v>
          </cell>
        </row>
        <row r="2709">
          <cell r="A2709" t="str">
            <v>093</v>
          </cell>
          <cell r="C2709">
            <v>18</v>
          </cell>
          <cell r="E2709">
            <v>5000</v>
          </cell>
        </row>
        <row r="2710">
          <cell r="A2710" t="str">
            <v>093</v>
          </cell>
          <cell r="C2710">
            <v>20</v>
          </cell>
          <cell r="E2710">
            <v>1000</v>
          </cell>
        </row>
        <row r="2711">
          <cell r="A2711" t="str">
            <v>093</v>
          </cell>
          <cell r="C2711">
            <v>21</v>
          </cell>
          <cell r="E2711">
            <v>0</v>
          </cell>
        </row>
        <row r="2712">
          <cell r="A2712" t="str">
            <v>093</v>
          </cell>
          <cell r="C2712">
            <v>22</v>
          </cell>
          <cell r="E2712">
            <v>7000</v>
          </cell>
        </row>
        <row r="2713">
          <cell r="A2713" t="str">
            <v>093</v>
          </cell>
          <cell r="C2713">
            <v>23</v>
          </cell>
          <cell r="E2713">
            <v>75000</v>
          </cell>
        </row>
        <row r="2714">
          <cell r="A2714" t="str">
            <v>093</v>
          </cell>
          <cell r="C2714">
            <v>24</v>
          </cell>
          <cell r="E2714">
            <v>0</v>
          </cell>
        </row>
        <row r="2715">
          <cell r="A2715" t="str">
            <v>093</v>
          </cell>
          <cell r="C2715">
            <v>25</v>
          </cell>
          <cell r="E2715">
            <v>250000</v>
          </cell>
        </row>
        <row r="2716">
          <cell r="A2716" t="str">
            <v>093</v>
          </cell>
          <cell r="C2716">
            <v>5</v>
          </cell>
          <cell r="E2716">
            <v>800000</v>
          </cell>
        </row>
        <row r="2717">
          <cell r="A2717" t="str">
            <v>093</v>
          </cell>
          <cell r="C2717">
            <v>8</v>
          </cell>
          <cell r="E2717">
            <v>0</v>
          </cell>
        </row>
        <row r="2718">
          <cell r="A2718" t="str">
            <v>093</v>
          </cell>
          <cell r="C2718">
            <v>9</v>
          </cell>
          <cell r="E2718">
            <v>0</v>
          </cell>
        </row>
        <row r="2719">
          <cell r="A2719" t="str">
            <v>093</v>
          </cell>
          <cell r="C2719">
            <v>11</v>
          </cell>
          <cell r="E2719">
            <v>0</v>
          </cell>
        </row>
        <row r="2720">
          <cell r="A2720" t="str">
            <v>093</v>
          </cell>
          <cell r="C2720">
            <v>12</v>
          </cell>
          <cell r="E2720">
            <v>0</v>
          </cell>
        </row>
        <row r="2721">
          <cell r="A2721" t="str">
            <v>093</v>
          </cell>
          <cell r="C2721">
            <v>13</v>
          </cell>
          <cell r="E2721">
            <v>200000</v>
          </cell>
        </row>
        <row r="2722">
          <cell r="A2722" t="str">
            <v>093</v>
          </cell>
          <cell r="C2722">
            <v>14</v>
          </cell>
          <cell r="E2722">
            <v>45742</v>
          </cell>
        </row>
        <row r="2723">
          <cell r="A2723" t="str">
            <v>093</v>
          </cell>
          <cell r="C2723">
            <v>19</v>
          </cell>
          <cell r="E2723">
            <v>10000</v>
          </cell>
        </row>
        <row r="2724">
          <cell r="A2724" t="str">
            <v>093</v>
          </cell>
          <cell r="C2724">
            <v>26</v>
          </cell>
          <cell r="E2724">
            <v>0</v>
          </cell>
        </row>
        <row r="2725">
          <cell r="A2725" t="str">
            <v>093</v>
          </cell>
          <cell r="C2725">
            <v>27</v>
          </cell>
          <cell r="E2725">
            <v>0</v>
          </cell>
        </row>
        <row r="2726">
          <cell r="A2726" t="str">
            <v>093</v>
          </cell>
          <cell r="C2726">
            <v>28</v>
          </cell>
          <cell r="E2726">
            <v>0</v>
          </cell>
        </row>
        <row r="2727">
          <cell r="A2727" t="str">
            <v>093</v>
          </cell>
          <cell r="C2727">
            <v>29</v>
          </cell>
          <cell r="E2727">
            <v>300000</v>
          </cell>
        </row>
        <row r="2728">
          <cell r="A2728" t="str">
            <v>094</v>
          </cell>
          <cell r="C2728">
            <v>1</v>
          </cell>
          <cell r="E2728">
            <v>20562</v>
          </cell>
        </row>
        <row r="2729">
          <cell r="A2729" t="str">
            <v>094</v>
          </cell>
          <cell r="C2729">
            <v>2</v>
          </cell>
          <cell r="E2729">
            <v>0</v>
          </cell>
        </row>
        <row r="2730">
          <cell r="A2730" t="str">
            <v>094</v>
          </cell>
          <cell r="C2730">
            <v>3</v>
          </cell>
          <cell r="E2730">
            <v>0</v>
          </cell>
        </row>
        <row r="2731">
          <cell r="A2731" t="str">
            <v>094</v>
          </cell>
          <cell r="C2731">
            <v>4</v>
          </cell>
          <cell r="E2731">
            <v>1485</v>
          </cell>
        </row>
        <row r="2732">
          <cell r="A2732" t="str">
            <v>094</v>
          </cell>
          <cell r="C2732">
            <v>6</v>
          </cell>
          <cell r="E2732">
            <v>0</v>
          </cell>
        </row>
        <row r="2733">
          <cell r="A2733" t="str">
            <v>094</v>
          </cell>
          <cell r="C2733">
            <v>7</v>
          </cell>
          <cell r="E2733">
            <v>63534</v>
          </cell>
        </row>
        <row r="2734">
          <cell r="A2734" t="str">
            <v>094</v>
          </cell>
          <cell r="C2734">
            <v>10</v>
          </cell>
          <cell r="E2734">
            <v>17370</v>
          </cell>
        </row>
        <row r="2735">
          <cell r="A2735" t="str">
            <v>094</v>
          </cell>
          <cell r="C2735">
            <v>15</v>
          </cell>
          <cell r="E2735">
            <v>0</v>
          </cell>
        </row>
        <row r="2736">
          <cell r="A2736" t="str">
            <v>094</v>
          </cell>
          <cell r="C2736">
            <v>16</v>
          </cell>
          <cell r="E2736">
            <v>0</v>
          </cell>
        </row>
        <row r="2737">
          <cell r="A2737" t="str">
            <v>094</v>
          </cell>
          <cell r="C2737">
            <v>17</v>
          </cell>
          <cell r="E2737">
            <v>0</v>
          </cell>
        </row>
        <row r="2738">
          <cell r="A2738" t="str">
            <v>094</v>
          </cell>
          <cell r="C2738">
            <v>18</v>
          </cell>
          <cell r="E2738">
            <v>0</v>
          </cell>
        </row>
        <row r="2739">
          <cell r="A2739" t="str">
            <v>094</v>
          </cell>
          <cell r="C2739">
            <v>20</v>
          </cell>
          <cell r="E2739">
            <v>0</v>
          </cell>
        </row>
        <row r="2740">
          <cell r="A2740" t="str">
            <v>094</v>
          </cell>
          <cell r="C2740">
            <v>21</v>
          </cell>
          <cell r="E2740">
            <v>0</v>
          </cell>
        </row>
        <row r="2741">
          <cell r="A2741" t="str">
            <v>094</v>
          </cell>
          <cell r="C2741">
            <v>22</v>
          </cell>
          <cell r="E2741">
            <v>260</v>
          </cell>
        </row>
        <row r="2742">
          <cell r="A2742" t="str">
            <v>094</v>
          </cell>
          <cell r="C2742">
            <v>23</v>
          </cell>
          <cell r="E2742">
            <v>0</v>
          </cell>
        </row>
        <row r="2743">
          <cell r="A2743" t="str">
            <v>094</v>
          </cell>
          <cell r="C2743">
            <v>24</v>
          </cell>
          <cell r="E2743">
            <v>0</v>
          </cell>
        </row>
        <row r="2744">
          <cell r="A2744" t="str">
            <v>094</v>
          </cell>
          <cell r="C2744">
            <v>25</v>
          </cell>
          <cell r="E2744">
            <v>0</v>
          </cell>
        </row>
        <row r="2745">
          <cell r="A2745" t="str">
            <v>094</v>
          </cell>
          <cell r="C2745">
            <v>5</v>
          </cell>
          <cell r="E2745">
            <v>696</v>
          </cell>
        </row>
        <row r="2746">
          <cell r="A2746" t="str">
            <v>094</v>
          </cell>
          <cell r="C2746">
            <v>8</v>
          </cell>
          <cell r="E2746">
            <v>0</v>
          </cell>
        </row>
        <row r="2747">
          <cell r="A2747" t="str">
            <v>094</v>
          </cell>
          <cell r="C2747">
            <v>9</v>
          </cell>
          <cell r="E2747">
            <v>0</v>
          </cell>
        </row>
        <row r="2748">
          <cell r="A2748" t="str">
            <v>094</v>
          </cell>
          <cell r="C2748">
            <v>11</v>
          </cell>
          <cell r="E2748">
            <v>3975</v>
          </cell>
        </row>
        <row r="2749">
          <cell r="A2749" t="str">
            <v>094</v>
          </cell>
          <cell r="C2749">
            <v>12</v>
          </cell>
          <cell r="E2749">
            <v>0</v>
          </cell>
        </row>
        <row r="2750">
          <cell r="A2750" t="str">
            <v>094</v>
          </cell>
          <cell r="C2750">
            <v>13</v>
          </cell>
          <cell r="E2750">
            <v>11977</v>
          </cell>
        </row>
        <row r="2751">
          <cell r="A2751" t="str">
            <v>094</v>
          </cell>
          <cell r="C2751">
            <v>14</v>
          </cell>
          <cell r="E2751">
            <v>0</v>
          </cell>
        </row>
        <row r="2752">
          <cell r="A2752" t="str">
            <v>094</v>
          </cell>
          <cell r="C2752">
            <v>19</v>
          </cell>
          <cell r="E2752">
            <v>0</v>
          </cell>
        </row>
        <row r="2753">
          <cell r="A2753" t="str">
            <v>094</v>
          </cell>
          <cell r="C2753">
            <v>26</v>
          </cell>
          <cell r="E2753">
            <v>0</v>
          </cell>
        </row>
        <row r="2754">
          <cell r="A2754" t="str">
            <v>094</v>
          </cell>
          <cell r="C2754">
            <v>27</v>
          </cell>
          <cell r="E2754">
            <v>0</v>
          </cell>
        </row>
        <row r="2755">
          <cell r="A2755" t="str">
            <v>094</v>
          </cell>
          <cell r="C2755">
            <v>28</v>
          </cell>
          <cell r="E2755">
            <v>0</v>
          </cell>
        </row>
        <row r="2756">
          <cell r="A2756" t="str">
            <v>094</v>
          </cell>
          <cell r="C2756">
            <v>29</v>
          </cell>
          <cell r="E2756">
            <v>98402</v>
          </cell>
        </row>
        <row r="2757">
          <cell r="A2757" t="str">
            <v>095</v>
          </cell>
          <cell r="C2757">
            <v>1</v>
          </cell>
          <cell r="E2757">
            <v>0</v>
          </cell>
        </row>
        <row r="2758">
          <cell r="A2758" t="str">
            <v>095</v>
          </cell>
          <cell r="C2758">
            <v>2</v>
          </cell>
          <cell r="E2758">
            <v>0</v>
          </cell>
        </row>
        <row r="2759">
          <cell r="A2759" t="str">
            <v>095</v>
          </cell>
          <cell r="C2759">
            <v>3</v>
          </cell>
          <cell r="E2759">
            <v>0</v>
          </cell>
        </row>
        <row r="2760">
          <cell r="A2760" t="str">
            <v>095</v>
          </cell>
          <cell r="C2760">
            <v>4</v>
          </cell>
          <cell r="E2760">
            <v>0</v>
          </cell>
        </row>
        <row r="2761">
          <cell r="A2761" t="str">
            <v>095</v>
          </cell>
          <cell r="C2761">
            <v>6</v>
          </cell>
          <cell r="E2761">
            <v>0</v>
          </cell>
        </row>
        <row r="2762">
          <cell r="A2762" t="str">
            <v>095</v>
          </cell>
          <cell r="C2762">
            <v>7</v>
          </cell>
          <cell r="E2762">
            <v>0</v>
          </cell>
        </row>
        <row r="2763">
          <cell r="A2763" t="str">
            <v>095</v>
          </cell>
          <cell r="C2763">
            <v>10</v>
          </cell>
          <cell r="E2763">
            <v>0</v>
          </cell>
        </row>
        <row r="2764">
          <cell r="A2764" t="str">
            <v>095</v>
          </cell>
          <cell r="C2764">
            <v>15</v>
          </cell>
          <cell r="E2764">
            <v>0</v>
          </cell>
        </row>
        <row r="2765">
          <cell r="A2765" t="str">
            <v>095</v>
          </cell>
          <cell r="C2765">
            <v>16</v>
          </cell>
          <cell r="E2765">
            <v>0</v>
          </cell>
        </row>
        <row r="2766">
          <cell r="A2766" t="str">
            <v>095</v>
          </cell>
          <cell r="C2766">
            <v>17</v>
          </cell>
          <cell r="E2766">
            <v>0</v>
          </cell>
        </row>
        <row r="2767">
          <cell r="A2767" t="str">
            <v>095</v>
          </cell>
          <cell r="C2767">
            <v>18</v>
          </cell>
          <cell r="E2767">
            <v>0</v>
          </cell>
        </row>
        <row r="2768">
          <cell r="A2768" t="str">
            <v>095</v>
          </cell>
          <cell r="C2768">
            <v>20</v>
          </cell>
          <cell r="E2768">
            <v>0</v>
          </cell>
        </row>
        <row r="2769">
          <cell r="A2769" t="str">
            <v>095</v>
          </cell>
          <cell r="C2769">
            <v>21</v>
          </cell>
          <cell r="E2769">
            <v>0</v>
          </cell>
        </row>
        <row r="2770">
          <cell r="A2770" t="str">
            <v>095</v>
          </cell>
          <cell r="C2770">
            <v>22</v>
          </cell>
          <cell r="E2770">
            <v>0</v>
          </cell>
        </row>
        <row r="2771">
          <cell r="A2771" t="str">
            <v>095</v>
          </cell>
          <cell r="C2771">
            <v>23</v>
          </cell>
          <cell r="E2771">
            <v>0</v>
          </cell>
        </row>
        <row r="2772">
          <cell r="A2772" t="str">
            <v>095</v>
          </cell>
          <cell r="C2772">
            <v>24</v>
          </cell>
          <cell r="E2772">
            <v>0</v>
          </cell>
        </row>
        <row r="2773">
          <cell r="A2773" t="str">
            <v>095</v>
          </cell>
          <cell r="C2773">
            <v>25</v>
          </cell>
          <cell r="E2773">
            <v>0</v>
          </cell>
        </row>
        <row r="2774">
          <cell r="A2774" t="str">
            <v>095</v>
          </cell>
          <cell r="C2774">
            <v>5</v>
          </cell>
          <cell r="E2774">
            <v>0</v>
          </cell>
        </row>
        <row r="2775">
          <cell r="A2775" t="str">
            <v>095</v>
          </cell>
          <cell r="C2775">
            <v>8</v>
          </cell>
          <cell r="E2775">
            <v>0</v>
          </cell>
        </row>
        <row r="2776">
          <cell r="A2776" t="str">
            <v>095</v>
          </cell>
          <cell r="C2776">
            <v>9</v>
          </cell>
          <cell r="E2776">
            <v>0</v>
          </cell>
        </row>
        <row r="2777">
          <cell r="A2777" t="str">
            <v>095</v>
          </cell>
          <cell r="C2777">
            <v>11</v>
          </cell>
          <cell r="E2777">
            <v>0</v>
          </cell>
        </row>
        <row r="2778">
          <cell r="A2778" t="str">
            <v>095</v>
          </cell>
          <cell r="C2778">
            <v>12</v>
          </cell>
          <cell r="E2778">
            <v>0</v>
          </cell>
        </row>
        <row r="2779">
          <cell r="A2779" t="str">
            <v>095</v>
          </cell>
          <cell r="C2779">
            <v>13</v>
          </cell>
          <cell r="E2779">
            <v>0</v>
          </cell>
        </row>
        <row r="2780">
          <cell r="A2780" t="str">
            <v>095</v>
          </cell>
          <cell r="C2780">
            <v>14</v>
          </cell>
          <cell r="E2780">
            <v>0</v>
          </cell>
        </row>
        <row r="2781">
          <cell r="A2781" t="str">
            <v>095</v>
          </cell>
          <cell r="C2781">
            <v>19</v>
          </cell>
          <cell r="E2781">
            <v>0</v>
          </cell>
        </row>
        <row r="2782">
          <cell r="A2782" t="str">
            <v>095</v>
          </cell>
          <cell r="C2782">
            <v>26</v>
          </cell>
          <cell r="E2782">
            <v>0</v>
          </cell>
        </row>
        <row r="2783">
          <cell r="A2783" t="str">
            <v>095</v>
          </cell>
          <cell r="C2783">
            <v>27</v>
          </cell>
          <cell r="E2783">
            <v>0</v>
          </cell>
        </row>
        <row r="2784">
          <cell r="A2784" t="str">
            <v>095</v>
          </cell>
          <cell r="C2784">
            <v>28</v>
          </cell>
          <cell r="E2784">
            <v>0</v>
          </cell>
        </row>
        <row r="2785">
          <cell r="A2785" t="str">
            <v>095</v>
          </cell>
          <cell r="C2785">
            <v>29</v>
          </cell>
          <cell r="E2785">
            <v>0</v>
          </cell>
        </row>
        <row r="2786">
          <cell r="A2786" t="str">
            <v>096</v>
          </cell>
          <cell r="C2786">
            <v>1</v>
          </cell>
          <cell r="E2786">
            <v>134250</v>
          </cell>
        </row>
        <row r="2787">
          <cell r="A2787" t="str">
            <v>096</v>
          </cell>
          <cell r="C2787">
            <v>2</v>
          </cell>
          <cell r="E2787">
            <v>0</v>
          </cell>
        </row>
        <row r="2788">
          <cell r="A2788" t="str">
            <v>096</v>
          </cell>
          <cell r="C2788">
            <v>3</v>
          </cell>
          <cell r="E2788">
            <v>0</v>
          </cell>
        </row>
        <row r="2789">
          <cell r="A2789" t="str">
            <v>096</v>
          </cell>
          <cell r="C2789">
            <v>4</v>
          </cell>
          <cell r="E2789">
            <v>0</v>
          </cell>
        </row>
        <row r="2790">
          <cell r="A2790" t="str">
            <v>096</v>
          </cell>
          <cell r="C2790">
            <v>6</v>
          </cell>
          <cell r="E2790">
            <v>0</v>
          </cell>
        </row>
        <row r="2791">
          <cell r="A2791" t="str">
            <v>096</v>
          </cell>
          <cell r="C2791">
            <v>7</v>
          </cell>
          <cell r="E2791">
            <v>101755</v>
          </cell>
        </row>
        <row r="2792">
          <cell r="A2792" t="str">
            <v>096</v>
          </cell>
          <cell r="C2792">
            <v>10</v>
          </cell>
          <cell r="E2792">
            <v>4410</v>
          </cell>
        </row>
        <row r="2793">
          <cell r="A2793" t="str">
            <v>096</v>
          </cell>
          <cell r="C2793">
            <v>15</v>
          </cell>
          <cell r="E2793">
            <v>0</v>
          </cell>
        </row>
        <row r="2794">
          <cell r="A2794" t="str">
            <v>096</v>
          </cell>
          <cell r="C2794">
            <v>16</v>
          </cell>
          <cell r="E2794">
            <v>0</v>
          </cell>
        </row>
        <row r="2795">
          <cell r="A2795" t="str">
            <v>096</v>
          </cell>
          <cell r="C2795">
            <v>17</v>
          </cell>
          <cell r="E2795">
            <v>0</v>
          </cell>
        </row>
        <row r="2796">
          <cell r="A2796" t="str">
            <v>096</v>
          </cell>
          <cell r="C2796">
            <v>18</v>
          </cell>
          <cell r="E2796">
            <v>0</v>
          </cell>
        </row>
        <row r="2797">
          <cell r="A2797" t="str">
            <v>096</v>
          </cell>
          <cell r="C2797">
            <v>20</v>
          </cell>
          <cell r="E2797">
            <v>0</v>
          </cell>
        </row>
        <row r="2798">
          <cell r="A2798" t="str">
            <v>096</v>
          </cell>
          <cell r="C2798">
            <v>21</v>
          </cell>
          <cell r="E2798">
            <v>0</v>
          </cell>
        </row>
        <row r="2799">
          <cell r="A2799" t="str">
            <v>096</v>
          </cell>
          <cell r="C2799">
            <v>22</v>
          </cell>
          <cell r="E2799">
            <v>0</v>
          </cell>
        </row>
        <row r="2800">
          <cell r="A2800" t="str">
            <v>096</v>
          </cell>
          <cell r="C2800">
            <v>23</v>
          </cell>
          <cell r="E2800">
            <v>0</v>
          </cell>
        </row>
        <row r="2801">
          <cell r="A2801" t="str">
            <v>096</v>
          </cell>
          <cell r="C2801">
            <v>24</v>
          </cell>
          <cell r="E2801">
            <v>0</v>
          </cell>
        </row>
        <row r="2802">
          <cell r="A2802" t="str">
            <v>096</v>
          </cell>
          <cell r="C2802">
            <v>25</v>
          </cell>
          <cell r="E2802">
            <v>0</v>
          </cell>
        </row>
        <row r="2803">
          <cell r="A2803" t="str">
            <v>096</v>
          </cell>
          <cell r="C2803">
            <v>5</v>
          </cell>
          <cell r="E2803">
            <v>2054</v>
          </cell>
        </row>
        <row r="2804">
          <cell r="A2804" t="str">
            <v>096</v>
          </cell>
          <cell r="C2804">
            <v>8</v>
          </cell>
          <cell r="E2804">
            <v>0</v>
          </cell>
        </row>
        <row r="2805">
          <cell r="A2805" t="str">
            <v>096</v>
          </cell>
          <cell r="C2805">
            <v>9</v>
          </cell>
          <cell r="E2805">
            <v>0</v>
          </cell>
        </row>
        <row r="2806">
          <cell r="A2806" t="str">
            <v>096</v>
          </cell>
          <cell r="C2806">
            <v>11</v>
          </cell>
          <cell r="E2806">
            <v>296221</v>
          </cell>
        </row>
        <row r="2807">
          <cell r="A2807" t="str">
            <v>096</v>
          </cell>
          <cell r="C2807">
            <v>12</v>
          </cell>
          <cell r="E2807">
            <v>0</v>
          </cell>
        </row>
        <row r="2808">
          <cell r="A2808" t="str">
            <v>096</v>
          </cell>
          <cell r="C2808">
            <v>13</v>
          </cell>
          <cell r="E2808">
            <v>0</v>
          </cell>
        </row>
        <row r="2809">
          <cell r="A2809" t="str">
            <v>096</v>
          </cell>
          <cell r="C2809">
            <v>14</v>
          </cell>
          <cell r="E2809">
            <v>0</v>
          </cell>
        </row>
        <row r="2810">
          <cell r="A2810" t="str">
            <v>096</v>
          </cell>
          <cell r="C2810">
            <v>19</v>
          </cell>
          <cell r="E2810">
            <v>0</v>
          </cell>
        </row>
        <row r="2811">
          <cell r="A2811" t="str">
            <v>096</v>
          </cell>
          <cell r="C2811">
            <v>26</v>
          </cell>
          <cell r="E2811">
            <v>0</v>
          </cell>
        </row>
        <row r="2812">
          <cell r="A2812" t="str">
            <v>096</v>
          </cell>
          <cell r="C2812">
            <v>27</v>
          </cell>
          <cell r="E2812">
            <v>0</v>
          </cell>
        </row>
        <row r="2813">
          <cell r="A2813" t="str">
            <v>096</v>
          </cell>
          <cell r="C2813">
            <v>28</v>
          </cell>
          <cell r="E2813">
            <v>0</v>
          </cell>
        </row>
        <row r="2814">
          <cell r="A2814" t="str">
            <v>096</v>
          </cell>
          <cell r="C2814">
            <v>29</v>
          </cell>
          <cell r="E2814">
            <v>0</v>
          </cell>
        </row>
        <row r="2815">
          <cell r="A2815" t="str">
            <v>097</v>
          </cell>
          <cell r="C2815">
            <v>1</v>
          </cell>
          <cell r="E2815">
            <v>113725</v>
          </cell>
        </row>
        <row r="2816">
          <cell r="A2816" t="str">
            <v>097</v>
          </cell>
          <cell r="C2816">
            <v>2</v>
          </cell>
          <cell r="E2816">
            <v>1359</v>
          </cell>
        </row>
        <row r="2817">
          <cell r="A2817" t="str">
            <v>097</v>
          </cell>
          <cell r="C2817">
            <v>3</v>
          </cell>
          <cell r="E2817">
            <v>0</v>
          </cell>
        </row>
        <row r="2818">
          <cell r="A2818" t="str">
            <v>097</v>
          </cell>
          <cell r="C2818">
            <v>4</v>
          </cell>
          <cell r="E2818">
            <v>0</v>
          </cell>
        </row>
        <row r="2819">
          <cell r="A2819" t="str">
            <v>097</v>
          </cell>
          <cell r="C2819">
            <v>6</v>
          </cell>
          <cell r="E2819">
            <v>81800</v>
          </cell>
        </row>
        <row r="2820">
          <cell r="A2820" t="str">
            <v>097</v>
          </cell>
          <cell r="C2820">
            <v>7</v>
          </cell>
          <cell r="E2820">
            <v>75759</v>
          </cell>
        </row>
        <row r="2821">
          <cell r="A2821" t="str">
            <v>097</v>
          </cell>
          <cell r="C2821">
            <v>10</v>
          </cell>
          <cell r="E2821">
            <v>94946</v>
          </cell>
        </row>
        <row r="2822">
          <cell r="A2822" t="str">
            <v>097</v>
          </cell>
          <cell r="C2822">
            <v>15</v>
          </cell>
          <cell r="E2822">
            <v>200</v>
          </cell>
        </row>
        <row r="2823">
          <cell r="A2823" t="str">
            <v>097</v>
          </cell>
          <cell r="C2823">
            <v>16</v>
          </cell>
          <cell r="E2823">
            <v>0</v>
          </cell>
        </row>
        <row r="2824">
          <cell r="A2824" t="str">
            <v>097</v>
          </cell>
          <cell r="C2824">
            <v>17</v>
          </cell>
          <cell r="E2824">
            <v>0</v>
          </cell>
        </row>
        <row r="2825">
          <cell r="A2825" t="str">
            <v>097</v>
          </cell>
          <cell r="C2825">
            <v>18</v>
          </cell>
          <cell r="E2825">
            <v>0</v>
          </cell>
        </row>
        <row r="2826">
          <cell r="A2826" t="str">
            <v>097</v>
          </cell>
          <cell r="C2826">
            <v>20</v>
          </cell>
          <cell r="E2826">
            <v>0</v>
          </cell>
        </row>
        <row r="2827">
          <cell r="A2827" t="str">
            <v>097</v>
          </cell>
          <cell r="C2827">
            <v>21</v>
          </cell>
          <cell r="E2827">
            <v>0</v>
          </cell>
        </row>
        <row r="2828">
          <cell r="A2828" t="str">
            <v>097</v>
          </cell>
          <cell r="C2828">
            <v>22</v>
          </cell>
          <cell r="E2828">
            <v>0</v>
          </cell>
        </row>
        <row r="2829">
          <cell r="A2829" t="str">
            <v>097</v>
          </cell>
          <cell r="C2829">
            <v>23</v>
          </cell>
          <cell r="E2829">
            <v>0</v>
          </cell>
        </row>
        <row r="2830">
          <cell r="A2830" t="str">
            <v>097</v>
          </cell>
          <cell r="C2830">
            <v>24</v>
          </cell>
          <cell r="E2830">
            <v>0</v>
          </cell>
        </row>
        <row r="2831">
          <cell r="A2831" t="str">
            <v>097</v>
          </cell>
          <cell r="C2831">
            <v>25</v>
          </cell>
          <cell r="E2831">
            <v>0</v>
          </cell>
        </row>
        <row r="2832">
          <cell r="A2832" t="str">
            <v>097</v>
          </cell>
          <cell r="C2832">
            <v>5</v>
          </cell>
          <cell r="E2832">
            <v>5950</v>
          </cell>
        </row>
        <row r="2833">
          <cell r="A2833" t="str">
            <v>097</v>
          </cell>
          <cell r="C2833">
            <v>8</v>
          </cell>
          <cell r="E2833">
            <v>0</v>
          </cell>
        </row>
        <row r="2834">
          <cell r="A2834" t="str">
            <v>097</v>
          </cell>
          <cell r="C2834">
            <v>9</v>
          </cell>
          <cell r="E2834">
            <v>0</v>
          </cell>
        </row>
        <row r="2835">
          <cell r="A2835" t="str">
            <v>097</v>
          </cell>
          <cell r="C2835">
            <v>11</v>
          </cell>
          <cell r="E2835">
            <v>306920</v>
          </cell>
        </row>
        <row r="2836">
          <cell r="A2836" t="str">
            <v>097</v>
          </cell>
          <cell r="C2836">
            <v>12</v>
          </cell>
          <cell r="E2836">
            <v>0</v>
          </cell>
        </row>
        <row r="2837">
          <cell r="A2837" t="str">
            <v>097</v>
          </cell>
          <cell r="C2837">
            <v>13</v>
          </cell>
          <cell r="E2837">
            <v>0</v>
          </cell>
        </row>
        <row r="2838">
          <cell r="A2838" t="str">
            <v>097</v>
          </cell>
          <cell r="C2838">
            <v>14</v>
          </cell>
          <cell r="E2838">
            <v>0</v>
          </cell>
        </row>
        <row r="2839">
          <cell r="A2839" t="str">
            <v>097</v>
          </cell>
          <cell r="C2839">
            <v>19</v>
          </cell>
          <cell r="E2839">
            <v>0</v>
          </cell>
        </row>
        <row r="2840">
          <cell r="A2840" t="str">
            <v>097</v>
          </cell>
          <cell r="C2840">
            <v>26</v>
          </cell>
          <cell r="E2840">
            <v>0</v>
          </cell>
        </row>
        <row r="2841">
          <cell r="A2841" t="str">
            <v>097</v>
          </cell>
          <cell r="C2841">
            <v>27</v>
          </cell>
          <cell r="E2841">
            <v>0</v>
          </cell>
        </row>
        <row r="2842">
          <cell r="A2842" t="str">
            <v>097</v>
          </cell>
          <cell r="C2842">
            <v>28</v>
          </cell>
          <cell r="E2842">
            <v>0</v>
          </cell>
        </row>
        <row r="2843">
          <cell r="A2843" t="str">
            <v>097</v>
          </cell>
          <cell r="C2843">
            <v>29</v>
          </cell>
          <cell r="E2843">
            <v>0</v>
          </cell>
        </row>
        <row r="2844">
          <cell r="A2844" t="str">
            <v>098</v>
          </cell>
          <cell r="C2844">
            <v>1</v>
          </cell>
          <cell r="E2844">
            <v>0</v>
          </cell>
        </row>
        <row r="2845">
          <cell r="A2845" t="str">
            <v>098</v>
          </cell>
          <cell r="C2845">
            <v>2</v>
          </cell>
          <cell r="E2845">
            <v>0</v>
          </cell>
        </row>
        <row r="2846">
          <cell r="A2846" t="str">
            <v>098</v>
          </cell>
          <cell r="C2846">
            <v>3</v>
          </cell>
          <cell r="E2846">
            <v>0</v>
          </cell>
        </row>
        <row r="2847">
          <cell r="A2847" t="str">
            <v>098</v>
          </cell>
          <cell r="C2847">
            <v>4</v>
          </cell>
          <cell r="E2847">
            <v>0</v>
          </cell>
        </row>
        <row r="2848">
          <cell r="A2848" t="str">
            <v>098</v>
          </cell>
          <cell r="C2848">
            <v>6</v>
          </cell>
          <cell r="E2848">
            <v>0</v>
          </cell>
        </row>
        <row r="2849">
          <cell r="A2849" t="str">
            <v>098</v>
          </cell>
          <cell r="C2849">
            <v>7</v>
          </cell>
          <cell r="E2849">
            <v>0</v>
          </cell>
        </row>
        <row r="2850">
          <cell r="A2850" t="str">
            <v>098</v>
          </cell>
          <cell r="C2850">
            <v>10</v>
          </cell>
          <cell r="E2850">
            <v>0</v>
          </cell>
        </row>
        <row r="2851">
          <cell r="A2851" t="str">
            <v>098</v>
          </cell>
          <cell r="C2851">
            <v>15</v>
          </cell>
          <cell r="E2851">
            <v>0</v>
          </cell>
        </row>
        <row r="2852">
          <cell r="A2852" t="str">
            <v>098</v>
          </cell>
          <cell r="C2852">
            <v>16</v>
          </cell>
          <cell r="E2852">
            <v>0</v>
          </cell>
        </row>
        <row r="2853">
          <cell r="A2853" t="str">
            <v>098</v>
          </cell>
          <cell r="C2853">
            <v>17</v>
          </cell>
          <cell r="E2853">
            <v>0</v>
          </cell>
        </row>
        <row r="2854">
          <cell r="A2854" t="str">
            <v>098</v>
          </cell>
          <cell r="C2854">
            <v>18</v>
          </cell>
          <cell r="E2854">
            <v>0</v>
          </cell>
        </row>
        <row r="2855">
          <cell r="A2855" t="str">
            <v>098</v>
          </cell>
          <cell r="C2855">
            <v>20</v>
          </cell>
          <cell r="E2855">
            <v>0</v>
          </cell>
        </row>
        <row r="2856">
          <cell r="A2856" t="str">
            <v>098</v>
          </cell>
          <cell r="C2856">
            <v>21</v>
          </cell>
          <cell r="E2856">
            <v>0</v>
          </cell>
        </row>
        <row r="2857">
          <cell r="A2857" t="str">
            <v>098</v>
          </cell>
          <cell r="C2857">
            <v>22</v>
          </cell>
          <cell r="E2857">
            <v>0</v>
          </cell>
        </row>
        <row r="2858">
          <cell r="A2858" t="str">
            <v>098</v>
          </cell>
          <cell r="C2858">
            <v>23</v>
          </cell>
          <cell r="E2858">
            <v>0</v>
          </cell>
        </row>
        <row r="2859">
          <cell r="A2859" t="str">
            <v>098</v>
          </cell>
          <cell r="C2859">
            <v>24</v>
          </cell>
          <cell r="E2859">
            <v>0</v>
          </cell>
        </row>
        <row r="2860">
          <cell r="A2860" t="str">
            <v>098</v>
          </cell>
          <cell r="C2860">
            <v>25</v>
          </cell>
          <cell r="E2860">
            <v>0</v>
          </cell>
        </row>
        <row r="2861">
          <cell r="A2861" t="str">
            <v>098</v>
          </cell>
          <cell r="C2861">
            <v>5</v>
          </cell>
          <cell r="E2861">
            <v>0</v>
          </cell>
        </row>
        <row r="2862">
          <cell r="A2862" t="str">
            <v>098</v>
          </cell>
          <cell r="C2862">
            <v>8</v>
          </cell>
          <cell r="E2862">
            <v>0</v>
          </cell>
        </row>
        <row r="2863">
          <cell r="A2863" t="str">
            <v>098</v>
          </cell>
          <cell r="C2863">
            <v>9</v>
          </cell>
          <cell r="E2863">
            <v>0</v>
          </cell>
        </row>
        <row r="2864">
          <cell r="A2864" t="str">
            <v>098</v>
          </cell>
          <cell r="C2864">
            <v>11</v>
          </cell>
          <cell r="E2864">
            <v>0</v>
          </cell>
        </row>
        <row r="2865">
          <cell r="A2865" t="str">
            <v>098</v>
          </cell>
          <cell r="C2865">
            <v>12</v>
          </cell>
          <cell r="E2865">
            <v>0</v>
          </cell>
        </row>
        <row r="2866">
          <cell r="A2866" t="str">
            <v>098</v>
          </cell>
          <cell r="C2866">
            <v>13</v>
          </cell>
          <cell r="E2866">
            <v>0</v>
          </cell>
        </row>
        <row r="2867">
          <cell r="A2867" t="str">
            <v>098</v>
          </cell>
          <cell r="C2867">
            <v>14</v>
          </cell>
          <cell r="E2867">
            <v>0</v>
          </cell>
        </row>
        <row r="2868">
          <cell r="A2868" t="str">
            <v>098</v>
          </cell>
          <cell r="C2868">
            <v>19</v>
          </cell>
          <cell r="E2868">
            <v>0</v>
          </cell>
        </row>
        <row r="2869">
          <cell r="A2869" t="str">
            <v>098</v>
          </cell>
          <cell r="C2869">
            <v>26</v>
          </cell>
          <cell r="E2869">
            <v>0</v>
          </cell>
        </row>
        <row r="2870">
          <cell r="A2870" t="str">
            <v>098</v>
          </cell>
          <cell r="C2870">
            <v>27</v>
          </cell>
          <cell r="E2870">
            <v>0</v>
          </cell>
        </row>
        <row r="2871">
          <cell r="A2871" t="str">
            <v>098</v>
          </cell>
          <cell r="C2871">
            <v>28</v>
          </cell>
          <cell r="E2871">
            <v>0</v>
          </cell>
        </row>
        <row r="2872">
          <cell r="A2872" t="str">
            <v>098</v>
          </cell>
          <cell r="C2872">
            <v>29</v>
          </cell>
          <cell r="E2872">
            <v>0</v>
          </cell>
        </row>
        <row r="2873">
          <cell r="A2873" t="str">
            <v>099</v>
          </cell>
          <cell r="C2873">
            <v>1</v>
          </cell>
          <cell r="E2873">
            <v>98000</v>
          </cell>
        </row>
        <row r="2874">
          <cell r="A2874" t="str">
            <v>099</v>
          </cell>
          <cell r="C2874">
            <v>2</v>
          </cell>
          <cell r="E2874">
            <v>3000</v>
          </cell>
        </row>
        <row r="2875">
          <cell r="A2875" t="str">
            <v>099</v>
          </cell>
          <cell r="C2875">
            <v>3</v>
          </cell>
          <cell r="E2875">
            <v>0</v>
          </cell>
        </row>
        <row r="2876">
          <cell r="A2876" t="str">
            <v>099</v>
          </cell>
          <cell r="C2876">
            <v>4</v>
          </cell>
          <cell r="E2876">
            <v>0</v>
          </cell>
        </row>
        <row r="2877">
          <cell r="A2877" t="str">
            <v>099</v>
          </cell>
          <cell r="C2877">
            <v>6</v>
          </cell>
          <cell r="E2877">
            <v>0</v>
          </cell>
        </row>
        <row r="2878">
          <cell r="A2878" t="str">
            <v>099</v>
          </cell>
          <cell r="C2878">
            <v>7</v>
          </cell>
          <cell r="E2878">
            <v>34000</v>
          </cell>
        </row>
        <row r="2879">
          <cell r="A2879" t="str">
            <v>099</v>
          </cell>
          <cell r="C2879">
            <v>10</v>
          </cell>
          <cell r="E2879">
            <v>69560</v>
          </cell>
        </row>
        <row r="2880">
          <cell r="A2880" t="str">
            <v>099</v>
          </cell>
          <cell r="C2880">
            <v>15</v>
          </cell>
          <cell r="E2880">
            <v>0</v>
          </cell>
        </row>
        <row r="2881">
          <cell r="A2881" t="str">
            <v>099</v>
          </cell>
          <cell r="C2881">
            <v>16</v>
          </cell>
          <cell r="E2881">
            <v>0</v>
          </cell>
        </row>
        <row r="2882">
          <cell r="A2882" t="str">
            <v>099</v>
          </cell>
          <cell r="C2882">
            <v>17</v>
          </cell>
          <cell r="E2882">
            <v>0</v>
          </cell>
        </row>
        <row r="2883">
          <cell r="A2883" t="str">
            <v>099</v>
          </cell>
          <cell r="C2883">
            <v>18</v>
          </cell>
          <cell r="E2883">
            <v>0</v>
          </cell>
        </row>
        <row r="2884">
          <cell r="A2884" t="str">
            <v>099</v>
          </cell>
          <cell r="C2884">
            <v>20</v>
          </cell>
          <cell r="E2884">
            <v>0</v>
          </cell>
        </row>
        <row r="2885">
          <cell r="A2885" t="str">
            <v>099</v>
          </cell>
          <cell r="C2885">
            <v>21</v>
          </cell>
          <cell r="E2885">
            <v>0</v>
          </cell>
        </row>
        <row r="2886">
          <cell r="A2886" t="str">
            <v>099</v>
          </cell>
          <cell r="C2886">
            <v>22</v>
          </cell>
          <cell r="E2886">
            <v>440</v>
          </cell>
        </row>
        <row r="2887">
          <cell r="A2887" t="str">
            <v>099</v>
          </cell>
          <cell r="C2887">
            <v>23</v>
          </cell>
          <cell r="E2887">
            <v>0</v>
          </cell>
        </row>
        <row r="2888">
          <cell r="A2888" t="str">
            <v>099</v>
          </cell>
          <cell r="C2888">
            <v>24</v>
          </cell>
          <cell r="E2888">
            <v>0</v>
          </cell>
        </row>
        <row r="2889">
          <cell r="A2889" t="str">
            <v>099</v>
          </cell>
          <cell r="C2889">
            <v>25</v>
          </cell>
          <cell r="E2889">
            <v>0</v>
          </cell>
        </row>
        <row r="2890">
          <cell r="A2890" t="str">
            <v>099</v>
          </cell>
          <cell r="C2890">
            <v>5</v>
          </cell>
          <cell r="E2890">
            <v>35000</v>
          </cell>
        </row>
        <row r="2891">
          <cell r="A2891" t="str">
            <v>099</v>
          </cell>
          <cell r="C2891">
            <v>8</v>
          </cell>
          <cell r="E2891">
            <v>0</v>
          </cell>
        </row>
        <row r="2892">
          <cell r="A2892" t="str">
            <v>099</v>
          </cell>
          <cell r="C2892">
            <v>9</v>
          </cell>
          <cell r="E2892">
            <v>0</v>
          </cell>
        </row>
        <row r="2893">
          <cell r="A2893" t="str">
            <v>099</v>
          </cell>
          <cell r="C2893">
            <v>11</v>
          </cell>
          <cell r="E2893">
            <v>760000</v>
          </cell>
        </row>
        <row r="2894">
          <cell r="A2894" t="str">
            <v>099</v>
          </cell>
          <cell r="C2894">
            <v>12</v>
          </cell>
          <cell r="E2894">
            <v>0</v>
          </cell>
        </row>
        <row r="2895">
          <cell r="A2895" t="str">
            <v>099</v>
          </cell>
          <cell r="C2895">
            <v>13</v>
          </cell>
          <cell r="E2895">
            <v>0</v>
          </cell>
        </row>
        <row r="2896">
          <cell r="A2896" t="str">
            <v>099</v>
          </cell>
          <cell r="C2896">
            <v>14</v>
          </cell>
          <cell r="E2896">
            <v>0</v>
          </cell>
        </row>
        <row r="2897">
          <cell r="A2897" t="str">
            <v>099</v>
          </cell>
          <cell r="C2897">
            <v>19</v>
          </cell>
          <cell r="E2897">
            <v>0</v>
          </cell>
        </row>
        <row r="2898">
          <cell r="A2898" t="str">
            <v>099</v>
          </cell>
          <cell r="C2898">
            <v>26</v>
          </cell>
          <cell r="E2898">
            <v>0</v>
          </cell>
        </row>
        <row r="2899">
          <cell r="A2899" t="str">
            <v>099</v>
          </cell>
          <cell r="C2899">
            <v>27</v>
          </cell>
          <cell r="E2899">
            <v>0</v>
          </cell>
        </row>
        <row r="2900">
          <cell r="A2900" t="str">
            <v>099</v>
          </cell>
          <cell r="C2900">
            <v>28</v>
          </cell>
          <cell r="E2900">
            <v>0</v>
          </cell>
        </row>
        <row r="2901">
          <cell r="A2901" t="str">
            <v>099</v>
          </cell>
          <cell r="C2901">
            <v>29</v>
          </cell>
          <cell r="E2901">
            <v>153750</v>
          </cell>
        </row>
        <row r="2902">
          <cell r="A2902" t="str">
            <v>100</v>
          </cell>
          <cell r="C2902">
            <v>1</v>
          </cell>
          <cell r="E2902">
            <v>82637</v>
          </cell>
        </row>
        <row r="2903">
          <cell r="A2903" t="str">
            <v>100</v>
          </cell>
          <cell r="C2903">
            <v>2</v>
          </cell>
          <cell r="E2903">
            <v>436</v>
          </cell>
        </row>
        <row r="2904">
          <cell r="A2904" t="str">
            <v>100</v>
          </cell>
          <cell r="C2904">
            <v>3</v>
          </cell>
          <cell r="E2904">
            <v>0</v>
          </cell>
        </row>
        <row r="2905">
          <cell r="A2905" t="str">
            <v>100</v>
          </cell>
          <cell r="C2905">
            <v>4</v>
          </cell>
          <cell r="E2905">
            <v>0</v>
          </cell>
        </row>
        <row r="2906">
          <cell r="A2906" t="str">
            <v>100</v>
          </cell>
          <cell r="C2906">
            <v>6</v>
          </cell>
          <cell r="E2906">
            <v>0</v>
          </cell>
        </row>
        <row r="2907">
          <cell r="A2907" t="str">
            <v>100</v>
          </cell>
          <cell r="C2907">
            <v>7</v>
          </cell>
          <cell r="E2907">
            <v>191647</v>
          </cell>
        </row>
        <row r="2908">
          <cell r="A2908" t="str">
            <v>100</v>
          </cell>
          <cell r="C2908">
            <v>10</v>
          </cell>
          <cell r="E2908">
            <v>250321</v>
          </cell>
        </row>
        <row r="2909">
          <cell r="A2909" t="str">
            <v>100</v>
          </cell>
          <cell r="C2909">
            <v>15</v>
          </cell>
          <cell r="E2909">
            <v>0</v>
          </cell>
        </row>
        <row r="2910">
          <cell r="A2910" t="str">
            <v>100</v>
          </cell>
          <cell r="C2910">
            <v>16</v>
          </cell>
          <cell r="E2910">
            <v>50000</v>
          </cell>
        </row>
        <row r="2911">
          <cell r="A2911" t="str">
            <v>100</v>
          </cell>
          <cell r="C2911">
            <v>17</v>
          </cell>
          <cell r="E2911">
            <v>0</v>
          </cell>
        </row>
        <row r="2912">
          <cell r="A2912" t="str">
            <v>100</v>
          </cell>
          <cell r="C2912">
            <v>18</v>
          </cell>
          <cell r="E2912">
            <v>15000</v>
          </cell>
        </row>
        <row r="2913">
          <cell r="A2913" t="str">
            <v>100</v>
          </cell>
          <cell r="C2913">
            <v>20</v>
          </cell>
          <cell r="E2913">
            <v>0</v>
          </cell>
        </row>
        <row r="2914">
          <cell r="A2914" t="str">
            <v>100</v>
          </cell>
          <cell r="C2914">
            <v>21</v>
          </cell>
          <cell r="E2914">
            <v>0</v>
          </cell>
        </row>
        <row r="2915">
          <cell r="A2915" t="str">
            <v>100</v>
          </cell>
          <cell r="C2915">
            <v>22</v>
          </cell>
          <cell r="E2915">
            <v>35744</v>
          </cell>
        </row>
        <row r="2916">
          <cell r="A2916" t="str">
            <v>100</v>
          </cell>
          <cell r="C2916">
            <v>23</v>
          </cell>
          <cell r="E2916">
            <v>0</v>
          </cell>
        </row>
        <row r="2917">
          <cell r="A2917" t="str">
            <v>100</v>
          </cell>
          <cell r="C2917">
            <v>24</v>
          </cell>
          <cell r="E2917">
            <v>0</v>
          </cell>
        </row>
        <row r="2918">
          <cell r="A2918" t="str">
            <v>100</v>
          </cell>
          <cell r="C2918">
            <v>25</v>
          </cell>
          <cell r="E2918">
            <v>0</v>
          </cell>
        </row>
        <row r="2919">
          <cell r="A2919" t="str">
            <v>100</v>
          </cell>
          <cell r="C2919">
            <v>5</v>
          </cell>
          <cell r="E2919">
            <v>62103</v>
          </cell>
        </row>
        <row r="2920">
          <cell r="A2920" t="str">
            <v>100</v>
          </cell>
          <cell r="C2920">
            <v>8</v>
          </cell>
          <cell r="E2920">
            <v>0</v>
          </cell>
        </row>
        <row r="2921">
          <cell r="A2921" t="str">
            <v>100</v>
          </cell>
          <cell r="C2921">
            <v>9</v>
          </cell>
          <cell r="E2921">
            <v>0</v>
          </cell>
        </row>
        <row r="2922">
          <cell r="A2922" t="str">
            <v>100</v>
          </cell>
          <cell r="C2922">
            <v>11</v>
          </cell>
          <cell r="E2922">
            <v>742888</v>
          </cell>
        </row>
        <row r="2923">
          <cell r="A2923" t="str">
            <v>100</v>
          </cell>
          <cell r="C2923">
            <v>12</v>
          </cell>
          <cell r="E2923">
            <v>0</v>
          </cell>
        </row>
        <row r="2924">
          <cell r="A2924" t="str">
            <v>100</v>
          </cell>
          <cell r="C2924">
            <v>13</v>
          </cell>
          <cell r="E2924">
            <v>0</v>
          </cell>
        </row>
        <row r="2925">
          <cell r="A2925" t="str">
            <v>100</v>
          </cell>
          <cell r="C2925">
            <v>14</v>
          </cell>
          <cell r="E2925">
            <v>117000</v>
          </cell>
        </row>
        <row r="2926">
          <cell r="A2926" t="str">
            <v>100</v>
          </cell>
          <cell r="C2926">
            <v>19</v>
          </cell>
          <cell r="E2926">
            <v>0</v>
          </cell>
        </row>
        <row r="2927">
          <cell r="A2927" t="str">
            <v>100</v>
          </cell>
          <cell r="C2927">
            <v>26</v>
          </cell>
          <cell r="E2927">
            <v>0</v>
          </cell>
        </row>
        <row r="2928">
          <cell r="A2928" t="str">
            <v>100</v>
          </cell>
          <cell r="C2928">
            <v>27</v>
          </cell>
          <cell r="E2928">
            <v>0</v>
          </cell>
        </row>
        <row r="2929">
          <cell r="A2929" t="str">
            <v>100</v>
          </cell>
          <cell r="C2929">
            <v>28</v>
          </cell>
          <cell r="E2929">
            <v>0</v>
          </cell>
        </row>
        <row r="2930">
          <cell r="A2930" t="str">
            <v>100</v>
          </cell>
          <cell r="C2930">
            <v>29</v>
          </cell>
          <cell r="E2930">
            <v>400000</v>
          </cell>
        </row>
        <row r="2931">
          <cell r="A2931" t="str">
            <v>101</v>
          </cell>
          <cell r="C2931">
            <v>1</v>
          </cell>
          <cell r="E2931">
            <v>36653</v>
          </cell>
        </row>
        <row r="2932">
          <cell r="A2932" t="str">
            <v>101</v>
          </cell>
          <cell r="C2932">
            <v>2</v>
          </cell>
          <cell r="E2932">
            <v>0</v>
          </cell>
        </row>
        <row r="2933">
          <cell r="A2933" t="str">
            <v>101</v>
          </cell>
          <cell r="C2933">
            <v>3</v>
          </cell>
          <cell r="E2933">
            <v>0</v>
          </cell>
        </row>
        <row r="2934">
          <cell r="A2934" t="str">
            <v>101</v>
          </cell>
          <cell r="C2934">
            <v>4</v>
          </cell>
          <cell r="E2934">
            <v>0</v>
          </cell>
        </row>
        <row r="2935">
          <cell r="A2935" t="str">
            <v>101</v>
          </cell>
          <cell r="C2935">
            <v>6</v>
          </cell>
          <cell r="E2935">
            <v>0</v>
          </cell>
        </row>
        <row r="2936">
          <cell r="A2936" t="str">
            <v>101</v>
          </cell>
          <cell r="C2936">
            <v>7</v>
          </cell>
          <cell r="E2936">
            <v>92858</v>
          </cell>
        </row>
        <row r="2937">
          <cell r="A2937" t="str">
            <v>101</v>
          </cell>
          <cell r="C2937">
            <v>10</v>
          </cell>
          <cell r="E2937">
            <v>0</v>
          </cell>
        </row>
        <row r="2938">
          <cell r="A2938" t="str">
            <v>101</v>
          </cell>
          <cell r="C2938">
            <v>15</v>
          </cell>
          <cell r="E2938">
            <v>0</v>
          </cell>
        </row>
        <row r="2939">
          <cell r="A2939" t="str">
            <v>101</v>
          </cell>
          <cell r="C2939">
            <v>16</v>
          </cell>
          <cell r="E2939">
            <v>0</v>
          </cell>
        </row>
        <row r="2940">
          <cell r="A2940" t="str">
            <v>101</v>
          </cell>
          <cell r="C2940">
            <v>17</v>
          </cell>
          <cell r="E2940">
            <v>0</v>
          </cell>
        </row>
        <row r="2941">
          <cell r="A2941" t="str">
            <v>101</v>
          </cell>
          <cell r="C2941">
            <v>18</v>
          </cell>
          <cell r="E2941">
            <v>0</v>
          </cell>
        </row>
        <row r="2942">
          <cell r="A2942" t="str">
            <v>101</v>
          </cell>
          <cell r="C2942">
            <v>20</v>
          </cell>
          <cell r="E2942">
            <v>305</v>
          </cell>
        </row>
        <row r="2943">
          <cell r="A2943" t="str">
            <v>101</v>
          </cell>
          <cell r="C2943">
            <v>21</v>
          </cell>
          <cell r="E2943">
            <v>0</v>
          </cell>
        </row>
        <row r="2944">
          <cell r="A2944" t="str">
            <v>101</v>
          </cell>
          <cell r="C2944">
            <v>22</v>
          </cell>
          <cell r="E2944">
            <v>0</v>
          </cell>
        </row>
        <row r="2945">
          <cell r="A2945" t="str">
            <v>101</v>
          </cell>
          <cell r="C2945">
            <v>23</v>
          </cell>
          <cell r="E2945">
            <v>0</v>
          </cell>
        </row>
        <row r="2946">
          <cell r="A2946" t="str">
            <v>101</v>
          </cell>
          <cell r="C2946">
            <v>24</v>
          </cell>
          <cell r="E2946">
            <v>0</v>
          </cell>
        </row>
        <row r="2947">
          <cell r="A2947" t="str">
            <v>101</v>
          </cell>
          <cell r="C2947">
            <v>25</v>
          </cell>
          <cell r="E2947">
            <v>0</v>
          </cell>
        </row>
        <row r="2948">
          <cell r="A2948" t="str">
            <v>101</v>
          </cell>
          <cell r="C2948">
            <v>5</v>
          </cell>
          <cell r="E2948">
            <v>1025203</v>
          </cell>
        </row>
        <row r="2949">
          <cell r="A2949" t="str">
            <v>101</v>
          </cell>
          <cell r="C2949">
            <v>8</v>
          </cell>
          <cell r="E2949">
            <v>0</v>
          </cell>
        </row>
        <row r="2950">
          <cell r="A2950" t="str">
            <v>101</v>
          </cell>
          <cell r="C2950">
            <v>9</v>
          </cell>
          <cell r="E2950">
            <v>0</v>
          </cell>
        </row>
        <row r="2951">
          <cell r="A2951" t="str">
            <v>101</v>
          </cell>
          <cell r="C2951">
            <v>11</v>
          </cell>
          <cell r="E2951">
            <v>1785</v>
          </cell>
        </row>
        <row r="2952">
          <cell r="A2952" t="str">
            <v>101</v>
          </cell>
          <cell r="C2952">
            <v>12</v>
          </cell>
          <cell r="E2952">
            <v>0</v>
          </cell>
        </row>
        <row r="2953">
          <cell r="A2953" t="str">
            <v>101</v>
          </cell>
          <cell r="C2953">
            <v>13</v>
          </cell>
          <cell r="E2953">
            <v>31974</v>
          </cell>
        </row>
        <row r="2954">
          <cell r="A2954" t="str">
            <v>101</v>
          </cell>
          <cell r="C2954">
            <v>14</v>
          </cell>
          <cell r="E2954">
            <v>0</v>
          </cell>
        </row>
        <row r="2955">
          <cell r="A2955" t="str">
            <v>101</v>
          </cell>
          <cell r="C2955">
            <v>19</v>
          </cell>
          <cell r="E2955">
            <v>0</v>
          </cell>
        </row>
        <row r="2956">
          <cell r="A2956" t="str">
            <v>101</v>
          </cell>
          <cell r="C2956">
            <v>26</v>
          </cell>
          <cell r="E2956">
            <v>0</v>
          </cell>
        </row>
        <row r="2957">
          <cell r="A2957" t="str">
            <v>101</v>
          </cell>
          <cell r="C2957">
            <v>27</v>
          </cell>
          <cell r="E2957">
            <v>0</v>
          </cell>
        </row>
        <row r="2958">
          <cell r="A2958" t="str">
            <v>101</v>
          </cell>
          <cell r="C2958">
            <v>28</v>
          </cell>
          <cell r="E2958">
            <v>0</v>
          </cell>
        </row>
        <row r="2959">
          <cell r="A2959" t="str">
            <v>101</v>
          </cell>
          <cell r="C2959">
            <v>29</v>
          </cell>
          <cell r="E2959">
            <v>0</v>
          </cell>
        </row>
        <row r="2960">
          <cell r="A2960" t="str">
            <v>102</v>
          </cell>
          <cell r="C2960">
            <v>1</v>
          </cell>
          <cell r="E2960">
            <v>19250</v>
          </cell>
        </row>
        <row r="2961">
          <cell r="A2961" t="str">
            <v>102</v>
          </cell>
          <cell r="C2961">
            <v>2</v>
          </cell>
          <cell r="E2961">
            <v>4476</v>
          </cell>
        </row>
        <row r="2962">
          <cell r="A2962" t="str">
            <v>102</v>
          </cell>
          <cell r="C2962">
            <v>3</v>
          </cell>
          <cell r="E2962">
            <v>0</v>
          </cell>
        </row>
        <row r="2963">
          <cell r="A2963" t="str">
            <v>102</v>
          </cell>
          <cell r="C2963">
            <v>4</v>
          </cell>
          <cell r="E2963">
            <v>0</v>
          </cell>
        </row>
        <row r="2964">
          <cell r="A2964" t="str">
            <v>102</v>
          </cell>
          <cell r="C2964">
            <v>6</v>
          </cell>
          <cell r="E2964">
            <v>0</v>
          </cell>
        </row>
        <row r="2965">
          <cell r="A2965" t="str">
            <v>102</v>
          </cell>
          <cell r="C2965">
            <v>7</v>
          </cell>
          <cell r="E2965">
            <v>10924</v>
          </cell>
        </row>
        <row r="2966">
          <cell r="A2966" t="str">
            <v>102</v>
          </cell>
          <cell r="C2966">
            <v>10</v>
          </cell>
          <cell r="E2966">
            <v>15974</v>
          </cell>
        </row>
        <row r="2967">
          <cell r="A2967" t="str">
            <v>102</v>
          </cell>
          <cell r="C2967">
            <v>15</v>
          </cell>
          <cell r="E2967">
            <v>0</v>
          </cell>
        </row>
        <row r="2968">
          <cell r="A2968" t="str">
            <v>102</v>
          </cell>
          <cell r="C2968">
            <v>16</v>
          </cell>
          <cell r="E2968">
            <v>4000</v>
          </cell>
        </row>
        <row r="2969">
          <cell r="A2969" t="str">
            <v>102</v>
          </cell>
          <cell r="C2969">
            <v>17</v>
          </cell>
          <cell r="E2969">
            <v>0</v>
          </cell>
        </row>
        <row r="2970">
          <cell r="A2970" t="str">
            <v>102</v>
          </cell>
          <cell r="C2970">
            <v>18</v>
          </cell>
          <cell r="E2970">
            <v>0</v>
          </cell>
        </row>
        <row r="2971">
          <cell r="A2971" t="str">
            <v>102</v>
          </cell>
          <cell r="C2971">
            <v>20</v>
          </cell>
          <cell r="E2971">
            <v>0</v>
          </cell>
        </row>
        <row r="2972">
          <cell r="A2972" t="str">
            <v>102</v>
          </cell>
          <cell r="C2972">
            <v>21</v>
          </cell>
          <cell r="E2972">
            <v>0</v>
          </cell>
        </row>
        <row r="2973">
          <cell r="A2973" t="str">
            <v>102</v>
          </cell>
          <cell r="C2973">
            <v>22</v>
          </cell>
          <cell r="E2973">
            <v>1000</v>
          </cell>
        </row>
        <row r="2974">
          <cell r="A2974" t="str">
            <v>102</v>
          </cell>
          <cell r="C2974">
            <v>23</v>
          </cell>
          <cell r="E2974">
            <v>500</v>
          </cell>
        </row>
        <row r="2975">
          <cell r="A2975" t="str">
            <v>102</v>
          </cell>
          <cell r="C2975">
            <v>24</v>
          </cell>
          <cell r="E2975">
            <v>1000</v>
          </cell>
        </row>
        <row r="2976">
          <cell r="A2976" t="str">
            <v>102</v>
          </cell>
          <cell r="C2976">
            <v>25</v>
          </cell>
          <cell r="E2976">
            <v>0</v>
          </cell>
        </row>
        <row r="2977">
          <cell r="A2977" t="str">
            <v>102</v>
          </cell>
          <cell r="C2977">
            <v>5</v>
          </cell>
          <cell r="E2977">
            <v>1725</v>
          </cell>
        </row>
        <row r="2978">
          <cell r="A2978" t="str">
            <v>102</v>
          </cell>
          <cell r="C2978">
            <v>8</v>
          </cell>
          <cell r="E2978">
            <v>0</v>
          </cell>
        </row>
        <row r="2979">
          <cell r="A2979" t="str">
            <v>102</v>
          </cell>
          <cell r="C2979">
            <v>9</v>
          </cell>
          <cell r="E2979">
            <v>0</v>
          </cell>
        </row>
        <row r="2980">
          <cell r="A2980" t="str">
            <v>102</v>
          </cell>
          <cell r="C2980">
            <v>11</v>
          </cell>
          <cell r="E2980">
            <v>0</v>
          </cell>
        </row>
        <row r="2981">
          <cell r="A2981" t="str">
            <v>102</v>
          </cell>
          <cell r="C2981">
            <v>12</v>
          </cell>
          <cell r="E2981">
            <v>0</v>
          </cell>
        </row>
        <row r="2982">
          <cell r="A2982" t="str">
            <v>102</v>
          </cell>
          <cell r="C2982">
            <v>13</v>
          </cell>
          <cell r="E2982">
            <v>0</v>
          </cell>
        </row>
        <row r="2983">
          <cell r="A2983" t="str">
            <v>102</v>
          </cell>
          <cell r="C2983">
            <v>14</v>
          </cell>
          <cell r="E2983">
            <v>0</v>
          </cell>
        </row>
        <row r="2984">
          <cell r="A2984" t="str">
            <v>102</v>
          </cell>
          <cell r="C2984">
            <v>19</v>
          </cell>
          <cell r="E2984">
            <v>0</v>
          </cell>
        </row>
        <row r="2985">
          <cell r="A2985" t="str">
            <v>102</v>
          </cell>
          <cell r="C2985">
            <v>26</v>
          </cell>
          <cell r="E2985">
            <v>2328</v>
          </cell>
        </row>
        <row r="2986">
          <cell r="A2986" t="str">
            <v>102</v>
          </cell>
          <cell r="C2986">
            <v>27</v>
          </cell>
          <cell r="E2986">
            <v>0</v>
          </cell>
        </row>
        <row r="2987">
          <cell r="A2987" t="str">
            <v>102</v>
          </cell>
          <cell r="C2987">
            <v>28</v>
          </cell>
          <cell r="E2987">
            <v>0</v>
          </cell>
        </row>
        <row r="2988">
          <cell r="A2988" t="str">
            <v>102</v>
          </cell>
          <cell r="C2988">
            <v>29</v>
          </cell>
          <cell r="E2988">
            <v>150000</v>
          </cell>
        </row>
        <row r="2989">
          <cell r="A2989" t="str">
            <v>103</v>
          </cell>
          <cell r="C2989">
            <v>1</v>
          </cell>
          <cell r="E2989">
            <v>1969</v>
          </cell>
        </row>
        <row r="2990">
          <cell r="A2990" t="str">
            <v>103</v>
          </cell>
          <cell r="C2990">
            <v>2</v>
          </cell>
          <cell r="E2990">
            <v>0</v>
          </cell>
        </row>
        <row r="2991">
          <cell r="A2991" t="str">
            <v>103</v>
          </cell>
          <cell r="C2991">
            <v>3</v>
          </cell>
          <cell r="E2991">
            <v>0</v>
          </cell>
        </row>
        <row r="2992">
          <cell r="A2992" t="str">
            <v>103</v>
          </cell>
          <cell r="C2992">
            <v>4</v>
          </cell>
          <cell r="E2992">
            <v>0</v>
          </cell>
        </row>
        <row r="2993">
          <cell r="A2993" t="str">
            <v>103</v>
          </cell>
          <cell r="C2993">
            <v>6</v>
          </cell>
          <cell r="E2993">
            <v>0</v>
          </cell>
        </row>
        <row r="2994">
          <cell r="A2994" t="str">
            <v>103</v>
          </cell>
          <cell r="C2994">
            <v>7</v>
          </cell>
          <cell r="E2994">
            <v>91848</v>
          </cell>
        </row>
        <row r="2995">
          <cell r="A2995" t="str">
            <v>103</v>
          </cell>
          <cell r="C2995">
            <v>10</v>
          </cell>
          <cell r="E2995">
            <v>0</v>
          </cell>
        </row>
        <row r="2996">
          <cell r="A2996" t="str">
            <v>103</v>
          </cell>
          <cell r="C2996">
            <v>15</v>
          </cell>
          <cell r="E2996">
            <v>0</v>
          </cell>
        </row>
        <row r="2997">
          <cell r="A2997" t="str">
            <v>103</v>
          </cell>
          <cell r="C2997">
            <v>16</v>
          </cell>
          <cell r="E2997">
            <v>0</v>
          </cell>
        </row>
        <row r="2998">
          <cell r="A2998" t="str">
            <v>103</v>
          </cell>
          <cell r="C2998">
            <v>17</v>
          </cell>
          <cell r="E2998">
            <v>0</v>
          </cell>
        </row>
        <row r="2999">
          <cell r="A2999" t="str">
            <v>103</v>
          </cell>
          <cell r="C2999">
            <v>18</v>
          </cell>
          <cell r="E2999">
            <v>0</v>
          </cell>
        </row>
        <row r="3000">
          <cell r="A3000" t="str">
            <v>103</v>
          </cell>
          <cell r="C3000">
            <v>20</v>
          </cell>
          <cell r="E3000">
            <v>0</v>
          </cell>
        </row>
        <row r="3001">
          <cell r="A3001" t="str">
            <v>103</v>
          </cell>
          <cell r="C3001">
            <v>21</v>
          </cell>
          <cell r="E3001">
            <v>0</v>
          </cell>
        </row>
        <row r="3002">
          <cell r="A3002" t="str">
            <v>103</v>
          </cell>
          <cell r="C3002">
            <v>22</v>
          </cell>
          <cell r="E3002">
            <v>0</v>
          </cell>
        </row>
        <row r="3003">
          <cell r="A3003" t="str">
            <v>103</v>
          </cell>
          <cell r="C3003">
            <v>23</v>
          </cell>
          <cell r="E3003">
            <v>0</v>
          </cell>
        </row>
        <row r="3004">
          <cell r="A3004" t="str">
            <v>103</v>
          </cell>
          <cell r="C3004">
            <v>24</v>
          </cell>
          <cell r="E3004">
            <v>0</v>
          </cell>
        </row>
        <row r="3005">
          <cell r="A3005" t="str">
            <v>103</v>
          </cell>
          <cell r="C3005">
            <v>25</v>
          </cell>
          <cell r="E3005">
            <v>0</v>
          </cell>
        </row>
        <row r="3006">
          <cell r="A3006" t="str">
            <v>103</v>
          </cell>
          <cell r="C3006">
            <v>5</v>
          </cell>
          <cell r="E3006">
            <v>0</v>
          </cell>
        </row>
        <row r="3007">
          <cell r="A3007" t="str">
            <v>103</v>
          </cell>
          <cell r="C3007">
            <v>8</v>
          </cell>
          <cell r="E3007">
            <v>0</v>
          </cell>
        </row>
        <row r="3008">
          <cell r="A3008" t="str">
            <v>103</v>
          </cell>
          <cell r="C3008">
            <v>9</v>
          </cell>
          <cell r="E3008">
            <v>0</v>
          </cell>
        </row>
        <row r="3009">
          <cell r="A3009" t="str">
            <v>103</v>
          </cell>
          <cell r="C3009">
            <v>11</v>
          </cell>
          <cell r="E3009">
            <v>0</v>
          </cell>
        </row>
        <row r="3010">
          <cell r="A3010" t="str">
            <v>103</v>
          </cell>
          <cell r="C3010">
            <v>12</v>
          </cell>
          <cell r="E3010">
            <v>0</v>
          </cell>
        </row>
        <row r="3011">
          <cell r="A3011" t="str">
            <v>103</v>
          </cell>
          <cell r="C3011">
            <v>13</v>
          </cell>
          <cell r="E3011">
            <v>0</v>
          </cell>
        </row>
        <row r="3012">
          <cell r="A3012" t="str">
            <v>103</v>
          </cell>
          <cell r="C3012">
            <v>14</v>
          </cell>
          <cell r="E3012">
            <v>0</v>
          </cell>
        </row>
        <row r="3013">
          <cell r="A3013" t="str">
            <v>103</v>
          </cell>
          <cell r="C3013">
            <v>19</v>
          </cell>
          <cell r="E3013">
            <v>0</v>
          </cell>
        </row>
        <row r="3014">
          <cell r="A3014" t="str">
            <v>103</v>
          </cell>
          <cell r="C3014">
            <v>26</v>
          </cell>
          <cell r="E3014">
            <v>0</v>
          </cell>
        </row>
        <row r="3015">
          <cell r="A3015" t="str">
            <v>103</v>
          </cell>
          <cell r="C3015">
            <v>27</v>
          </cell>
          <cell r="E3015">
            <v>0</v>
          </cell>
        </row>
        <row r="3016">
          <cell r="A3016" t="str">
            <v>103</v>
          </cell>
          <cell r="C3016">
            <v>28</v>
          </cell>
          <cell r="E3016">
            <v>0</v>
          </cell>
        </row>
        <row r="3017">
          <cell r="A3017" t="str">
            <v>103</v>
          </cell>
          <cell r="C3017">
            <v>29</v>
          </cell>
          <cell r="E3017">
            <v>0</v>
          </cell>
        </row>
        <row r="3018">
          <cell r="A3018" t="str">
            <v>105</v>
          </cell>
          <cell r="C3018">
            <v>1</v>
          </cell>
          <cell r="E3018">
            <v>18000</v>
          </cell>
        </row>
        <row r="3019">
          <cell r="A3019" t="str">
            <v>105</v>
          </cell>
          <cell r="C3019">
            <v>2</v>
          </cell>
          <cell r="E3019">
            <v>0</v>
          </cell>
        </row>
        <row r="3020">
          <cell r="A3020" t="str">
            <v>105</v>
          </cell>
          <cell r="C3020">
            <v>3</v>
          </cell>
          <cell r="E3020">
            <v>0</v>
          </cell>
        </row>
        <row r="3021">
          <cell r="A3021" t="str">
            <v>105</v>
          </cell>
          <cell r="C3021">
            <v>4</v>
          </cell>
          <cell r="E3021">
            <v>3200</v>
          </cell>
        </row>
        <row r="3022">
          <cell r="A3022" t="str">
            <v>105</v>
          </cell>
          <cell r="C3022">
            <v>6</v>
          </cell>
          <cell r="E3022">
            <v>3886</v>
          </cell>
        </row>
        <row r="3023">
          <cell r="A3023" t="str">
            <v>105</v>
          </cell>
          <cell r="C3023">
            <v>7</v>
          </cell>
          <cell r="E3023">
            <v>12814</v>
          </cell>
        </row>
        <row r="3024">
          <cell r="A3024" t="str">
            <v>105</v>
          </cell>
          <cell r="C3024">
            <v>10</v>
          </cell>
          <cell r="E3024">
            <v>34237</v>
          </cell>
        </row>
        <row r="3025">
          <cell r="A3025" t="str">
            <v>105</v>
          </cell>
          <cell r="C3025">
            <v>15</v>
          </cell>
          <cell r="E3025">
            <v>0</v>
          </cell>
        </row>
        <row r="3026">
          <cell r="A3026" t="str">
            <v>105</v>
          </cell>
          <cell r="C3026">
            <v>16</v>
          </cell>
          <cell r="E3026">
            <v>26800</v>
          </cell>
        </row>
        <row r="3027">
          <cell r="A3027" t="str">
            <v>105</v>
          </cell>
          <cell r="C3027">
            <v>17</v>
          </cell>
          <cell r="E3027">
            <v>0</v>
          </cell>
        </row>
        <row r="3028">
          <cell r="A3028" t="str">
            <v>105</v>
          </cell>
          <cell r="C3028">
            <v>18</v>
          </cell>
          <cell r="E3028">
            <v>0</v>
          </cell>
        </row>
        <row r="3029">
          <cell r="A3029" t="str">
            <v>105</v>
          </cell>
          <cell r="C3029">
            <v>20</v>
          </cell>
          <cell r="E3029">
            <v>0</v>
          </cell>
        </row>
        <row r="3030">
          <cell r="A3030" t="str">
            <v>105</v>
          </cell>
          <cell r="C3030">
            <v>21</v>
          </cell>
          <cell r="E3030">
            <v>0</v>
          </cell>
        </row>
        <row r="3031">
          <cell r="A3031" t="str">
            <v>105</v>
          </cell>
          <cell r="C3031">
            <v>22</v>
          </cell>
          <cell r="E3031">
            <v>0</v>
          </cell>
        </row>
        <row r="3032">
          <cell r="A3032" t="str">
            <v>105</v>
          </cell>
          <cell r="C3032">
            <v>23</v>
          </cell>
          <cell r="E3032">
            <v>0</v>
          </cell>
        </row>
        <row r="3033">
          <cell r="A3033" t="str">
            <v>105</v>
          </cell>
          <cell r="C3033">
            <v>24</v>
          </cell>
          <cell r="E3033">
            <v>0</v>
          </cell>
        </row>
        <row r="3034">
          <cell r="A3034" t="str">
            <v>105</v>
          </cell>
          <cell r="C3034">
            <v>25</v>
          </cell>
          <cell r="E3034">
            <v>0</v>
          </cell>
        </row>
        <row r="3035">
          <cell r="A3035" t="str">
            <v>105</v>
          </cell>
          <cell r="C3035">
            <v>5</v>
          </cell>
          <cell r="E3035">
            <v>4937</v>
          </cell>
        </row>
        <row r="3036">
          <cell r="A3036" t="str">
            <v>105</v>
          </cell>
          <cell r="C3036">
            <v>8</v>
          </cell>
          <cell r="E3036">
            <v>0</v>
          </cell>
        </row>
        <row r="3037">
          <cell r="A3037" t="str">
            <v>105</v>
          </cell>
          <cell r="C3037">
            <v>9</v>
          </cell>
          <cell r="E3037">
            <v>0</v>
          </cell>
        </row>
        <row r="3038">
          <cell r="A3038" t="str">
            <v>105</v>
          </cell>
          <cell r="C3038">
            <v>11</v>
          </cell>
          <cell r="E3038">
            <v>4617</v>
          </cell>
        </row>
        <row r="3039">
          <cell r="A3039" t="str">
            <v>105</v>
          </cell>
          <cell r="C3039">
            <v>12</v>
          </cell>
          <cell r="E3039">
            <v>0</v>
          </cell>
        </row>
        <row r="3040">
          <cell r="A3040" t="str">
            <v>105</v>
          </cell>
          <cell r="C3040">
            <v>13</v>
          </cell>
          <cell r="E3040">
            <v>0</v>
          </cell>
        </row>
        <row r="3041">
          <cell r="A3041" t="str">
            <v>105</v>
          </cell>
          <cell r="C3041">
            <v>14</v>
          </cell>
          <cell r="E3041">
            <v>0</v>
          </cell>
        </row>
        <row r="3042">
          <cell r="A3042" t="str">
            <v>105</v>
          </cell>
          <cell r="C3042">
            <v>19</v>
          </cell>
          <cell r="E3042">
            <v>0</v>
          </cell>
        </row>
        <row r="3043">
          <cell r="A3043" t="str">
            <v>105</v>
          </cell>
          <cell r="C3043">
            <v>26</v>
          </cell>
          <cell r="E3043">
            <v>0</v>
          </cell>
        </row>
        <row r="3044">
          <cell r="A3044" t="str">
            <v>105</v>
          </cell>
          <cell r="C3044">
            <v>27</v>
          </cell>
          <cell r="E3044">
            <v>0</v>
          </cell>
        </row>
        <row r="3045">
          <cell r="A3045" t="str">
            <v>105</v>
          </cell>
          <cell r="C3045">
            <v>28</v>
          </cell>
          <cell r="E3045">
            <v>0</v>
          </cell>
        </row>
        <row r="3046">
          <cell r="A3046" t="str">
            <v>105</v>
          </cell>
          <cell r="C3046">
            <v>29</v>
          </cell>
          <cell r="E3046">
            <v>0</v>
          </cell>
        </row>
        <row r="3047">
          <cell r="A3047" t="str">
            <v>106</v>
          </cell>
          <cell r="C3047">
            <v>1</v>
          </cell>
          <cell r="E3047">
            <v>9956</v>
          </cell>
        </row>
        <row r="3048">
          <cell r="A3048" t="str">
            <v>106</v>
          </cell>
          <cell r="C3048">
            <v>2</v>
          </cell>
          <cell r="E3048">
            <v>0</v>
          </cell>
        </row>
        <row r="3049">
          <cell r="A3049" t="str">
            <v>106</v>
          </cell>
          <cell r="C3049">
            <v>3</v>
          </cell>
          <cell r="E3049">
            <v>0</v>
          </cell>
        </row>
        <row r="3050">
          <cell r="A3050" t="str">
            <v>106</v>
          </cell>
          <cell r="C3050">
            <v>4</v>
          </cell>
          <cell r="E3050">
            <v>0</v>
          </cell>
        </row>
        <row r="3051">
          <cell r="A3051" t="str">
            <v>106</v>
          </cell>
          <cell r="C3051">
            <v>6</v>
          </cell>
          <cell r="E3051">
            <v>0</v>
          </cell>
        </row>
        <row r="3052">
          <cell r="A3052" t="str">
            <v>106</v>
          </cell>
          <cell r="C3052">
            <v>7</v>
          </cell>
          <cell r="E3052">
            <v>1420</v>
          </cell>
        </row>
        <row r="3053">
          <cell r="A3053" t="str">
            <v>106</v>
          </cell>
          <cell r="C3053">
            <v>10</v>
          </cell>
          <cell r="E3053">
            <v>2000</v>
          </cell>
        </row>
        <row r="3054">
          <cell r="A3054" t="str">
            <v>106</v>
          </cell>
          <cell r="C3054">
            <v>15</v>
          </cell>
          <cell r="E3054">
            <v>0</v>
          </cell>
        </row>
        <row r="3055">
          <cell r="A3055" t="str">
            <v>106</v>
          </cell>
          <cell r="C3055">
            <v>16</v>
          </cell>
          <cell r="E3055">
            <v>0</v>
          </cell>
        </row>
        <row r="3056">
          <cell r="A3056" t="str">
            <v>106</v>
          </cell>
          <cell r="C3056">
            <v>17</v>
          </cell>
          <cell r="E3056">
            <v>0</v>
          </cell>
        </row>
        <row r="3057">
          <cell r="A3057" t="str">
            <v>106</v>
          </cell>
          <cell r="C3057">
            <v>18</v>
          </cell>
          <cell r="E3057">
            <v>0</v>
          </cell>
        </row>
        <row r="3058">
          <cell r="A3058" t="str">
            <v>106</v>
          </cell>
          <cell r="C3058">
            <v>20</v>
          </cell>
          <cell r="E3058">
            <v>0</v>
          </cell>
        </row>
        <row r="3059">
          <cell r="A3059" t="str">
            <v>106</v>
          </cell>
          <cell r="C3059">
            <v>21</v>
          </cell>
          <cell r="E3059">
            <v>0</v>
          </cell>
        </row>
        <row r="3060">
          <cell r="A3060" t="str">
            <v>106</v>
          </cell>
          <cell r="C3060">
            <v>22</v>
          </cell>
          <cell r="E3060">
            <v>0</v>
          </cell>
        </row>
        <row r="3061">
          <cell r="A3061" t="str">
            <v>106</v>
          </cell>
          <cell r="C3061">
            <v>23</v>
          </cell>
          <cell r="E3061">
            <v>0</v>
          </cell>
        </row>
        <row r="3062">
          <cell r="A3062" t="str">
            <v>106</v>
          </cell>
          <cell r="C3062">
            <v>24</v>
          </cell>
          <cell r="E3062">
            <v>0</v>
          </cell>
        </row>
        <row r="3063">
          <cell r="A3063" t="str">
            <v>106</v>
          </cell>
          <cell r="C3063">
            <v>25</v>
          </cell>
          <cell r="E3063">
            <v>0</v>
          </cell>
        </row>
        <row r="3064">
          <cell r="A3064" t="str">
            <v>106</v>
          </cell>
          <cell r="C3064">
            <v>5</v>
          </cell>
          <cell r="E3064">
            <v>185</v>
          </cell>
        </row>
        <row r="3065">
          <cell r="A3065" t="str">
            <v>106</v>
          </cell>
          <cell r="C3065">
            <v>8</v>
          </cell>
          <cell r="E3065">
            <v>0</v>
          </cell>
        </row>
        <row r="3066">
          <cell r="A3066" t="str">
            <v>106</v>
          </cell>
          <cell r="C3066">
            <v>9</v>
          </cell>
          <cell r="E3066">
            <v>0</v>
          </cell>
        </row>
        <row r="3067">
          <cell r="A3067" t="str">
            <v>106</v>
          </cell>
          <cell r="C3067">
            <v>11</v>
          </cell>
          <cell r="E3067">
            <v>0</v>
          </cell>
        </row>
        <row r="3068">
          <cell r="A3068" t="str">
            <v>106</v>
          </cell>
          <cell r="C3068">
            <v>12</v>
          </cell>
          <cell r="E3068">
            <v>0</v>
          </cell>
        </row>
        <row r="3069">
          <cell r="A3069" t="str">
            <v>106</v>
          </cell>
          <cell r="C3069">
            <v>13</v>
          </cell>
          <cell r="E3069">
            <v>0</v>
          </cell>
        </row>
        <row r="3070">
          <cell r="A3070" t="str">
            <v>106</v>
          </cell>
          <cell r="C3070">
            <v>14</v>
          </cell>
          <cell r="E3070">
            <v>0</v>
          </cell>
        </row>
        <row r="3071">
          <cell r="A3071" t="str">
            <v>106</v>
          </cell>
          <cell r="C3071">
            <v>19</v>
          </cell>
          <cell r="E3071">
            <v>0</v>
          </cell>
        </row>
        <row r="3072">
          <cell r="A3072" t="str">
            <v>106</v>
          </cell>
          <cell r="C3072">
            <v>26</v>
          </cell>
          <cell r="E3072">
            <v>0</v>
          </cell>
        </row>
        <row r="3073">
          <cell r="A3073" t="str">
            <v>106</v>
          </cell>
          <cell r="C3073">
            <v>27</v>
          </cell>
          <cell r="E3073">
            <v>0</v>
          </cell>
        </row>
        <row r="3074">
          <cell r="A3074" t="str">
            <v>106</v>
          </cell>
          <cell r="C3074">
            <v>28</v>
          </cell>
          <cell r="E3074">
            <v>0</v>
          </cell>
        </row>
        <row r="3075">
          <cell r="A3075" t="str">
            <v>106</v>
          </cell>
          <cell r="C3075">
            <v>29</v>
          </cell>
          <cell r="E3075">
            <v>1870</v>
          </cell>
        </row>
        <row r="3076">
          <cell r="A3076" t="str">
            <v>107</v>
          </cell>
          <cell r="C3076">
            <v>1</v>
          </cell>
          <cell r="E3076">
            <v>195288</v>
          </cell>
        </row>
        <row r="3077">
          <cell r="A3077" t="str">
            <v>107</v>
          </cell>
          <cell r="C3077">
            <v>2</v>
          </cell>
          <cell r="E3077">
            <v>0</v>
          </cell>
        </row>
        <row r="3078">
          <cell r="A3078" t="str">
            <v>107</v>
          </cell>
          <cell r="C3078">
            <v>3</v>
          </cell>
          <cell r="E3078">
            <v>0</v>
          </cell>
        </row>
        <row r="3079">
          <cell r="A3079" t="str">
            <v>107</v>
          </cell>
          <cell r="C3079">
            <v>4</v>
          </cell>
          <cell r="E3079">
            <v>0</v>
          </cell>
        </row>
        <row r="3080">
          <cell r="A3080" t="str">
            <v>107</v>
          </cell>
          <cell r="C3080">
            <v>6</v>
          </cell>
          <cell r="E3080">
            <v>0</v>
          </cell>
        </row>
        <row r="3081">
          <cell r="A3081" t="str">
            <v>107</v>
          </cell>
          <cell r="C3081">
            <v>7</v>
          </cell>
          <cell r="E3081">
            <v>19050</v>
          </cell>
        </row>
        <row r="3082">
          <cell r="A3082" t="str">
            <v>107</v>
          </cell>
          <cell r="C3082">
            <v>10</v>
          </cell>
          <cell r="E3082">
            <v>8251</v>
          </cell>
        </row>
        <row r="3083">
          <cell r="A3083" t="str">
            <v>107</v>
          </cell>
          <cell r="C3083">
            <v>15</v>
          </cell>
          <cell r="E3083">
            <v>0</v>
          </cell>
        </row>
        <row r="3084">
          <cell r="A3084" t="str">
            <v>107</v>
          </cell>
          <cell r="C3084">
            <v>16</v>
          </cell>
          <cell r="E3084">
            <v>23645</v>
          </cell>
        </row>
        <row r="3085">
          <cell r="A3085" t="str">
            <v>107</v>
          </cell>
          <cell r="C3085">
            <v>17</v>
          </cell>
          <cell r="E3085">
            <v>0</v>
          </cell>
        </row>
        <row r="3086">
          <cell r="A3086" t="str">
            <v>107</v>
          </cell>
          <cell r="C3086">
            <v>18</v>
          </cell>
          <cell r="E3086">
            <v>0</v>
          </cell>
        </row>
        <row r="3087">
          <cell r="A3087" t="str">
            <v>107</v>
          </cell>
          <cell r="C3087">
            <v>20</v>
          </cell>
          <cell r="E3087">
            <v>0</v>
          </cell>
        </row>
        <row r="3088">
          <cell r="A3088" t="str">
            <v>107</v>
          </cell>
          <cell r="C3088">
            <v>21</v>
          </cell>
          <cell r="E3088">
            <v>0</v>
          </cell>
        </row>
        <row r="3089">
          <cell r="A3089" t="str">
            <v>107</v>
          </cell>
          <cell r="C3089">
            <v>22</v>
          </cell>
          <cell r="E3089">
            <v>26660</v>
          </cell>
        </row>
        <row r="3090">
          <cell r="A3090" t="str">
            <v>107</v>
          </cell>
          <cell r="C3090">
            <v>23</v>
          </cell>
          <cell r="E3090">
            <v>0</v>
          </cell>
        </row>
        <row r="3091">
          <cell r="A3091" t="str">
            <v>107</v>
          </cell>
          <cell r="C3091">
            <v>24</v>
          </cell>
          <cell r="E3091">
            <v>6615</v>
          </cell>
        </row>
        <row r="3092">
          <cell r="A3092" t="str">
            <v>107</v>
          </cell>
          <cell r="C3092">
            <v>25</v>
          </cell>
          <cell r="E3092">
            <v>0</v>
          </cell>
        </row>
        <row r="3093">
          <cell r="A3093" t="str">
            <v>107</v>
          </cell>
          <cell r="C3093">
            <v>5</v>
          </cell>
          <cell r="E3093">
            <v>6515</v>
          </cell>
        </row>
        <row r="3094">
          <cell r="A3094" t="str">
            <v>107</v>
          </cell>
          <cell r="C3094">
            <v>8</v>
          </cell>
          <cell r="E3094">
            <v>32166</v>
          </cell>
        </row>
        <row r="3095">
          <cell r="A3095" t="str">
            <v>107</v>
          </cell>
          <cell r="C3095">
            <v>9</v>
          </cell>
          <cell r="E3095">
            <v>0</v>
          </cell>
        </row>
        <row r="3096">
          <cell r="A3096" t="str">
            <v>107</v>
          </cell>
          <cell r="C3096">
            <v>11</v>
          </cell>
          <cell r="E3096">
            <v>61830</v>
          </cell>
        </row>
        <row r="3097">
          <cell r="A3097" t="str">
            <v>107</v>
          </cell>
          <cell r="C3097">
            <v>12</v>
          </cell>
          <cell r="E3097">
            <v>0</v>
          </cell>
        </row>
        <row r="3098">
          <cell r="A3098" t="str">
            <v>107</v>
          </cell>
          <cell r="C3098">
            <v>13</v>
          </cell>
          <cell r="E3098">
            <v>77897</v>
          </cell>
        </row>
        <row r="3099">
          <cell r="A3099" t="str">
            <v>107</v>
          </cell>
          <cell r="C3099">
            <v>14</v>
          </cell>
          <cell r="E3099">
            <v>0</v>
          </cell>
        </row>
        <row r="3100">
          <cell r="A3100" t="str">
            <v>107</v>
          </cell>
          <cell r="C3100">
            <v>19</v>
          </cell>
          <cell r="E3100">
            <v>0</v>
          </cell>
        </row>
        <row r="3101">
          <cell r="A3101" t="str">
            <v>107</v>
          </cell>
          <cell r="C3101">
            <v>26</v>
          </cell>
          <cell r="E3101">
            <v>0</v>
          </cell>
        </row>
        <row r="3102">
          <cell r="A3102" t="str">
            <v>107</v>
          </cell>
          <cell r="C3102">
            <v>27</v>
          </cell>
          <cell r="E3102">
            <v>0</v>
          </cell>
        </row>
        <row r="3103">
          <cell r="A3103" t="str">
            <v>107</v>
          </cell>
          <cell r="C3103">
            <v>28</v>
          </cell>
          <cell r="E3103">
            <v>0</v>
          </cell>
        </row>
        <row r="3104">
          <cell r="A3104" t="str">
            <v>107</v>
          </cell>
          <cell r="C3104">
            <v>29</v>
          </cell>
          <cell r="E3104">
            <v>0</v>
          </cell>
        </row>
        <row r="3105">
          <cell r="A3105" t="str">
            <v>108</v>
          </cell>
          <cell r="C3105">
            <v>1</v>
          </cell>
          <cell r="E3105">
            <v>0</v>
          </cell>
        </row>
        <row r="3106">
          <cell r="A3106" t="str">
            <v>108</v>
          </cell>
          <cell r="C3106">
            <v>2</v>
          </cell>
          <cell r="E3106">
            <v>0</v>
          </cell>
        </row>
        <row r="3107">
          <cell r="A3107" t="str">
            <v>108</v>
          </cell>
          <cell r="C3107">
            <v>3</v>
          </cell>
          <cell r="E3107">
            <v>2000</v>
          </cell>
        </row>
        <row r="3108">
          <cell r="A3108" t="str">
            <v>108</v>
          </cell>
          <cell r="C3108">
            <v>4</v>
          </cell>
          <cell r="E3108">
            <v>18000</v>
          </cell>
        </row>
        <row r="3109">
          <cell r="A3109" t="str">
            <v>108</v>
          </cell>
          <cell r="C3109">
            <v>6</v>
          </cell>
          <cell r="E3109">
            <v>0</v>
          </cell>
        </row>
        <row r="3110">
          <cell r="A3110" t="str">
            <v>108</v>
          </cell>
          <cell r="C3110">
            <v>7</v>
          </cell>
          <cell r="E3110">
            <v>20000</v>
          </cell>
        </row>
        <row r="3111">
          <cell r="A3111" t="str">
            <v>108</v>
          </cell>
          <cell r="C3111">
            <v>10</v>
          </cell>
          <cell r="E3111">
            <v>10000</v>
          </cell>
        </row>
        <row r="3112">
          <cell r="A3112" t="str">
            <v>108</v>
          </cell>
          <cell r="C3112">
            <v>15</v>
          </cell>
          <cell r="E3112">
            <v>0</v>
          </cell>
        </row>
        <row r="3113">
          <cell r="A3113" t="str">
            <v>108</v>
          </cell>
          <cell r="C3113">
            <v>16</v>
          </cell>
          <cell r="E3113">
            <v>36400</v>
          </cell>
        </row>
        <row r="3114">
          <cell r="A3114" t="str">
            <v>108</v>
          </cell>
          <cell r="C3114">
            <v>17</v>
          </cell>
          <cell r="E3114">
            <v>0</v>
          </cell>
        </row>
        <row r="3115">
          <cell r="A3115" t="str">
            <v>108</v>
          </cell>
          <cell r="C3115">
            <v>18</v>
          </cell>
          <cell r="E3115">
            <v>0</v>
          </cell>
        </row>
        <row r="3116">
          <cell r="A3116" t="str">
            <v>108</v>
          </cell>
          <cell r="C3116">
            <v>20</v>
          </cell>
          <cell r="E3116">
            <v>0</v>
          </cell>
        </row>
        <row r="3117">
          <cell r="A3117" t="str">
            <v>108</v>
          </cell>
          <cell r="C3117">
            <v>21</v>
          </cell>
          <cell r="E3117">
            <v>1000</v>
          </cell>
        </row>
        <row r="3118">
          <cell r="A3118" t="str">
            <v>108</v>
          </cell>
          <cell r="C3118">
            <v>22</v>
          </cell>
          <cell r="E3118">
            <v>3500</v>
          </cell>
        </row>
        <row r="3119">
          <cell r="A3119" t="str">
            <v>108</v>
          </cell>
          <cell r="C3119">
            <v>23</v>
          </cell>
          <cell r="E3119">
            <v>3000</v>
          </cell>
        </row>
        <row r="3120">
          <cell r="A3120" t="str">
            <v>108</v>
          </cell>
          <cell r="C3120">
            <v>24</v>
          </cell>
          <cell r="E3120">
            <v>10000</v>
          </cell>
        </row>
        <row r="3121">
          <cell r="A3121" t="str">
            <v>108</v>
          </cell>
          <cell r="C3121">
            <v>25</v>
          </cell>
          <cell r="E3121">
            <v>2500</v>
          </cell>
        </row>
        <row r="3122">
          <cell r="A3122" t="str">
            <v>108</v>
          </cell>
          <cell r="C3122">
            <v>5</v>
          </cell>
          <cell r="E3122">
            <v>2500</v>
          </cell>
        </row>
        <row r="3123">
          <cell r="A3123" t="str">
            <v>108</v>
          </cell>
          <cell r="C3123">
            <v>8</v>
          </cell>
          <cell r="E3123">
            <v>0</v>
          </cell>
        </row>
        <row r="3124">
          <cell r="A3124" t="str">
            <v>108</v>
          </cell>
          <cell r="C3124">
            <v>9</v>
          </cell>
          <cell r="E3124">
            <v>0</v>
          </cell>
        </row>
        <row r="3125">
          <cell r="A3125" t="str">
            <v>108</v>
          </cell>
          <cell r="C3125">
            <v>11</v>
          </cell>
          <cell r="E3125">
            <v>5000</v>
          </cell>
        </row>
        <row r="3126">
          <cell r="A3126" t="str">
            <v>108</v>
          </cell>
          <cell r="C3126">
            <v>12</v>
          </cell>
          <cell r="E3126">
            <v>5000</v>
          </cell>
        </row>
        <row r="3127">
          <cell r="A3127" t="str">
            <v>108</v>
          </cell>
          <cell r="C3127">
            <v>13</v>
          </cell>
          <cell r="E3127">
            <v>0</v>
          </cell>
        </row>
        <row r="3128">
          <cell r="A3128" t="str">
            <v>108</v>
          </cell>
          <cell r="C3128">
            <v>14</v>
          </cell>
          <cell r="E3128">
            <v>0</v>
          </cell>
        </row>
        <row r="3129">
          <cell r="A3129" t="str">
            <v>108</v>
          </cell>
          <cell r="C3129">
            <v>19</v>
          </cell>
          <cell r="E3129">
            <v>0</v>
          </cell>
        </row>
        <row r="3130">
          <cell r="A3130" t="str">
            <v>108</v>
          </cell>
          <cell r="C3130">
            <v>26</v>
          </cell>
          <cell r="E3130">
            <v>2500</v>
          </cell>
        </row>
        <row r="3131">
          <cell r="A3131" t="str">
            <v>108</v>
          </cell>
          <cell r="C3131">
            <v>27</v>
          </cell>
          <cell r="E3131">
            <v>0</v>
          </cell>
        </row>
        <row r="3132">
          <cell r="A3132" t="str">
            <v>108</v>
          </cell>
          <cell r="C3132">
            <v>28</v>
          </cell>
          <cell r="E3132">
            <v>500</v>
          </cell>
        </row>
        <row r="3133">
          <cell r="A3133" t="str">
            <v>108</v>
          </cell>
          <cell r="C3133">
            <v>29</v>
          </cell>
          <cell r="E3133">
            <v>0</v>
          </cell>
        </row>
        <row r="3134">
          <cell r="A3134" t="str">
            <v>109</v>
          </cell>
          <cell r="C3134">
            <v>1</v>
          </cell>
          <cell r="E3134">
            <v>0</v>
          </cell>
        </row>
        <row r="3135">
          <cell r="A3135" t="str">
            <v>109</v>
          </cell>
          <cell r="C3135">
            <v>2</v>
          </cell>
          <cell r="E3135">
            <v>0</v>
          </cell>
        </row>
        <row r="3136">
          <cell r="A3136" t="str">
            <v>109</v>
          </cell>
          <cell r="C3136">
            <v>3</v>
          </cell>
          <cell r="E3136">
            <v>0</v>
          </cell>
        </row>
        <row r="3137">
          <cell r="A3137" t="str">
            <v>109</v>
          </cell>
          <cell r="C3137">
            <v>4</v>
          </cell>
          <cell r="E3137">
            <v>56</v>
          </cell>
        </row>
        <row r="3138">
          <cell r="A3138" t="str">
            <v>109</v>
          </cell>
          <cell r="C3138">
            <v>6</v>
          </cell>
          <cell r="E3138">
            <v>0</v>
          </cell>
        </row>
        <row r="3139">
          <cell r="A3139" t="str">
            <v>109</v>
          </cell>
          <cell r="C3139">
            <v>7</v>
          </cell>
          <cell r="E3139">
            <v>0</v>
          </cell>
        </row>
        <row r="3140">
          <cell r="A3140" t="str">
            <v>109</v>
          </cell>
          <cell r="C3140">
            <v>10</v>
          </cell>
          <cell r="E3140">
            <v>147</v>
          </cell>
        </row>
        <row r="3141">
          <cell r="A3141" t="str">
            <v>109</v>
          </cell>
          <cell r="C3141">
            <v>15</v>
          </cell>
          <cell r="E3141">
            <v>0</v>
          </cell>
        </row>
        <row r="3142">
          <cell r="A3142" t="str">
            <v>109</v>
          </cell>
          <cell r="C3142">
            <v>16</v>
          </cell>
          <cell r="E3142">
            <v>0</v>
          </cell>
        </row>
        <row r="3143">
          <cell r="A3143" t="str">
            <v>109</v>
          </cell>
          <cell r="C3143">
            <v>17</v>
          </cell>
          <cell r="E3143">
            <v>0</v>
          </cell>
        </row>
        <row r="3144">
          <cell r="A3144" t="str">
            <v>109</v>
          </cell>
          <cell r="C3144">
            <v>18</v>
          </cell>
          <cell r="E3144">
            <v>0</v>
          </cell>
        </row>
        <row r="3145">
          <cell r="A3145" t="str">
            <v>109</v>
          </cell>
          <cell r="C3145">
            <v>20</v>
          </cell>
          <cell r="E3145">
            <v>0</v>
          </cell>
        </row>
        <row r="3146">
          <cell r="A3146" t="str">
            <v>109</v>
          </cell>
          <cell r="C3146">
            <v>21</v>
          </cell>
          <cell r="E3146">
            <v>0</v>
          </cell>
        </row>
        <row r="3147">
          <cell r="A3147" t="str">
            <v>109</v>
          </cell>
          <cell r="C3147">
            <v>22</v>
          </cell>
          <cell r="E3147">
            <v>1873</v>
          </cell>
        </row>
        <row r="3148">
          <cell r="A3148" t="str">
            <v>109</v>
          </cell>
          <cell r="C3148">
            <v>23</v>
          </cell>
          <cell r="E3148">
            <v>0</v>
          </cell>
        </row>
        <row r="3149">
          <cell r="A3149" t="str">
            <v>109</v>
          </cell>
          <cell r="C3149">
            <v>24</v>
          </cell>
          <cell r="E3149">
            <v>0</v>
          </cell>
        </row>
        <row r="3150">
          <cell r="A3150" t="str">
            <v>109</v>
          </cell>
          <cell r="C3150">
            <v>25</v>
          </cell>
          <cell r="E3150">
            <v>0</v>
          </cell>
        </row>
        <row r="3151">
          <cell r="A3151" t="str">
            <v>109</v>
          </cell>
          <cell r="C3151">
            <v>5</v>
          </cell>
          <cell r="E3151">
            <v>48</v>
          </cell>
        </row>
        <row r="3152">
          <cell r="A3152" t="str">
            <v>109</v>
          </cell>
          <cell r="C3152">
            <v>8</v>
          </cell>
          <cell r="E3152">
            <v>0</v>
          </cell>
        </row>
        <row r="3153">
          <cell r="A3153" t="str">
            <v>109</v>
          </cell>
          <cell r="C3153">
            <v>9</v>
          </cell>
          <cell r="E3153">
            <v>0</v>
          </cell>
        </row>
        <row r="3154">
          <cell r="A3154" t="str">
            <v>109</v>
          </cell>
          <cell r="C3154">
            <v>11</v>
          </cell>
          <cell r="E3154">
            <v>0</v>
          </cell>
        </row>
        <row r="3155">
          <cell r="A3155" t="str">
            <v>109</v>
          </cell>
          <cell r="C3155">
            <v>12</v>
          </cell>
          <cell r="E3155">
            <v>0</v>
          </cell>
        </row>
        <row r="3156">
          <cell r="A3156" t="str">
            <v>109</v>
          </cell>
          <cell r="C3156">
            <v>13</v>
          </cell>
          <cell r="E3156">
            <v>0</v>
          </cell>
        </row>
        <row r="3157">
          <cell r="A3157" t="str">
            <v>109</v>
          </cell>
          <cell r="C3157">
            <v>14</v>
          </cell>
          <cell r="E3157">
            <v>0</v>
          </cell>
        </row>
        <row r="3158">
          <cell r="A3158" t="str">
            <v>109</v>
          </cell>
          <cell r="C3158">
            <v>19</v>
          </cell>
          <cell r="E3158">
            <v>0</v>
          </cell>
        </row>
        <row r="3159">
          <cell r="A3159" t="str">
            <v>109</v>
          </cell>
          <cell r="C3159">
            <v>26</v>
          </cell>
          <cell r="E3159">
            <v>0</v>
          </cell>
        </row>
        <row r="3160">
          <cell r="A3160" t="str">
            <v>109</v>
          </cell>
          <cell r="C3160">
            <v>27</v>
          </cell>
          <cell r="E3160">
            <v>0</v>
          </cell>
        </row>
        <row r="3161">
          <cell r="A3161" t="str">
            <v>109</v>
          </cell>
          <cell r="C3161">
            <v>28</v>
          </cell>
          <cell r="E3161">
            <v>0</v>
          </cell>
        </row>
        <row r="3162">
          <cell r="A3162" t="str">
            <v>109</v>
          </cell>
          <cell r="C3162">
            <v>29</v>
          </cell>
          <cell r="E3162">
            <v>0</v>
          </cell>
        </row>
        <row r="3163">
          <cell r="A3163" t="str">
            <v>110</v>
          </cell>
          <cell r="C3163">
            <v>1</v>
          </cell>
          <cell r="E3163">
            <v>20000</v>
          </cell>
        </row>
        <row r="3164">
          <cell r="A3164" t="str">
            <v>110</v>
          </cell>
          <cell r="C3164">
            <v>2</v>
          </cell>
          <cell r="E3164">
            <v>10000</v>
          </cell>
        </row>
        <row r="3165">
          <cell r="A3165" t="str">
            <v>110</v>
          </cell>
          <cell r="C3165">
            <v>3</v>
          </cell>
          <cell r="E3165">
            <v>55000</v>
          </cell>
        </row>
        <row r="3166">
          <cell r="A3166" t="str">
            <v>110</v>
          </cell>
          <cell r="C3166">
            <v>4</v>
          </cell>
          <cell r="E3166">
            <v>70000</v>
          </cell>
        </row>
        <row r="3167">
          <cell r="A3167" t="str">
            <v>110</v>
          </cell>
          <cell r="C3167">
            <v>6</v>
          </cell>
          <cell r="E3167">
            <v>180000</v>
          </cell>
        </row>
        <row r="3168">
          <cell r="A3168" t="str">
            <v>110</v>
          </cell>
          <cell r="C3168">
            <v>7</v>
          </cell>
          <cell r="E3168">
            <v>130000</v>
          </cell>
        </row>
        <row r="3169">
          <cell r="A3169" t="str">
            <v>110</v>
          </cell>
          <cell r="C3169">
            <v>10</v>
          </cell>
          <cell r="E3169">
            <v>385000</v>
          </cell>
        </row>
        <row r="3170">
          <cell r="A3170" t="str">
            <v>110</v>
          </cell>
          <cell r="C3170">
            <v>15</v>
          </cell>
          <cell r="E3170">
            <v>0</v>
          </cell>
        </row>
        <row r="3171">
          <cell r="A3171" t="str">
            <v>110</v>
          </cell>
          <cell r="C3171">
            <v>16</v>
          </cell>
          <cell r="E3171">
            <v>241000</v>
          </cell>
        </row>
        <row r="3172">
          <cell r="A3172" t="str">
            <v>110</v>
          </cell>
          <cell r="C3172">
            <v>17</v>
          </cell>
          <cell r="E3172">
            <v>0</v>
          </cell>
        </row>
        <row r="3173">
          <cell r="A3173" t="str">
            <v>110</v>
          </cell>
          <cell r="C3173">
            <v>18</v>
          </cell>
          <cell r="E3173">
            <v>0</v>
          </cell>
        </row>
        <row r="3174">
          <cell r="A3174" t="str">
            <v>110</v>
          </cell>
          <cell r="C3174">
            <v>20</v>
          </cell>
          <cell r="E3174">
            <v>1000</v>
          </cell>
        </row>
        <row r="3175">
          <cell r="A3175" t="str">
            <v>110</v>
          </cell>
          <cell r="C3175">
            <v>21</v>
          </cell>
          <cell r="E3175">
            <v>0</v>
          </cell>
        </row>
        <row r="3176">
          <cell r="A3176" t="str">
            <v>110</v>
          </cell>
          <cell r="C3176">
            <v>22</v>
          </cell>
          <cell r="E3176">
            <v>15000</v>
          </cell>
        </row>
        <row r="3177">
          <cell r="A3177" t="str">
            <v>110</v>
          </cell>
          <cell r="C3177">
            <v>23</v>
          </cell>
          <cell r="E3177">
            <v>5000</v>
          </cell>
        </row>
        <row r="3178">
          <cell r="A3178" t="str">
            <v>110</v>
          </cell>
          <cell r="C3178">
            <v>24</v>
          </cell>
          <cell r="E3178">
            <v>0</v>
          </cell>
        </row>
        <row r="3179">
          <cell r="A3179" t="str">
            <v>110</v>
          </cell>
          <cell r="C3179">
            <v>25</v>
          </cell>
          <cell r="E3179">
            <v>2000</v>
          </cell>
        </row>
        <row r="3180">
          <cell r="A3180" t="str">
            <v>110</v>
          </cell>
          <cell r="C3180">
            <v>5</v>
          </cell>
          <cell r="E3180">
            <v>25000</v>
          </cell>
        </row>
        <row r="3181">
          <cell r="A3181" t="str">
            <v>110</v>
          </cell>
          <cell r="C3181">
            <v>8</v>
          </cell>
          <cell r="E3181">
            <v>0</v>
          </cell>
        </row>
        <row r="3182">
          <cell r="A3182" t="str">
            <v>110</v>
          </cell>
          <cell r="C3182">
            <v>9</v>
          </cell>
          <cell r="E3182">
            <v>0</v>
          </cell>
        </row>
        <row r="3183">
          <cell r="A3183" t="str">
            <v>110</v>
          </cell>
          <cell r="C3183">
            <v>11</v>
          </cell>
          <cell r="E3183">
            <v>185000</v>
          </cell>
        </row>
        <row r="3184">
          <cell r="A3184" t="str">
            <v>110</v>
          </cell>
          <cell r="C3184">
            <v>12</v>
          </cell>
          <cell r="E3184">
            <v>96000</v>
          </cell>
        </row>
        <row r="3185">
          <cell r="A3185" t="str">
            <v>110</v>
          </cell>
          <cell r="C3185">
            <v>13</v>
          </cell>
          <cell r="E3185">
            <v>30000</v>
          </cell>
        </row>
        <row r="3186">
          <cell r="A3186" t="str">
            <v>110</v>
          </cell>
          <cell r="C3186">
            <v>14</v>
          </cell>
          <cell r="E3186">
            <v>0</v>
          </cell>
        </row>
        <row r="3187">
          <cell r="A3187" t="str">
            <v>110</v>
          </cell>
          <cell r="C3187">
            <v>19</v>
          </cell>
          <cell r="E3187">
            <v>50000</v>
          </cell>
        </row>
        <row r="3188">
          <cell r="A3188" t="str">
            <v>110</v>
          </cell>
          <cell r="C3188">
            <v>26</v>
          </cell>
          <cell r="E3188">
            <v>0</v>
          </cell>
        </row>
        <row r="3189">
          <cell r="A3189" t="str">
            <v>110</v>
          </cell>
          <cell r="C3189">
            <v>27</v>
          </cell>
          <cell r="E3189">
            <v>100000</v>
          </cell>
        </row>
        <row r="3190">
          <cell r="A3190" t="str">
            <v>110</v>
          </cell>
          <cell r="C3190">
            <v>28</v>
          </cell>
          <cell r="E3190">
            <v>0</v>
          </cell>
        </row>
        <row r="3191">
          <cell r="A3191" t="str">
            <v>110</v>
          </cell>
          <cell r="C3191">
            <v>29</v>
          </cell>
          <cell r="E3191">
            <v>0</v>
          </cell>
        </row>
        <row r="3192">
          <cell r="A3192" t="str">
            <v>111</v>
          </cell>
          <cell r="C3192">
            <v>1</v>
          </cell>
          <cell r="E3192">
            <v>44499</v>
          </cell>
        </row>
        <row r="3193">
          <cell r="A3193" t="str">
            <v>111</v>
          </cell>
          <cell r="C3193">
            <v>2</v>
          </cell>
          <cell r="E3193">
            <v>0</v>
          </cell>
        </row>
        <row r="3194">
          <cell r="A3194" t="str">
            <v>111</v>
          </cell>
          <cell r="C3194">
            <v>3</v>
          </cell>
          <cell r="E3194">
            <v>1796</v>
          </cell>
        </row>
        <row r="3195">
          <cell r="A3195" t="str">
            <v>111</v>
          </cell>
          <cell r="C3195">
            <v>4</v>
          </cell>
          <cell r="E3195">
            <v>0</v>
          </cell>
        </row>
        <row r="3196">
          <cell r="A3196" t="str">
            <v>111</v>
          </cell>
          <cell r="C3196">
            <v>6</v>
          </cell>
          <cell r="E3196">
            <v>0</v>
          </cell>
        </row>
        <row r="3197">
          <cell r="A3197" t="str">
            <v>111</v>
          </cell>
          <cell r="C3197">
            <v>7</v>
          </cell>
          <cell r="E3197">
            <v>20762</v>
          </cell>
        </row>
        <row r="3198">
          <cell r="A3198" t="str">
            <v>111</v>
          </cell>
          <cell r="C3198">
            <v>10</v>
          </cell>
          <cell r="E3198">
            <v>2894</v>
          </cell>
        </row>
        <row r="3199">
          <cell r="A3199" t="str">
            <v>111</v>
          </cell>
          <cell r="C3199">
            <v>15</v>
          </cell>
          <cell r="E3199">
            <v>0</v>
          </cell>
        </row>
        <row r="3200">
          <cell r="A3200" t="str">
            <v>111</v>
          </cell>
          <cell r="C3200">
            <v>16</v>
          </cell>
          <cell r="E3200">
            <v>0</v>
          </cell>
        </row>
        <row r="3201">
          <cell r="A3201" t="str">
            <v>111</v>
          </cell>
          <cell r="C3201">
            <v>17</v>
          </cell>
          <cell r="E3201">
            <v>0</v>
          </cell>
        </row>
        <row r="3202">
          <cell r="A3202" t="str">
            <v>111</v>
          </cell>
          <cell r="C3202">
            <v>18</v>
          </cell>
          <cell r="E3202">
            <v>0</v>
          </cell>
        </row>
        <row r="3203">
          <cell r="A3203" t="str">
            <v>111</v>
          </cell>
          <cell r="C3203">
            <v>20</v>
          </cell>
          <cell r="E3203">
            <v>0</v>
          </cell>
        </row>
        <row r="3204">
          <cell r="A3204" t="str">
            <v>111</v>
          </cell>
          <cell r="C3204">
            <v>21</v>
          </cell>
          <cell r="E3204">
            <v>0</v>
          </cell>
        </row>
        <row r="3205">
          <cell r="A3205" t="str">
            <v>111</v>
          </cell>
          <cell r="C3205">
            <v>22</v>
          </cell>
          <cell r="E3205">
            <v>0</v>
          </cell>
        </row>
        <row r="3206">
          <cell r="A3206" t="str">
            <v>111</v>
          </cell>
          <cell r="C3206">
            <v>23</v>
          </cell>
          <cell r="E3206">
            <v>0</v>
          </cell>
        </row>
        <row r="3207">
          <cell r="A3207" t="str">
            <v>111</v>
          </cell>
          <cell r="C3207">
            <v>24</v>
          </cell>
          <cell r="E3207">
            <v>0</v>
          </cell>
        </row>
        <row r="3208">
          <cell r="A3208" t="str">
            <v>111</v>
          </cell>
          <cell r="C3208">
            <v>25</v>
          </cell>
          <cell r="E3208">
            <v>0</v>
          </cell>
        </row>
        <row r="3209">
          <cell r="A3209" t="str">
            <v>111</v>
          </cell>
          <cell r="C3209">
            <v>5</v>
          </cell>
          <cell r="E3209">
            <v>0</v>
          </cell>
        </row>
        <row r="3210">
          <cell r="A3210" t="str">
            <v>111</v>
          </cell>
          <cell r="C3210">
            <v>8</v>
          </cell>
          <cell r="E3210">
            <v>0</v>
          </cell>
        </row>
        <row r="3211">
          <cell r="A3211" t="str">
            <v>111</v>
          </cell>
          <cell r="C3211">
            <v>9</v>
          </cell>
          <cell r="E3211">
            <v>0</v>
          </cell>
        </row>
        <row r="3212">
          <cell r="A3212" t="str">
            <v>111</v>
          </cell>
          <cell r="C3212">
            <v>11</v>
          </cell>
          <cell r="E3212">
            <v>7884</v>
          </cell>
        </row>
        <row r="3213">
          <cell r="A3213" t="str">
            <v>111</v>
          </cell>
          <cell r="C3213">
            <v>12</v>
          </cell>
          <cell r="E3213">
            <v>0</v>
          </cell>
        </row>
        <row r="3214">
          <cell r="A3214" t="str">
            <v>111</v>
          </cell>
          <cell r="C3214">
            <v>13</v>
          </cell>
          <cell r="E3214">
            <v>0</v>
          </cell>
        </row>
        <row r="3215">
          <cell r="A3215" t="str">
            <v>111</v>
          </cell>
          <cell r="C3215">
            <v>14</v>
          </cell>
          <cell r="E3215">
            <v>0</v>
          </cell>
        </row>
        <row r="3216">
          <cell r="A3216" t="str">
            <v>111</v>
          </cell>
          <cell r="C3216">
            <v>19</v>
          </cell>
          <cell r="E3216">
            <v>799</v>
          </cell>
        </row>
        <row r="3217">
          <cell r="A3217" t="str">
            <v>111</v>
          </cell>
          <cell r="C3217">
            <v>26</v>
          </cell>
          <cell r="E3217">
            <v>0</v>
          </cell>
        </row>
        <row r="3218">
          <cell r="A3218" t="str">
            <v>111</v>
          </cell>
          <cell r="C3218">
            <v>27</v>
          </cell>
          <cell r="E3218">
            <v>0</v>
          </cell>
        </row>
        <row r="3219">
          <cell r="A3219" t="str">
            <v>111</v>
          </cell>
          <cell r="C3219">
            <v>28</v>
          </cell>
          <cell r="E3219">
            <v>0</v>
          </cell>
        </row>
        <row r="3220">
          <cell r="A3220" t="str">
            <v>111</v>
          </cell>
          <cell r="C3220">
            <v>29</v>
          </cell>
          <cell r="E3220">
            <v>0</v>
          </cell>
        </row>
        <row r="3221">
          <cell r="A3221" t="str">
            <v>112</v>
          </cell>
          <cell r="C3221">
            <v>1</v>
          </cell>
          <cell r="E3221">
            <v>3000</v>
          </cell>
        </row>
        <row r="3222">
          <cell r="A3222" t="str">
            <v>112</v>
          </cell>
          <cell r="C3222">
            <v>2</v>
          </cell>
          <cell r="E3222">
            <v>0</v>
          </cell>
        </row>
        <row r="3223">
          <cell r="A3223" t="str">
            <v>112</v>
          </cell>
          <cell r="C3223">
            <v>3</v>
          </cell>
          <cell r="E3223">
            <v>12000</v>
          </cell>
        </row>
        <row r="3224">
          <cell r="A3224" t="str">
            <v>112</v>
          </cell>
          <cell r="C3224">
            <v>4</v>
          </cell>
          <cell r="E3224">
            <v>10000</v>
          </cell>
        </row>
        <row r="3225">
          <cell r="A3225" t="str">
            <v>112</v>
          </cell>
          <cell r="C3225">
            <v>6</v>
          </cell>
          <cell r="E3225">
            <v>2000</v>
          </cell>
        </row>
        <row r="3226">
          <cell r="A3226" t="str">
            <v>112</v>
          </cell>
          <cell r="C3226">
            <v>7</v>
          </cell>
          <cell r="E3226">
            <v>2000</v>
          </cell>
        </row>
        <row r="3227">
          <cell r="A3227" t="str">
            <v>112</v>
          </cell>
          <cell r="C3227">
            <v>10</v>
          </cell>
          <cell r="E3227">
            <v>5000</v>
          </cell>
        </row>
        <row r="3228">
          <cell r="A3228" t="str">
            <v>112</v>
          </cell>
          <cell r="C3228">
            <v>15</v>
          </cell>
          <cell r="E3228">
            <v>0</v>
          </cell>
        </row>
        <row r="3229">
          <cell r="A3229" t="str">
            <v>112</v>
          </cell>
          <cell r="C3229">
            <v>16</v>
          </cell>
          <cell r="E3229">
            <v>15000</v>
          </cell>
        </row>
        <row r="3230">
          <cell r="A3230" t="str">
            <v>112</v>
          </cell>
          <cell r="C3230">
            <v>17</v>
          </cell>
          <cell r="E3230">
            <v>0</v>
          </cell>
        </row>
        <row r="3231">
          <cell r="A3231" t="str">
            <v>112</v>
          </cell>
          <cell r="C3231">
            <v>18</v>
          </cell>
          <cell r="E3231">
            <v>0</v>
          </cell>
        </row>
        <row r="3232">
          <cell r="A3232" t="str">
            <v>112</v>
          </cell>
          <cell r="C3232">
            <v>20</v>
          </cell>
          <cell r="E3232">
            <v>0</v>
          </cell>
        </row>
        <row r="3233">
          <cell r="A3233" t="str">
            <v>112</v>
          </cell>
          <cell r="C3233">
            <v>21</v>
          </cell>
          <cell r="E3233">
            <v>0</v>
          </cell>
        </row>
        <row r="3234">
          <cell r="A3234" t="str">
            <v>112</v>
          </cell>
          <cell r="C3234">
            <v>22</v>
          </cell>
          <cell r="E3234">
            <v>0</v>
          </cell>
        </row>
        <row r="3235">
          <cell r="A3235" t="str">
            <v>112</v>
          </cell>
          <cell r="C3235">
            <v>23</v>
          </cell>
          <cell r="E3235">
            <v>0</v>
          </cell>
        </row>
        <row r="3236">
          <cell r="A3236" t="str">
            <v>112</v>
          </cell>
          <cell r="C3236">
            <v>24</v>
          </cell>
          <cell r="E3236">
            <v>0</v>
          </cell>
        </row>
        <row r="3237">
          <cell r="A3237" t="str">
            <v>112</v>
          </cell>
          <cell r="C3237">
            <v>25</v>
          </cell>
          <cell r="E3237">
            <v>500</v>
          </cell>
        </row>
        <row r="3238">
          <cell r="A3238" t="str">
            <v>112</v>
          </cell>
          <cell r="C3238">
            <v>5</v>
          </cell>
          <cell r="E3238">
            <v>8600</v>
          </cell>
        </row>
        <row r="3239">
          <cell r="A3239" t="str">
            <v>112</v>
          </cell>
          <cell r="C3239">
            <v>8</v>
          </cell>
          <cell r="E3239">
            <v>4000</v>
          </cell>
        </row>
        <row r="3240">
          <cell r="A3240" t="str">
            <v>112</v>
          </cell>
          <cell r="C3240">
            <v>9</v>
          </cell>
          <cell r="E3240">
            <v>1000</v>
          </cell>
        </row>
        <row r="3241">
          <cell r="A3241" t="str">
            <v>112</v>
          </cell>
          <cell r="C3241">
            <v>11</v>
          </cell>
          <cell r="E3241">
            <v>0</v>
          </cell>
        </row>
        <row r="3242">
          <cell r="A3242" t="str">
            <v>112</v>
          </cell>
          <cell r="C3242">
            <v>12</v>
          </cell>
          <cell r="E3242">
            <v>0</v>
          </cell>
        </row>
        <row r="3243">
          <cell r="A3243" t="str">
            <v>112</v>
          </cell>
          <cell r="C3243">
            <v>13</v>
          </cell>
          <cell r="E3243">
            <v>0</v>
          </cell>
        </row>
        <row r="3244">
          <cell r="A3244" t="str">
            <v>112</v>
          </cell>
          <cell r="C3244">
            <v>14</v>
          </cell>
          <cell r="E3244">
            <v>0</v>
          </cell>
        </row>
        <row r="3245">
          <cell r="A3245" t="str">
            <v>112</v>
          </cell>
          <cell r="C3245">
            <v>19</v>
          </cell>
          <cell r="E3245">
            <v>0</v>
          </cell>
        </row>
        <row r="3246">
          <cell r="A3246" t="str">
            <v>112</v>
          </cell>
          <cell r="C3246">
            <v>26</v>
          </cell>
          <cell r="E3246">
            <v>500</v>
          </cell>
        </row>
        <row r="3247">
          <cell r="A3247" t="str">
            <v>112</v>
          </cell>
          <cell r="C3247">
            <v>27</v>
          </cell>
          <cell r="E3247">
            <v>0</v>
          </cell>
        </row>
        <row r="3248">
          <cell r="A3248" t="str">
            <v>112</v>
          </cell>
          <cell r="C3248">
            <v>28</v>
          </cell>
          <cell r="E3248">
            <v>0</v>
          </cell>
        </row>
        <row r="3249">
          <cell r="A3249" t="str">
            <v>112</v>
          </cell>
          <cell r="C3249">
            <v>29</v>
          </cell>
          <cell r="E3249">
            <v>0</v>
          </cell>
        </row>
        <row r="3250">
          <cell r="A3250" t="str">
            <v>113</v>
          </cell>
          <cell r="C3250">
            <v>1</v>
          </cell>
          <cell r="E3250">
            <v>655</v>
          </cell>
        </row>
        <row r="3251">
          <cell r="A3251" t="str">
            <v>113</v>
          </cell>
          <cell r="C3251">
            <v>2</v>
          </cell>
          <cell r="E3251">
            <v>0</v>
          </cell>
        </row>
        <row r="3252">
          <cell r="A3252" t="str">
            <v>113</v>
          </cell>
          <cell r="C3252">
            <v>3</v>
          </cell>
          <cell r="E3252">
            <v>0</v>
          </cell>
        </row>
        <row r="3253">
          <cell r="A3253" t="str">
            <v>113</v>
          </cell>
          <cell r="C3253">
            <v>4</v>
          </cell>
          <cell r="E3253">
            <v>0</v>
          </cell>
        </row>
        <row r="3254">
          <cell r="A3254" t="str">
            <v>113</v>
          </cell>
          <cell r="C3254">
            <v>6</v>
          </cell>
          <cell r="E3254">
            <v>0</v>
          </cell>
        </row>
        <row r="3255">
          <cell r="A3255" t="str">
            <v>113</v>
          </cell>
          <cell r="C3255">
            <v>7</v>
          </cell>
          <cell r="E3255">
            <v>4953</v>
          </cell>
        </row>
        <row r="3256">
          <cell r="A3256" t="str">
            <v>113</v>
          </cell>
          <cell r="C3256">
            <v>10</v>
          </cell>
          <cell r="E3256">
            <v>15802</v>
          </cell>
        </row>
        <row r="3257">
          <cell r="A3257" t="str">
            <v>113</v>
          </cell>
          <cell r="C3257">
            <v>15</v>
          </cell>
          <cell r="E3257">
            <v>0</v>
          </cell>
        </row>
        <row r="3258">
          <cell r="A3258" t="str">
            <v>113</v>
          </cell>
          <cell r="C3258">
            <v>16</v>
          </cell>
          <cell r="E3258">
            <v>0</v>
          </cell>
        </row>
        <row r="3259">
          <cell r="A3259" t="str">
            <v>113</v>
          </cell>
          <cell r="C3259">
            <v>17</v>
          </cell>
          <cell r="E3259">
            <v>0</v>
          </cell>
        </row>
        <row r="3260">
          <cell r="A3260" t="str">
            <v>113</v>
          </cell>
          <cell r="C3260">
            <v>18</v>
          </cell>
          <cell r="E3260">
            <v>0</v>
          </cell>
        </row>
        <row r="3261">
          <cell r="A3261" t="str">
            <v>113</v>
          </cell>
          <cell r="C3261">
            <v>20</v>
          </cell>
          <cell r="E3261">
            <v>0</v>
          </cell>
        </row>
        <row r="3262">
          <cell r="A3262" t="str">
            <v>113</v>
          </cell>
          <cell r="C3262">
            <v>21</v>
          </cell>
          <cell r="E3262">
            <v>0</v>
          </cell>
        </row>
        <row r="3263">
          <cell r="A3263" t="str">
            <v>113</v>
          </cell>
          <cell r="C3263">
            <v>22</v>
          </cell>
          <cell r="E3263">
            <v>2555</v>
          </cell>
        </row>
        <row r="3264">
          <cell r="A3264" t="str">
            <v>113</v>
          </cell>
          <cell r="C3264">
            <v>23</v>
          </cell>
          <cell r="E3264">
            <v>0</v>
          </cell>
        </row>
        <row r="3265">
          <cell r="A3265" t="str">
            <v>113</v>
          </cell>
          <cell r="C3265">
            <v>24</v>
          </cell>
          <cell r="E3265">
            <v>0</v>
          </cell>
        </row>
        <row r="3266">
          <cell r="A3266" t="str">
            <v>113</v>
          </cell>
          <cell r="C3266">
            <v>25</v>
          </cell>
          <cell r="E3266">
            <v>0</v>
          </cell>
        </row>
        <row r="3267">
          <cell r="A3267" t="str">
            <v>113</v>
          </cell>
          <cell r="C3267">
            <v>5</v>
          </cell>
          <cell r="E3267">
            <v>16600</v>
          </cell>
        </row>
        <row r="3268">
          <cell r="A3268" t="str">
            <v>113</v>
          </cell>
          <cell r="C3268">
            <v>8</v>
          </cell>
          <cell r="E3268">
            <v>0</v>
          </cell>
        </row>
        <row r="3269">
          <cell r="A3269" t="str">
            <v>113</v>
          </cell>
          <cell r="C3269">
            <v>9</v>
          </cell>
          <cell r="E3269">
            <v>0</v>
          </cell>
        </row>
        <row r="3270">
          <cell r="A3270" t="str">
            <v>113</v>
          </cell>
          <cell r="C3270">
            <v>11</v>
          </cell>
          <cell r="E3270">
            <v>0</v>
          </cell>
        </row>
        <row r="3271">
          <cell r="A3271" t="str">
            <v>113</v>
          </cell>
          <cell r="C3271">
            <v>12</v>
          </cell>
          <cell r="E3271">
            <v>0</v>
          </cell>
        </row>
        <row r="3272">
          <cell r="A3272" t="str">
            <v>113</v>
          </cell>
          <cell r="C3272">
            <v>13</v>
          </cell>
          <cell r="E3272">
            <v>0</v>
          </cell>
        </row>
        <row r="3273">
          <cell r="A3273" t="str">
            <v>113</v>
          </cell>
          <cell r="C3273">
            <v>14</v>
          </cell>
          <cell r="E3273">
            <v>0</v>
          </cell>
        </row>
        <row r="3274">
          <cell r="A3274" t="str">
            <v>113</v>
          </cell>
          <cell r="C3274">
            <v>19</v>
          </cell>
          <cell r="E3274">
            <v>0</v>
          </cell>
        </row>
        <row r="3275">
          <cell r="A3275" t="str">
            <v>113</v>
          </cell>
          <cell r="C3275">
            <v>26</v>
          </cell>
          <cell r="E3275">
            <v>0</v>
          </cell>
        </row>
        <row r="3276">
          <cell r="A3276" t="str">
            <v>113</v>
          </cell>
          <cell r="C3276">
            <v>27</v>
          </cell>
          <cell r="E3276">
            <v>0</v>
          </cell>
        </row>
        <row r="3277">
          <cell r="A3277" t="str">
            <v>113</v>
          </cell>
          <cell r="C3277">
            <v>28</v>
          </cell>
          <cell r="E3277">
            <v>0</v>
          </cell>
        </row>
        <row r="3278">
          <cell r="A3278" t="str">
            <v>113</v>
          </cell>
          <cell r="C3278">
            <v>29</v>
          </cell>
          <cell r="E3278">
            <v>2635</v>
          </cell>
        </row>
        <row r="3279">
          <cell r="A3279" t="str">
            <v>114</v>
          </cell>
          <cell r="C3279">
            <v>1</v>
          </cell>
          <cell r="E3279">
            <v>0</v>
          </cell>
        </row>
        <row r="3280">
          <cell r="A3280" t="str">
            <v>114</v>
          </cell>
          <cell r="C3280">
            <v>2</v>
          </cell>
          <cell r="E3280">
            <v>0</v>
          </cell>
        </row>
        <row r="3281">
          <cell r="A3281" t="str">
            <v>114</v>
          </cell>
          <cell r="C3281">
            <v>3</v>
          </cell>
          <cell r="E3281">
            <v>0</v>
          </cell>
        </row>
        <row r="3282">
          <cell r="A3282" t="str">
            <v>114</v>
          </cell>
          <cell r="C3282">
            <v>4</v>
          </cell>
          <cell r="E3282">
            <v>0</v>
          </cell>
        </row>
        <row r="3283">
          <cell r="A3283" t="str">
            <v>114</v>
          </cell>
          <cell r="C3283">
            <v>6</v>
          </cell>
          <cell r="E3283">
            <v>0</v>
          </cell>
        </row>
        <row r="3284">
          <cell r="A3284" t="str">
            <v>114</v>
          </cell>
          <cell r="C3284">
            <v>7</v>
          </cell>
          <cell r="E3284">
            <v>0</v>
          </cell>
        </row>
        <row r="3285">
          <cell r="A3285" t="str">
            <v>114</v>
          </cell>
          <cell r="C3285">
            <v>10</v>
          </cell>
          <cell r="E3285">
            <v>0</v>
          </cell>
        </row>
        <row r="3286">
          <cell r="A3286" t="str">
            <v>114</v>
          </cell>
          <cell r="C3286">
            <v>15</v>
          </cell>
          <cell r="E3286">
            <v>0</v>
          </cell>
        </row>
        <row r="3287">
          <cell r="A3287" t="str">
            <v>114</v>
          </cell>
          <cell r="C3287">
            <v>16</v>
          </cell>
          <cell r="E3287">
            <v>0</v>
          </cell>
        </row>
        <row r="3288">
          <cell r="A3288" t="str">
            <v>114</v>
          </cell>
          <cell r="C3288">
            <v>17</v>
          </cell>
          <cell r="E3288">
            <v>0</v>
          </cell>
        </row>
        <row r="3289">
          <cell r="A3289" t="str">
            <v>114</v>
          </cell>
          <cell r="C3289">
            <v>18</v>
          </cell>
          <cell r="E3289">
            <v>0</v>
          </cell>
        </row>
        <row r="3290">
          <cell r="A3290" t="str">
            <v>114</v>
          </cell>
          <cell r="C3290">
            <v>20</v>
          </cell>
          <cell r="E3290">
            <v>0</v>
          </cell>
        </row>
        <row r="3291">
          <cell r="A3291" t="str">
            <v>114</v>
          </cell>
          <cell r="C3291">
            <v>21</v>
          </cell>
          <cell r="E3291">
            <v>0</v>
          </cell>
        </row>
        <row r="3292">
          <cell r="A3292" t="str">
            <v>114</v>
          </cell>
          <cell r="C3292">
            <v>22</v>
          </cell>
          <cell r="E3292">
            <v>0</v>
          </cell>
        </row>
        <row r="3293">
          <cell r="A3293" t="str">
            <v>114</v>
          </cell>
          <cell r="C3293">
            <v>23</v>
          </cell>
          <cell r="E3293">
            <v>0</v>
          </cell>
        </row>
        <row r="3294">
          <cell r="A3294" t="str">
            <v>114</v>
          </cell>
          <cell r="C3294">
            <v>24</v>
          </cell>
          <cell r="E3294">
            <v>0</v>
          </cell>
        </row>
        <row r="3295">
          <cell r="A3295" t="str">
            <v>114</v>
          </cell>
          <cell r="C3295">
            <v>25</v>
          </cell>
          <cell r="E3295">
            <v>0</v>
          </cell>
        </row>
        <row r="3296">
          <cell r="A3296" t="str">
            <v>114</v>
          </cell>
          <cell r="C3296">
            <v>5</v>
          </cell>
          <cell r="E3296">
            <v>6756</v>
          </cell>
        </row>
        <row r="3297">
          <cell r="A3297" t="str">
            <v>114</v>
          </cell>
          <cell r="C3297">
            <v>8</v>
          </cell>
          <cell r="E3297">
            <v>0</v>
          </cell>
        </row>
        <row r="3298">
          <cell r="A3298" t="str">
            <v>114</v>
          </cell>
          <cell r="C3298">
            <v>9</v>
          </cell>
          <cell r="E3298">
            <v>0</v>
          </cell>
        </row>
        <row r="3299">
          <cell r="A3299" t="str">
            <v>114</v>
          </cell>
          <cell r="C3299">
            <v>11</v>
          </cell>
          <cell r="E3299">
            <v>1346</v>
          </cell>
        </row>
        <row r="3300">
          <cell r="A3300" t="str">
            <v>114</v>
          </cell>
          <cell r="C3300">
            <v>12</v>
          </cell>
          <cell r="E3300">
            <v>0</v>
          </cell>
        </row>
        <row r="3301">
          <cell r="A3301" t="str">
            <v>114</v>
          </cell>
          <cell r="C3301">
            <v>13</v>
          </cell>
          <cell r="E3301">
            <v>0</v>
          </cell>
        </row>
        <row r="3302">
          <cell r="A3302" t="str">
            <v>114</v>
          </cell>
          <cell r="C3302">
            <v>14</v>
          </cell>
          <cell r="E3302">
            <v>0</v>
          </cell>
        </row>
        <row r="3303">
          <cell r="A3303" t="str">
            <v>114</v>
          </cell>
          <cell r="C3303">
            <v>19</v>
          </cell>
          <cell r="E3303">
            <v>0</v>
          </cell>
        </row>
        <row r="3304">
          <cell r="A3304" t="str">
            <v>114</v>
          </cell>
          <cell r="C3304">
            <v>26</v>
          </cell>
          <cell r="E3304">
            <v>0</v>
          </cell>
        </row>
        <row r="3305">
          <cell r="A3305" t="str">
            <v>114</v>
          </cell>
          <cell r="C3305">
            <v>27</v>
          </cell>
          <cell r="E3305">
            <v>0</v>
          </cell>
        </row>
        <row r="3306">
          <cell r="A3306" t="str">
            <v>114</v>
          </cell>
          <cell r="C3306">
            <v>28</v>
          </cell>
          <cell r="E3306">
            <v>0</v>
          </cell>
        </row>
        <row r="3307">
          <cell r="A3307" t="str">
            <v>114</v>
          </cell>
          <cell r="C3307">
            <v>29</v>
          </cell>
          <cell r="E3307">
            <v>0</v>
          </cell>
        </row>
        <row r="3308">
          <cell r="A3308" t="str">
            <v>115</v>
          </cell>
          <cell r="C3308">
            <v>1</v>
          </cell>
          <cell r="E3308">
            <v>102067</v>
          </cell>
        </row>
        <row r="3309">
          <cell r="A3309" t="str">
            <v>115</v>
          </cell>
          <cell r="C3309">
            <v>2</v>
          </cell>
          <cell r="E3309">
            <v>0</v>
          </cell>
        </row>
        <row r="3310">
          <cell r="A3310" t="str">
            <v>115</v>
          </cell>
          <cell r="C3310">
            <v>3</v>
          </cell>
          <cell r="E3310">
            <v>380</v>
          </cell>
        </row>
        <row r="3311">
          <cell r="A3311" t="str">
            <v>115</v>
          </cell>
          <cell r="C3311">
            <v>4</v>
          </cell>
          <cell r="E3311">
            <v>0</v>
          </cell>
        </row>
        <row r="3312">
          <cell r="A3312" t="str">
            <v>115</v>
          </cell>
          <cell r="C3312">
            <v>6</v>
          </cell>
          <cell r="E3312">
            <v>0</v>
          </cell>
        </row>
        <row r="3313">
          <cell r="A3313" t="str">
            <v>115</v>
          </cell>
          <cell r="C3313">
            <v>7</v>
          </cell>
          <cell r="E3313">
            <v>15586</v>
          </cell>
        </row>
        <row r="3314">
          <cell r="A3314" t="str">
            <v>115</v>
          </cell>
          <cell r="C3314">
            <v>10</v>
          </cell>
          <cell r="E3314">
            <v>6022</v>
          </cell>
        </row>
        <row r="3315">
          <cell r="A3315" t="str">
            <v>115</v>
          </cell>
          <cell r="C3315">
            <v>15</v>
          </cell>
          <cell r="E3315">
            <v>0</v>
          </cell>
        </row>
        <row r="3316">
          <cell r="A3316" t="str">
            <v>115</v>
          </cell>
          <cell r="C3316">
            <v>16</v>
          </cell>
          <cell r="E3316">
            <v>0</v>
          </cell>
        </row>
        <row r="3317">
          <cell r="A3317" t="str">
            <v>115</v>
          </cell>
          <cell r="C3317">
            <v>17</v>
          </cell>
          <cell r="E3317">
            <v>0</v>
          </cell>
        </row>
        <row r="3318">
          <cell r="A3318" t="str">
            <v>115</v>
          </cell>
          <cell r="C3318">
            <v>18</v>
          </cell>
          <cell r="E3318">
            <v>0</v>
          </cell>
        </row>
        <row r="3319">
          <cell r="A3319" t="str">
            <v>115</v>
          </cell>
          <cell r="C3319">
            <v>20</v>
          </cell>
          <cell r="E3319">
            <v>0</v>
          </cell>
        </row>
        <row r="3320">
          <cell r="A3320" t="str">
            <v>115</v>
          </cell>
          <cell r="C3320">
            <v>21</v>
          </cell>
          <cell r="E3320">
            <v>0</v>
          </cell>
        </row>
        <row r="3321">
          <cell r="A3321" t="str">
            <v>115</v>
          </cell>
          <cell r="C3321">
            <v>22</v>
          </cell>
          <cell r="E3321">
            <v>2870</v>
          </cell>
        </row>
        <row r="3322">
          <cell r="A3322" t="str">
            <v>115</v>
          </cell>
          <cell r="C3322">
            <v>23</v>
          </cell>
          <cell r="E3322">
            <v>200</v>
          </cell>
        </row>
        <row r="3323">
          <cell r="A3323" t="str">
            <v>115</v>
          </cell>
          <cell r="C3323">
            <v>24</v>
          </cell>
          <cell r="E3323">
            <v>0</v>
          </cell>
        </row>
        <row r="3324">
          <cell r="A3324" t="str">
            <v>115</v>
          </cell>
          <cell r="C3324">
            <v>25</v>
          </cell>
          <cell r="E3324">
            <v>3905</v>
          </cell>
        </row>
        <row r="3325">
          <cell r="A3325" t="str">
            <v>115</v>
          </cell>
          <cell r="C3325">
            <v>5</v>
          </cell>
          <cell r="E3325">
            <v>32701</v>
          </cell>
        </row>
        <row r="3326">
          <cell r="A3326" t="str">
            <v>115</v>
          </cell>
          <cell r="C3326">
            <v>8</v>
          </cell>
          <cell r="E3326">
            <v>8060</v>
          </cell>
        </row>
        <row r="3327">
          <cell r="A3327" t="str">
            <v>115</v>
          </cell>
          <cell r="C3327">
            <v>9</v>
          </cell>
          <cell r="E3327">
            <v>0</v>
          </cell>
        </row>
        <row r="3328">
          <cell r="A3328" t="str">
            <v>115</v>
          </cell>
          <cell r="C3328">
            <v>11</v>
          </cell>
          <cell r="E3328">
            <v>0</v>
          </cell>
        </row>
        <row r="3329">
          <cell r="A3329" t="str">
            <v>115</v>
          </cell>
          <cell r="C3329">
            <v>12</v>
          </cell>
          <cell r="E3329">
            <v>0</v>
          </cell>
        </row>
        <row r="3330">
          <cell r="A3330" t="str">
            <v>115</v>
          </cell>
          <cell r="C3330">
            <v>13</v>
          </cell>
          <cell r="E3330">
            <v>0</v>
          </cell>
        </row>
        <row r="3331">
          <cell r="A3331" t="str">
            <v>115</v>
          </cell>
          <cell r="C3331">
            <v>14</v>
          </cell>
          <cell r="E3331">
            <v>0</v>
          </cell>
        </row>
        <row r="3332">
          <cell r="A3332" t="str">
            <v>115</v>
          </cell>
          <cell r="C3332">
            <v>19</v>
          </cell>
          <cell r="E3332">
            <v>0</v>
          </cell>
        </row>
        <row r="3333">
          <cell r="A3333" t="str">
            <v>115</v>
          </cell>
          <cell r="C3333">
            <v>26</v>
          </cell>
          <cell r="E3333">
            <v>0</v>
          </cell>
        </row>
        <row r="3334">
          <cell r="A3334" t="str">
            <v>115</v>
          </cell>
          <cell r="C3334">
            <v>27</v>
          </cell>
          <cell r="E3334">
            <v>0</v>
          </cell>
        </row>
        <row r="3335">
          <cell r="A3335" t="str">
            <v>115</v>
          </cell>
          <cell r="C3335">
            <v>28</v>
          </cell>
          <cell r="E3335">
            <v>0</v>
          </cell>
        </row>
        <row r="3336">
          <cell r="A3336" t="str">
            <v>115</v>
          </cell>
          <cell r="C3336">
            <v>29</v>
          </cell>
          <cell r="E3336">
            <v>90428</v>
          </cell>
        </row>
        <row r="3337">
          <cell r="A3337" t="str">
            <v>116</v>
          </cell>
          <cell r="C3337">
            <v>1</v>
          </cell>
          <cell r="E3337">
            <v>0</v>
          </cell>
        </row>
        <row r="3338">
          <cell r="A3338" t="str">
            <v>116</v>
          </cell>
          <cell r="C3338">
            <v>2</v>
          </cell>
          <cell r="E3338">
            <v>0</v>
          </cell>
        </row>
        <row r="3339">
          <cell r="A3339" t="str">
            <v>116</v>
          </cell>
          <cell r="C3339">
            <v>3</v>
          </cell>
          <cell r="E3339">
            <v>0</v>
          </cell>
        </row>
        <row r="3340">
          <cell r="A3340" t="str">
            <v>116</v>
          </cell>
          <cell r="C3340">
            <v>4</v>
          </cell>
          <cell r="E3340">
            <v>1280</v>
          </cell>
        </row>
        <row r="3341">
          <cell r="A3341" t="str">
            <v>116</v>
          </cell>
          <cell r="C3341">
            <v>6</v>
          </cell>
          <cell r="E3341">
            <v>0</v>
          </cell>
        </row>
        <row r="3342">
          <cell r="A3342" t="str">
            <v>116</v>
          </cell>
          <cell r="C3342">
            <v>7</v>
          </cell>
          <cell r="E3342">
            <v>10803</v>
          </cell>
        </row>
        <row r="3343">
          <cell r="A3343" t="str">
            <v>116</v>
          </cell>
          <cell r="C3343">
            <v>10</v>
          </cell>
          <cell r="E3343">
            <v>3183</v>
          </cell>
        </row>
        <row r="3344">
          <cell r="A3344" t="str">
            <v>116</v>
          </cell>
          <cell r="C3344">
            <v>15</v>
          </cell>
          <cell r="E3344">
            <v>0</v>
          </cell>
        </row>
        <row r="3345">
          <cell r="A3345" t="str">
            <v>116</v>
          </cell>
          <cell r="C3345">
            <v>16</v>
          </cell>
          <cell r="E3345">
            <v>0</v>
          </cell>
        </row>
        <row r="3346">
          <cell r="A3346" t="str">
            <v>116</v>
          </cell>
          <cell r="C3346">
            <v>17</v>
          </cell>
          <cell r="E3346">
            <v>0</v>
          </cell>
        </row>
        <row r="3347">
          <cell r="A3347" t="str">
            <v>116</v>
          </cell>
          <cell r="C3347">
            <v>18</v>
          </cell>
          <cell r="E3347">
            <v>0</v>
          </cell>
        </row>
        <row r="3348">
          <cell r="A3348" t="str">
            <v>116</v>
          </cell>
          <cell r="C3348">
            <v>20</v>
          </cell>
          <cell r="E3348">
            <v>0</v>
          </cell>
        </row>
        <row r="3349">
          <cell r="A3349" t="str">
            <v>116</v>
          </cell>
          <cell r="C3349">
            <v>21</v>
          </cell>
          <cell r="E3349">
            <v>0</v>
          </cell>
        </row>
        <row r="3350">
          <cell r="A3350" t="str">
            <v>116</v>
          </cell>
          <cell r="C3350">
            <v>22</v>
          </cell>
          <cell r="E3350">
            <v>0</v>
          </cell>
        </row>
        <row r="3351">
          <cell r="A3351" t="str">
            <v>116</v>
          </cell>
          <cell r="C3351">
            <v>23</v>
          </cell>
          <cell r="E3351">
            <v>0</v>
          </cell>
        </row>
        <row r="3352">
          <cell r="A3352" t="str">
            <v>116</v>
          </cell>
          <cell r="C3352">
            <v>24</v>
          </cell>
          <cell r="E3352">
            <v>0</v>
          </cell>
        </row>
        <row r="3353">
          <cell r="A3353" t="str">
            <v>116</v>
          </cell>
          <cell r="C3353">
            <v>25</v>
          </cell>
          <cell r="E3353">
            <v>0</v>
          </cell>
        </row>
        <row r="3354">
          <cell r="A3354" t="str">
            <v>116</v>
          </cell>
          <cell r="C3354">
            <v>5</v>
          </cell>
          <cell r="E3354">
            <v>7700</v>
          </cell>
        </row>
        <row r="3355">
          <cell r="A3355" t="str">
            <v>116</v>
          </cell>
          <cell r="C3355">
            <v>8</v>
          </cell>
          <cell r="E3355">
            <v>0</v>
          </cell>
        </row>
        <row r="3356">
          <cell r="A3356" t="str">
            <v>116</v>
          </cell>
          <cell r="C3356">
            <v>9</v>
          </cell>
          <cell r="E3356">
            <v>0</v>
          </cell>
        </row>
        <row r="3357">
          <cell r="A3357" t="str">
            <v>116</v>
          </cell>
          <cell r="C3357">
            <v>11</v>
          </cell>
          <cell r="E3357">
            <v>0</v>
          </cell>
        </row>
        <row r="3358">
          <cell r="A3358" t="str">
            <v>116</v>
          </cell>
          <cell r="C3358">
            <v>12</v>
          </cell>
          <cell r="E3358">
            <v>0</v>
          </cell>
        </row>
        <row r="3359">
          <cell r="A3359" t="str">
            <v>116</v>
          </cell>
          <cell r="C3359">
            <v>13</v>
          </cell>
          <cell r="E3359">
            <v>0</v>
          </cell>
        </row>
        <row r="3360">
          <cell r="A3360" t="str">
            <v>116</v>
          </cell>
          <cell r="C3360">
            <v>14</v>
          </cell>
          <cell r="E3360">
            <v>0</v>
          </cell>
        </row>
        <row r="3361">
          <cell r="A3361" t="str">
            <v>116</v>
          </cell>
          <cell r="C3361">
            <v>19</v>
          </cell>
          <cell r="E3361">
            <v>0</v>
          </cell>
        </row>
        <row r="3362">
          <cell r="A3362" t="str">
            <v>116</v>
          </cell>
          <cell r="C3362">
            <v>26</v>
          </cell>
          <cell r="E3362">
            <v>0</v>
          </cell>
        </row>
        <row r="3363">
          <cell r="A3363" t="str">
            <v>116</v>
          </cell>
          <cell r="C3363">
            <v>27</v>
          </cell>
          <cell r="E3363">
            <v>0</v>
          </cell>
        </row>
        <row r="3364">
          <cell r="A3364" t="str">
            <v>116</v>
          </cell>
          <cell r="C3364">
            <v>28</v>
          </cell>
          <cell r="E3364">
            <v>0</v>
          </cell>
        </row>
        <row r="3365">
          <cell r="A3365" t="str">
            <v>116</v>
          </cell>
          <cell r="C3365">
            <v>29</v>
          </cell>
          <cell r="E3365">
            <v>63900</v>
          </cell>
        </row>
        <row r="3366">
          <cell r="A3366" t="str">
            <v>117</v>
          </cell>
          <cell r="C3366">
            <v>1</v>
          </cell>
          <cell r="E3366">
            <v>0</v>
          </cell>
        </row>
        <row r="3367">
          <cell r="A3367" t="str">
            <v>117</v>
          </cell>
          <cell r="C3367">
            <v>2</v>
          </cell>
          <cell r="E3367">
            <v>0</v>
          </cell>
        </row>
        <row r="3368">
          <cell r="A3368" t="str">
            <v>117</v>
          </cell>
          <cell r="C3368">
            <v>3</v>
          </cell>
          <cell r="E3368">
            <v>0</v>
          </cell>
        </row>
        <row r="3369">
          <cell r="A3369" t="str">
            <v>117</v>
          </cell>
          <cell r="C3369">
            <v>4</v>
          </cell>
          <cell r="E3369">
            <v>0</v>
          </cell>
        </row>
        <row r="3370">
          <cell r="A3370" t="str">
            <v>117</v>
          </cell>
          <cell r="C3370">
            <v>6</v>
          </cell>
          <cell r="E3370">
            <v>0</v>
          </cell>
        </row>
        <row r="3371">
          <cell r="A3371" t="str">
            <v>117</v>
          </cell>
          <cell r="C3371">
            <v>7</v>
          </cell>
          <cell r="E3371">
            <v>0</v>
          </cell>
        </row>
        <row r="3372">
          <cell r="A3372" t="str">
            <v>117</v>
          </cell>
          <cell r="C3372">
            <v>10</v>
          </cell>
          <cell r="E3372">
            <v>0</v>
          </cell>
        </row>
        <row r="3373">
          <cell r="A3373" t="str">
            <v>117</v>
          </cell>
          <cell r="C3373">
            <v>15</v>
          </cell>
          <cell r="E3373">
            <v>0</v>
          </cell>
        </row>
        <row r="3374">
          <cell r="A3374" t="str">
            <v>117</v>
          </cell>
          <cell r="C3374">
            <v>16</v>
          </cell>
          <cell r="E3374">
            <v>0</v>
          </cell>
        </row>
        <row r="3375">
          <cell r="A3375" t="str">
            <v>117</v>
          </cell>
          <cell r="C3375">
            <v>17</v>
          </cell>
          <cell r="E3375">
            <v>0</v>
          </cell>
        </row>
        <row r="3376">
          <cell r="A3376" t="str">
            <v>117</v>
          </cell>
          <cell r="C3376">
            <v>18</v>
          </cell>
          <cell r="E3376">
            <v>0</v>
          </cell>
        </row>
        <row r="3377">
          <cell r="A3377" t="str">
            <v>117</v>
          </cell>
          <cell r="C3377">
            <v>20</v>
          </cell>
          <cell r="E3377">
            <v>0</v>
          </cell>
        </row>
        <row r="3378">
          <cell r="A3378" t="str">
            <v>117</v>
          </cell>
          <cell r="C3378">
            <v>21</v>
          </cell>
          <cell r="E3378">
            <v>0</v>
          </cell>
        </row>
        <row r="3379">
          <cell r="A3379" t="str">
            <v>117</v>
          </cell>
          <cell r="C3379">
            <v>22</v>
          </cell>
          <cell r="E3379">
            <v>0</v>
          </cell>
        </row>
        <row r="3380">
          <cell r="A3380" t="str">
            <v>117</v>
          </cell>
          <cell r="C3380">
            <v>23</v>
          </cell>
          <cell r="E3380">
            <v>0</v>
          </cell>
        </row>
        <row r="3381">
          <cell r="A3381" t="str">
            <v>117</v>
          </cell>
          <cell r="C3381">
            <v>24</v>
          </cell>
          <cell r="E3381">
            <v>0</v>
          </cell>
        </row>
        <row r="3382">
          <cell r="A3382" t="str">
            <v>117</v>
          </cell>
          <cell r="C3382">
            <v>25</v>
          </cell>
          <cell r="E3382">
            <v>0</v>
          </cell>
        </row>
        <row r="3383">
          <cell r="A3383" t="str">
            <v>117</v>
          </cell>
          <cell r="C3383">
            <v>5</v>
          </cell>
          <cell r="E3383">
            <v>0</v>
          </cell>
        </row>
        <row r="3384">
          <cell r="A3384" t="str">
            <v>117</v>
          </cell>
          <cell r="C3384">
            <v>8</v>
          </cell>
          <cell r="E3384">
            <v>0</v>
          </cell>
        </row>
        <row r="3385">
          <cell r="A3385" t="str">
            <v>117</v>
          </cell>
          <cell r="C3385">
            <v>9</v>
          </cell>
          <cell r="E3385">
            <v>0</v>
          </cell>
        </row>
        <row r="3386">
          <cell r="A3386" t="str">
            <v>117</v>
          </cell>
          <cell r="C3386">
            <v>11</v>
          </cell>
          <cell r="E3386">
            <v>0</v>
          </cell>
        </row>
        <row r="3387">
          <cell r="A3387" t="str">
            <v>117</v>
          </cell>
          <cell r="C3387">
            <v>12</v>
          </cell>
          <cell r="E3387">
            <v>0</v>
          </cell>
        </row>
        <row r="3388">
          <cell r="A3388" t="str">
            <v>117</v>
          </cell>
          <cell r="C3388">
            <v>13</v>
          </cell>
          <cell r="E3388">
            <v>0</v>
          </cell>
        </row>
        <row r="3389">
          <cell r="A3389" t="str">
            <v>117</v>
          </cell>
          <cell r="C3389">
            <v>14</v>
          </cell>
          <cell r="E3389">
            <v>0</v>
          </cell>
        </row>
        <row r="3390">
          <cell r="A3390" t="str">
            <v>117</v>
          </cell>
          <cell r="C3390">
            <v>19</v>
          </cell>
          <cell r="E3390">
            <v>0</v>
          </cell>
        </row>
        <row r="3391">
          <cell r="A3391" t="str">
            <v>117</v>
          </cell>
          <cell r="C3391">
            <v>26</v>
          </cell>
          <cell r="E3391">
            <v>0</v>
          </cell>
        </row>
        <row r="3392">
          <cell r="A3392" t="str">
            <v>117</v>
          </cell>
          <cell r="C3392">
            <v>27</v>
          </cell>
          <cell r="E3392">
            <v>0</v>
          </cell>
        </row>
        <row r="3393">
          <cell r="A3393" t="str">
            <v>117</v>
          </cell>
          <cell r="C3393">
            <v>28</v>
          </cell>
          <cell r="E3393">
            <v>0</v>
          </cell>
        </row>
        <row r="3394">
          <cell r="A3394" t="str">
            <v>117</v>
          </cell>
          <cell r="C3394">
            <v>29</v>
          </cell>
          <cell r="E3394">
            <v>0</v>
          </cell>
        </row>
        <row r="3395">
          <cell r="A3395" t="str">
            <v>118</v>
          </cell>
          <cell r="C3395">
            <v>1</v>
          </cell>
          <cell r="E3395">
            <v>0</v>
          </cell>
        </row>
        <row r="3396">
          <cell r="A3396" t="str">
            <v>118</v>
          </cell>
          <cell r="C3396">
            <v>2</v>
          </cell>
          <cell r="E3396">
            <v>0</v>
          </cell>
        </row>
        <row r="3397">
          <cell r="A3397" t="str">
            <v>118</v>
          </cell>
          <cell r="C3397">
            <v>3</v>
          </cell>
          <cell r="E3397">
            <v>0</v>
          </cell>
        </row>
        <row r="3398">
          <cell r="A3398" t="str">
            <v>118</v>
          </cell>
          <cell r="C3398">
            <v>4</v>
          </cell>
          <cell r="E3398">
            <v>0</v>
          </cell>
        </row>
        <row r="3399">
          <cell r="A3399" t="str">
            <v>118</v>
          </cell>
          <cell r="C3399">
            <v>6</v>
          </cell>
          <cell r="E3399">
            <v>0</v>
          </cell>
        </row>
        <row r="3400">
          <cell r="A3400" t="str">
            <v>118</v>
          </cell>
          <cell r="C3400">
            <v>7</v>
          </cell>
          <cell r="E3400">
            <v>0</v>
          </cell>
        </row>
        <row r="3401">
          <cell r="A3401" t="str">
            <v>118</v>
          </cell>
          <cell r="C3401">
            <v>10</v>
          </cell>
          <cell r="E3401">
            <v>0</v>
          </cell>
        </row>
        <row r="3402">
          <cell r="A3402" t="str">
            <v>118</v>
          </cell>
          <cell r="C3402">
            <v>15</v>
          </cell>
          <cell r="E3402">
            <v>0</v>
          </cell>
        </row>
        <row r="3403">
          <cell r="A3403" t="str">
            <v>118</v>
          </cell>
          <cell r="C3403">
            <v>16</v>
          </cell>
          <cell r="E3403">
            <v>0</v>
          </cell>
        </row>
        <row r="3404">
          <cell r="A3404" t="str">
            <v>118</v>
          </cell>
          <cell r="C3404">
            <v>17</v>
          </cell>
          <cell r="E3404">
            <v>0</v>
          </cell>
        </row>
        <row r="3405">
          <cell r="A3405" t="str">
            <v>118</v>
          </cell>
          <cell r="C3405">
            <v>18</v>
          </cell>
          <cell r="E3405">
            <v>0</v>
          </cell>
        </row>
        <row r="3406">
          <cell r="A3406" t="str">
            <v>118</v>
          </cell>
          <cell r="C3406">
            <v>20</v>
          </cell>
          <cell r="E3406">
            <v>0</v>
          </cell>
        </row>
        <row r="3407">
          <cell r="A3407" t="str">
            <v>118</v>
          </cell>
          <cell r="C3407">
            <v>21</v>
          </cell>
          <cell r="E3407">
            <v>0</v>
          </cell>
        </row>
        <row r="3408">
          <cell r="A3408" t="str">
            <v>118</v>
          </cell>
          <cell r="C3408">
            <v>22</v>
          </cell>
          <cell r="E3408">
            <v>0</v>
          </cell>
        </row>
        <row r="3409">
          <cell r="A3409" t="str">
            <v>118</v>
          </cell>
          <cell r="C3409">
            <v>23</v>
          </cell>
          <cell r="E3409">
            <v>0</v>
          </cell>
        </row>
        <row r="3410">
          <cell r="A3410" t="str">
            <v>118</v>
          </cell>
          <cell r="C3410">
            <v>24</v>
          </cell>
          <cell r="E3410">
            <v>0</v>
          </cell>
        </row>
        <row r="3411">
          <cell r="A3411" t="str">
            <v>118</v>
          </cell>
          <cell r="C3411">
            <v>25</v>
          </cell>
          <cell r="E3411">
            <v>0</v>
          </cell>
        </row>
        <row r="3412">
          <cell r="A3412" t="str">
            <v>118</v>
          </cell>
          <cell r="C3412">
            <v>5</v>
          </cell>
          <cell r="E3412">
            <v>0</v>
          </cell>
        </row>
        <row r="3413">
          <cell r="A3413" t="str">
            <v>118</v>
          </cell>
          <cell r="C3413">
            <v>8</v>
          </cell>
          <cell r="E3413">
            <v>0</v>
          </cell>
        </row>
        <row r="3414">
          <cell r="A3414" t="str">
            <v>118</v>
          </cell>
          <cell r="C3414">
            <v>9</v>
          </cell>
          <cell r="E3414">
            <v>0</v>
          </cell>
        </row>
        <row r="3415">
          <cell r="A3415" t="str">
            <v>118</v>
          </cell>
          <cell r="C3415">
            <v>11</v>
          </cell>
          <cell r="E3415">
            <v>0</v>
          </cell>
        </row>
        <row r="3416">
          <cell r="A3416" t="str">
            <v>118</v>
          </cell>
          <cell r="C3416">
            <v>12</v>
          </cell>
          <cell r="E3416">
            <v>0</v>
          </cell>
        </row>
        <row r="3417">
          <cell r="A3417" t="str">
            <v>118</v>
          </cell>
          <cell r="C3417">
            <v>13</v>
          </cell>
          <cell r="E3417">
            <v>0</v>
          </cell>
        </row>
        <row r="3418">
          <cell r="A3418" t="str">
            <v>118</v>
          </cell>
          <cell r="C3418">
            <v>14</v>
          </cell>
          <cell r="E3418">
            <v>0</v>
          </cell>
        </row>
        <row r="3419">
          <cell r="A3419" t="str">
            <v>118</v>
          </cell>
          <cell r="C3419">
            <v>19</v>
          </cell>
          <cell r="E3419">
            <v>0</v>
          </cell>
        </row>
        <row r="3420">
          <cell r="A3420" t="str">
            <v>118</v>
          </cell>
          <cell r="C3420">
            <v>26</v>
          </cell>
          <cell r="E3420">
            <v>0</v>
          </cell>
        </row>
        <row r="3421">
          <cell r="A3421" t="str">
            <v>118</v>
          </cell>
          <cell r="C3421">
            <v>27</v>
          </cell>
          <cell r="E3421">
            <v>0</v>
          </cell>
        </row>
        <row r="3422">
          <cell r="A3422" t="str">
            <v>118</v>
          </cell>
          <cell r="C3422">
            <v>28</v>
          </cell>
          <cell r="E3422">
            <v>0</v>
          </cell>
        </row>
        <row r="3423">
          <cell r="A3423" t="str">
            <v>118</v>
          </cell>
          <cell r="C3423">
            <v>29</v>
          </cell>
          <cell r="E3423">
            <v>0</v>
          </cell>
        </row>
        <row r="3424">
          <cell r="A3424" t="str">
            <v>119</v>
          </cell>
          <cell r="C3424">
            <v>1</v>
          </cell>
          <cell r="E3424">
            <v>0</v>
          </cell>
        </row>
        <row r="3425">
          <cell r="A3425" t="str">
            <v>119</v>
          </cell>
          <cell r="C3425">
            <v>2</v>
          </cell>
          <cell r="E3425">
            <v>0</v>
          </cell>
        </row>
        <row r="3426">
          <cell r="A3426" t="str">
            <v>119</v>
          </cell>
          <cell r="C3426">
            <v>3</v>
          </cell>
          <cell r="E3426">
            <v>1752</v>
          </cell>
        </row>
        <row r="3427">
          <cell r="A3427" t="str">
            <v>119</v>
          </cell>
          <cell r="C3427">
            <v>4</v>
          </cell>
          <cell r="E3427">
            <v>0</v>
          </cell>
        </row>
        <row r="3428">
          <cell r="A3428" t="str">
            <v>119</v>
          </cell>
          <cell r="C3428">
            <v>6</v>
          </cell>
          <cell r="E3428">
            <v>865</v>
          </cell>
        </row>
        <row r="3429">
          <cell r="A3429" t="str">
            <v>119</v>
          </cell>
          <cell r="C3429">
            <v>7</v>
          </cell>
          <cell r="E3429">
            <v>1695</v>
          </cell>
        </row>
        <row r="3430">
          <cell r="A3430" t="str">
            <v>119</v>
          </cell>
          <cell r="C3430">
            <v>10</v>
          </cell>
          <cell r="E3430">
            <v>23851</v>
          </cell>
        </row>
        <row r="3431">
          <cell r="A3431" t="str">
            <v>119</v>
          </cell>
          <cell r="C3431">
            <v>15</v>
          </cell>
          <cell r="E3431">
            <v>0</v>
          </cell>
        </row>
        <row r="3432">
          <cell r="A3432" t="str">
            <v>119</v>
          </cell>
          <cell r="C3432">
            <v>16</v>
          </cell>
          <cell r="E3432">
            <v>7014</v>
          </cell>
        </row>
        <row r="3433">
          <cell r="A3433" t="str">
            <v>119</v>
          </cell>
          <cell r="C3433">
            <v>17</v>
          </cell>
          <cell r="E3433">
            <v>0</v>
          </cell>
        </row>
        <row r="3434">
          <cell r="A3434" t="str">
            <v>119</v>
          </cell>
          <cell r="C3434">
            <v>18</v>
          </cell>
          <cell r="E3434">
            <v>0</v>
          </cell>
        </row>
        <row r="3435">
          <cell r="A3435" t="str">
            <v>119</v>
          </cell>
          <cell r="C3435">
            <v>20</v>
          </cell>
          <cell r="E3435">
            <v>0</v>
          </cell>
        </row>
        <row r="3436">
          <cell r="A3436" t="str">
            <v>119</v>
          </cell>
          <cell r="C3436">
            <v>21</v>
          </cell>
          <cell r="E3436">
            <v>0</v>
          </cell>
        </row>
        <row r="3437">
          <cell r="A3437" t="str">
            <v>119</v>
          </cell>
          <cell r="C3437">
            <v>22</v>
          </cell>
          <cell r="E3437">
            <v>4705</v>
          </cell>
        </row>
        <row r="3438">
          <cell r="A3438" t="str">
            <v>119</v>
          </cell>
          <cell r="C3438">
            <v>23</v>
          </cell>
          <cell r="E3438">
            <v>0</v>
          </cell>
        </row>
        <row r="3439">
          <cell r="A3439" t="str">
            <v>119</v>
          </cell>
          <cell r="C3439">
            <v>24</v>
          </cell>
          <cell r="E3439">
            <v>14400</v>
          </cell>
        </row>
        <row r="3440">
          <cell r="A3440" t="str">
            <v>119</v>
          </cell>
          <cell r="C3440">
            <v>25</v>
          </cell>
          <cell r="E3440">
            <v>0</v>
          </cell>
        </row>
        <row r="3441">
          <cell r="A3441" t="str">
            <v>119</v>
          </cell>
          <cell r="C3441">
            <v>5</v>
          </cell>
          <cell r="E3441">
            <v>1183</v>
          </cell>
        </row>
        <row r="3442">
          <cell r="A3442" t="str">
            <v>119</v>
          </cell>
          <cell r="C3442">
            <v>8</v>
          </cell>
          <cell r="E3442">
            <v>0</v>
          </cell>
        </row>
        <row r="3443">
          <cell r="A3443" t="str">
            <v>119</v>
          </cell>
          <cell r="C3443">
            <v>9</v>
          </cell>
          <cell r="E3443">
            <v>0</v>
          </cell>
        </row>
        <row r="3444">
          <cell r="A3444" t="str">
            <v>119</v>
          </cell>
          <cell r="C3444">
            <v>11</v>
          </cell>
          <cell r="E3444">
            <v>0</v>
          </cell>
        </row>
        <row r="3445">
          <cell r="A3445" t="str">
            <v>119</v>
          </cell>
          <cell r="C3445">
            <v>12</v>
          </cell>
          <cell r="E3445">
            <v>0</v>
          </cell>
        </row>
        <row r="3446">
          <cell r="A3446" t="str">
            <v>119</v>
          </cell>
          <cell r="C3446">
            <v>13</v>
          </cell>
          <cell r="E3446">
            <v>0</v>
          </cell>
        </row>
        <row r="3447">
          <cell r="A3447" t="str">
            <v>119</v>
          </cell>
          <cell r="C3447">
            <v>14</v>
          </cell>
          <cell r="E3447">
            <v>0</v>
          </cell>
        </row>
        <row r="3448">
          <cell r="A3448" t="str">
            <v>119</v>
          </cell>
          <cell r="C3448">
            <v>19</v>
          </cell>
          <cell r="E3448">
            <v>300</v>
          </cell>
        </row>
        <row r="3449">
          <cell r="A3449" t="str">
            <v>119</v>
          </cell>
          <cell r="C3449">
            <v>26</v>
          </cell>
          <cell r="E3449">
            <v>0</v>
          </cell>
        </row>
        <row r="3450">
          <cell r="A3450" t="str">
            <v>119</v>
          </cell>
          <cell r="C3450">
            <v>27</v>
          </cell>
          <cell r="E3450">
            <v>0</v>
          </cell>
        </row>
        <row r="3451">
          <cell r="A3451" t="str">
            <v>119</v>
          </cell>
          <cell r="C3451">
            <v>28</v>
          </cell>
          <cell r="E3451">
            <v>0</v>
          </cell>
        </row>
        <row r="3452">
          <cell r="A3452" t="str">
            <v>119</v>
          </cell>
          <cell r="C3452">
            <v>29</v>
          </cell>
          <cell r="E3452">
            <v>29508</v>
          </cell>
        </row>
        <row r="3453">
          <cell r="A3453" t="str">
            <v>120</v>
          </cell>
          <cell r="C3453">
            <v>1</v>
          </cell>
          <cell r="E3453">
            <v>22551</v>
          </cell>
        </row>
        <row r="3454">
          <cell r="A3454" t="str">
            <v>120</v>
          </cell>
          <cell r="C3454">
            <v>2</v>
          </cell>
          <cell r="E3454">
            <v>0</v>
          </cell>
        </row>
        <row r="3455">
          <cell r="A3455" t="str">
            <v>120</v>
          </cell>
          <cell r="C3455">
            <v>3</v>
          </cell>
          <cell r="E3455">
            <v>0</v>
          </cell>
        </row>
        <row r="3456">
          <cell r="A3456" t="str">
            <v>120</v>
          </cell>
          <cell r="C3456">
            <v>4</v>
          </cell>
          <cell r="E3456">
            <v>0</v>
          </cell>
        </row>
        <row r="3457">
          <cell r="A3457" t="str">
            <v>120</v>
          </cell>
          <cell r="C3457">
            <v>6</v>
          </cell>
          <cell r="E3457">
            <v>0</v>
          </cell>
        </row>
        <row r="3458">
          <cell r="A3458" t="str">
            <v>120</v>
          </cell>
          <cell r="C3458">
            <v>7</v>
          </cell>
          <cell r="E3458">
            <v>7283</v>
          </cell>
        </row>
        <row r="3459">
          <cell r="A3459" t="str">
            <v>120</v>
          </cell>
          <cell r="C3459">
            <v>10</v>
          </cell>
          <cell r="E3459">
            <v>4125</v>
          </cell>
        </row>
        <row r="3460">
          <cell r="A3460" t="str">
            <v>120</v>
          </cell>
          <cell r="C3460">
            <v>15</v>
          </cell>
          <cell r="E3460">
            <v>0</v>
          </cell>
        </row>
        <row r="3461">
          <cell r="A3461" t="str">
            <v>120</v>
          </cell>
          <cell r="C3461">
            <v>16</v>
          </cell>
          <cell r="E3461">
            <v>0</v>
          </cell>
        </row>
        <row r="3462">
          <cell r="A3462" t="str">
            <v>120</v>
          </cell>
          <cell r="C3462">
            <v>17</v>
          </cell>
          <cell r="E3462">
            <v>0</v>
          </cell>
        </row>
        <row r="3463">
          <cell r="A3463" t="str">
            <v>120</v>
          </cell>
          <cell r="C3463">
            <v>18</v>
          </cell>
          <cell r="E3463">
            <v>0</v>
          </cell>
        </row>
        <row r="3464">
          <cell r="A3464" t="str">
            <v>120</v>
          </cell>
          <cell r="C3464">
            <v>20</v>
          </cell>
          <cell r="E3464">
            <v>0</v>
          </cell>
        </row>
        <row r="3465">
          <cell r="A3465" t="str">
            <v>120</v>
          </cell>
          <cell r="C3465">
            <v>21</v>
          </cell>
          <cell r="E3465">
            <v>0</v>
          </cell>
        </row>
        <row r="3466">
          <cell r="A3466" t="str">
            <v>120</v>
          </cell>
          <cell r="C3466">
            <v>22</v>
          </cell>
          <cell r="E3466">
            <v>0</v>
          </cell>
        </row>
        <row r="3467">
          <cell r="A3467" t="str">
            <v>120</v>
          </cell>
          <cell r="C3467">
            <v>23</v>
          </cell>
          <cell r="E3467">
            <v>0</v>
          </cell>
        </row>
        <row r="3468">
          <cell r="A3468" t="str">
            <v>120</v>
          </cell>
          <cell r="C3468">
            <v>24</v>
          </cell>
          <cell r="E3468">
            <v>0</v>
          </cell>
        </row>
        <row r="3469">
          <cell r="A3469" t="str">
            <v>120</v>
          </cell>
          <cell r="C3469">
            <v>25</v>
          </cell>
          <cell r="E3469">
            <v>0</v>
          </cell>
        </row>
        <row r="3470">
          <cell r="A3470" t="str">
            <v>120</v>
          </cell>
          <cell r="C3470">
            <v>5</v>
          </cell>
          <cell r="E3470">
            <v>17461</v>
          </cell>
        </row>
        <row r="3471">
          <cell r="A3471" t="str">
            <v>120</v>
          </cell>
          <cell r="C3471">
            <v>8</v>
          </cell>
          <cell r="E3471">
            <v>500</v>
          </cell>
        </row>
        <row r="3472">
          <cell r="A3472" t="str">
            <v>120</v>
          </cell>
          <cell r="C3472">
            <v>9</v>
          </cell>
          <cell r="E3472">
            <v>0</v>
          </cell>
        </row>
        <row r="3473">
          <cell r="A3473" t="str">
            <v>120</v>
          </cell>
          <cell r="C3473">
            <v>11</v>
          </cell>
          <cell r="E3473">
            <v>0</v>
          </cell>
        </row>
        <row r="3474">
          <cell r="A3474" t="str">
            <v>120</v>
          </cell>
          <cell r="C3474">
            <v>12</v>
          </cell>
          <cell r="E3474">
            <v>0</v>
          </cell>
        </row>
        <row r="3475">
          <cell r="A3475" t="str">
            <v>120</v>
          </cell>
          <cell r="C3475">
            <v>13</v>
          </cell>
          <cell r="E3475">
            <v>0</v>
          </cell>
        </row>
        <row r="3476">
          <cell r="A3476" t="str">
            <v>120</v>
          </cell>
          <cell r="C3476">
            <v>14</v>
          </cell>
          <cell r="E3476">
            <v>0</v>
          </cell>
        </row>
        <row r="3477">
          <cell r="A3477" t="str">
            <v>120</v>
          </cell>
          <cell r="C3477">
            <v>19</v>
          </cell>
          <cell r="E3477">
            <v>0</v>
          </cell>
        </row>
        <row r="3478">
          <cell r="A3478" t="str">
            <v>120</v>
          </cell>
          <cell r="C3478">
            <v>26</v>
          </cell>
          <cell r="E3478">
            <v>0</v>
          </cell>
        </row>
        <row r="3479">
          <cell r="A3479" t="str">
            <v>120</v>
          </cell>
          <cell r="C3479">
            <v>27</v>
          </cell>
          <cell r="E3479">
            <v>0</v>
          </cell>
        </row>
        <row r="3480">
          <cell r="A3480" t="str">
            <v>120</v>
          </cell>
          <cell r="C3480">
            <v>28</v>
          </cell>
          <cell r="E3480">
            <v>0</v>
          </cell>
        </row>
        <row r="3481">
          <cell r="A3481" t="str">
            <v>120</v>
          </cell>
          <cell r="C3481">
            <v>29</v>
          </cell>
          <cell r="E3481">
            <v>25469</v>
          </cell>
        </row>
        <row r="3482">
          <cell r="A3482" t="str">
            <v>121</v>
          </cell>
          <cell r="C3482">
            <v>1</v>
          </cell>
          <cell r="E3482">
            <v>0</v>
          </cell>
        </row>
        <row r="3483">
          <cell r="A3483" t="str">
            <v>121</v>
          </cell>
          <cell r="C3483">
            <v>2</v>
          </cell>
          <cell r="E3483">
            <v>0</v>
          </cell>
        </row>
        <row r="3484">
          <cell r="A3484" t="str">
            <v>121</v>
          </cell>
          <cell r="C3484">
            <v>3</v>
          </cell>
          <cell r="E3484">
            <v>0</v>
          </cell>
        </row>
        <row r="3485">
          <cell r="A3485" t="str">
            <v>121</v>
          </cell>
          <cell r="C3485">
            <v>4</v>
          </cell>
          <cell r="E3485">
            <v>0</v>
          </cell>
        </row>
        <row r="3486">
          <cell r="A3486" t="str">
            <v>121</v>
          </cell>
          <cell r="C3486">
            <v>6</v>
          </cell>
          <cell r="E3486">
            <v>0</v>
          </cell>
        </row>
        <row r="3487">
          <cell r="A3487" t="str">
            <v>121</v>
          </cell>
          <cell r="C3487">
            <v>7</v>
          </cell>
          <cell r="E3487">
            <v>0</v>
          </cell>
        </row>
        <row r="3488">
          <cell r="A3488" t="str">
            <v>121</v>
          </cell>
          <cell r="C3488">
            <v>10</v>
          </cell>
          <cell r="E3488">
            <v>0</v>
          </cell>
        </row>
        <row r="3489">
          <cell r="A3489" t="str">
            <v>121</v>
          </cell>
          <cell r="C3489">
            <v>15</v>
          </cell>
          <cell r="E3489">
            <v>0</v>
          </cell>
        </row>
        <row r="3490">
          <cell r="A3490" t="str">
            <v>121</v>
          </cell>
          <cell r="C3490">
            <v>16</v>
          </cell>
          <cell r="E3490">
            <v>0</v>
          </cell>
        </row>
        <row r="3491">
          <cell r="A3491" t="str">
            <v>121</v>
          </cell>
          <cell r="C3491">
            <v>17</v>
          </cell>
          <cell r="E3491">
            <v>0</v>
          </cell>
        </row>
        <row r="3492">
          <cell r="A3492" t="str">
            <v>121</v>
          </cell>
          <cell r="C3492">
            <v>18</v>
          </cell>
          <cell r="E3492">
            <v>0</v>
          </cell>
        </row>
        <row r="3493">
          <cell r="A3493" t="str">
            <v>121</v>
          </cell>
          <cell r="C3493">
            <v>20</v>
          </cell>
          <cell r="E3493">
            <v>0</v>
          </cell>
        </row>
        <row r="3494">
          <cell r="A3494" t="str">
            <v>121</v>
          </cell>
          <cell r="C3494">
            <v>21</v>
          </cell>
          <cell r="E3494">
            <v>0</v>
          </cell>
        </row>
        <row r="3495">
          <cell r="A3495" t="str">
            <v>121</v>
          </cell>
          <cell r="C3495">
            <v>22</v>
          </cell>
          <cell r="E3495">
            <v>0</v>
          </cell>
        </row>
        <row r="3496">
          <cell r="A3496" t="str">
            <v>121</v>
          </cell>
          <cell r="C3496">
            <v>23</v>
          </cell>
          <cell r="E3496">
            <v>0</v>
          </cell>
        </row>
        <row r="3497">
          <cell r="A3497" t="str">
            <v>121</v>
          </cell>
          <cell r="C3497">
            <v>24</v>
          </cell>
          <cell r="E3497">
            <v>0</v>
          </cell>
        </row>
        <row r="3498">
          <cell r="A3498" t="str">
            <v>121</v>
          </cell>
          <cell r="C3498">
            <v>25</v>
          </cell>
          <cell r="E3498">
            <v>0</v>
          </cell>
        </row>
        <row r="3499">
          <cell r="A3499" t="str">
            <v>121</v>
          </cell>
          <cell r="C3499">
            <v>5</v>
          </cell>
          <cell r="E3499">
            <v>61806</v>
          </cell>
        </row>
        <row r="3500">
          <cell r="A3500" t="str">
            <v>121</v>
          </cell>
          <cell r="C3500">
            <v>8</v>
          </cell>
          <cell r="E3500">
            <v>0</v>
          </cell>
        </row>
        <row r="3501">
          <cell r="A3501" t="str">
            <v>121</v>
          </cell>
          <cell r="C3501">
            <v>9</v>
          </cell>
          <cell r="E3501">
            <v>0</v>
          </cell>
        </row>
        <row r="3502">
          <cell r="A3502" t="str">
            <v>121</v>
          </cell>
          <cell r="C3502">
            <v>11</v>
          </cell>
          <cell r="E3502">
            <v>0</v>
          </cell>
        </row>
        <row r="3503">
          <cell r="A3503" t="str">
            <v>121</v>
          </cell>
          <cell r="C3503">
            <v>12</v>
          </cell>
          <cell r="E3503">
            <v>0</v>
          </cell>
        </row>
        <row r="3504">
          <cell r="A3504" t="str">
            <v>121</v>
          </cell>
          <cell r="C3504">
            <v>13</v>
          </cell>
          <cell r="E3504">
            <v>0</v>
          </cell>
        </row>
        <row r="3505">
          <cell r="A3505" t="str">
            <v>121</v>
          </cell>
          <cell r="C3505">
            <v>14</v>
          </cell>
          <cell r="E3505">
            <v>0</v>
          </cell>
        </row>
        <row r="3506">
          <cell r="A3506" t="str">
            <v>121</v>
          </cell>
          <cell r="C3506">
            <v>19</v>
          </cell>
          <cell r="E3506">
            <v>0</v>
          </cell>
        </row>
        <row r="3507">
          <cell r="A3507" t="str">
            <v>121</v>
          </cell>
          <cell r="C3507">
            <v>26</v>
          </cell>
          <cell r="E3507">
            <v>0</v>
          </cell>
        </row>
        <row r="3508">
          <cell r="A3508" t="str">
            <v>121</v>
          </cell>
          <cell r="C3508">
            <v>27</v>
          </cell>
          <cell r="E3508">
            <v>0</v>
          </cell>
        </row>
        <row r="3509">
          <cell r="A3509" t="str">
            <v>121</v>
          </cell>
          <cell r="C3509">
            <v>28</v>
          </cell>
          <cell r="E3509">
            <v>0</v>
          </cell>
        </row>
        <row r="3510">
          <cell r="A3510" t="str">
            <v>121</v>
          </cell>
          <cell r="C3510">
            <v>29</v>
          </cell>
          <cell r="E3510">
            <v>0</v>
          </cell>
        </row>
        <row r="3511">
          <cell r="A3511" t="str">
            <v>122</v>
          </cell>
          <cell r="C3511">
            <v>1</v>
          </cell>
          <cell r="E3511">
            <v>0</v>
          </cell>
        </row>
        <row r="3512">
          <cell r="A3512" t="str">
            <v>122</v>
          </cell>
          <cell r="C3512">
            <v>2</v>
          </cell>
          <cell r="E3512">
            <v>0</v>
          </cell>
        </row>
        <row r="3513">
          <cell r="A3513" t="str">
            <v>122</v>
          </cell>
          <cell r="C3513">
            <v>3</v>
          </cell>
          <cell r="E3513">
            <v>0</v>
          </cell>
        </row>
        <row r="3514">
          <cell r="A3514" t="str">
            <v>122</v>
          </cell>
          <cell r="C3514">
            <v>4</v>
          </cell>
          <cell r="E3514">
            <v>0</v>
          </cell>
        </row>
        <row r="3515">
          <cell r="A3515" t="str">
            <v>122</v>
          </cell>
          <cell r="C3515">
            <v>6</v>
          </cell>
          <cell r="E3515">
            <v>0</v>
          </cell>
        </row>
        <row r="3516">
          <cell r="A3516" t="str">
            <v>122</v>
          </cell>
          <cell r="C3516">
            <v>7</v>
          </cell>
          <cell r="E3516">
            <v>0</v>
          </cell>
        </row>
        <row r="3517">
          <cell r="A3517" t="str">
            <v>122</v>
          </cell>
          <cell r="C3517">
            <v>10</v>
          </cell>
          <cell r="E3517">
            <v>0</v>
          </cell>
        </row>
        <row r="3518">
          <cell r="A3518" t="str">
            <v>122</v>
          </cell>
          <cell r="C3518">
            <v>15</v>
          </cell>
          <cell r="E3518">
            <v>0</v>
          </cell>
        </row>
        <row r="3519">
          <cell r="A3519" t="str">
            <v>122</v>
          </cell>
          <cell r="C3519">
            <v>16</v>
          </cell>
          <cell r="E3519">
            <v>0</v>
          </cell>
        </row>
        <row r="3520">
          <cell r="A3520" t="str">
            <v>122</v>
          </cell>
          <cell r="C3520">
            <v>17</v>
          </cell>
          <cell r="E3520">
            <v>0</v>
          </cell>
        </row>
        <row r="3521">
          <cell r="A3521" t="str">
            <v>122</v>
          </cell>
          <cell r="C3521">
            <v>18</v>
          </cell>
          <cell r="E3521">
            <v>0</v>
          </cell>
        </row>
        <row r="3522">
          <cell r="A3522" t="str">
            <v>122</v>
          </cell>
          <cell r="C3522">
            <v>20</v>
          </cell>
          <cell r="E3522">
            <v>0</v>
          </cell>
        </row>
        <row r="3523">
          <cell r="A3523" t="str">
            <v>122</v>
          </cell>
          <cell r="C3523">
            <v>21</v>
          </cell>
          <cell r="E3523">
            <v>0</v>
          </cell>
        </row>
        <row r="3524">
          <cell r="A3524" t="str">
            <v>122</v>
          </cell>
          <cell r="C3524">
            <v>22</v>
          </cell>
          <cell r="E3524">
            <v>0</v>
          </cell>
        </row>
        <row r="3525">
          <cell r="A3525" t="str">
            <v>122</v>
          </cell>
          <cell r="C3525">
            <v>23</v>
          </cell>
          <cell r="E3525">
            <v>0</v>
          </cell>
        </row>
        <row r="3526">
          <cell r="A3526" t="str">
            <v>122</v>
          </cell>
          <cell r="C3526">
            <v>24</v>
          </cell>
          <cell r="E3526">
            <v>0</v>
          </cell>
        </row>
        <row r="3527">
          <cell r="A3527" t="str">
            <v>122</v>
          </cell>
          <cell r="C3527">
            <v>25</v>
          </cell>
          <cell r="E3527">
            <v>0</v>
          </cell>
        </row>
        <row r="3528">
          <cell r="A3528" t="str">
            <v>122</v>
          </cell>
          <cell r="C3528">
            <v>5</v>
          </cell>
          <cell r="E3528">
            <v>0</v>
          </cell>
        </row>
        <row r="3529">
          <cell r="A3529" t="str">
            <v>122</v>
          </cell>
          <cell r="C3529">
            <v>8</v>
          </cell>
          <cell r="E3529">
            <v>0</v>
          </cell>
        </row>
        <row r="3530">
          <cell r="A3530" t="str">
            <v>122</v>
          </cell>
          <cell r="C3530">
            <v>9</v>
          </cell>
          <cell r="E3530">
            <v>0</v>
          </cell>
        </row>
        <row r="3531">
          <cell r="A3531" t="str">
            <v>122</v>
          </cell>
          <cell r="C3531">
            <v>11</v>
          </cell>
          <cell r="E3531">
            <v>0</v>
          </cell>
        </row>
        <row r="3532">
          <cell r="A3532" t="str">
            <v>122</v>
          </cell>
          <cell r="C3532">
            <v>12</v>
          </cell>
          <cell r="E3532">
            <v>0</v>
          </cell>
        </row>
        <row r="3533">
          <cell r="A3533" t="str">
            <v>122</v>
          </cell>
          <cell r="C3533">
            <v>13</v>
          </cell>
          <cell r="E3533">
            <v>0</v>
          </cell>
        </row>
        <row r="3534">
          <cell r="A3534" t="str">
            <v>122</v>
          </cell>
          <cell r="C3534">
            <v>14</v>
          </cell>
          <cell r="E3534">
            <v>0</v>
          </cell>
        </row>
        <row r="3535">
          <cell r="A3535" t="str">
            <v>122</v>
          </cell>
          <cell r="C3535">
            <v>19</v>
          </cell>
          <cell r="E3535">
            <v>0</v>
          </cell>
        </row>
        <row r="3536">
          <cell r="A3536" t="str">
            <v>122</v>
          </cell>
          <cell r="C3536">
            <v>26</v>
          </cell>
          <cell r="E3536">
            <v>0</v>
          </cell>
        </row>
        <row r="3537">
          <cell r="A3537" t="str">
            <v>122</v>
          </cell>
          <cell r="C3537">
            <v>27</v>
          </cell>
          <cell r="E3537">
            <v>0</v>
          </cell>
        </row>
        <row r="3538">
          <cell r="A3538" t="str">
            <v>122</v>
          </cell>
          <cell r="C3538">
            <v>28</v>
          </cell>
          <cell r="E3538">
            <v>0</v>
          </cell>
        </row>
        <row r="3539">
          <cell r="A3539" t="str">
            <v>122</v>
          </cell>
          <cell r="C3539">
            <v>29</v>
          </cell>
          <cell r="E3539">
            <v>0</v>
          </cell>
        </row>
        <row r="3540">
          <cell r="A3540" t="str">
            <v>123</v>
          </cell>
          <cell r="C3540">
            <v>1</v>
          </cell>
          <cell r="E3540">
            <v>0</v>
          </cell>
        </row>
        <row r="3541">
          <cell r="A3541" t="str">
            <v>123</v>
          </cell>
          <cell r="C3541">
            <v>2</v>
          </cell>
          <cell r="E3541">
            <v>0</v>
          </cell>
        </row>
        <row r="3542">
          <cell r="A3542" t="str">
            <v>123</v>
          </cell>
          <cell r="C3542">
            <v>3</v>
          </cell>
          <cell r="E3542">
            <v>0</v>
          </cell>
        </row>
        <row r="3543">
          <cell r="A3543" t="str">
            <v>123</v>
          </cell>
          <cell r="C3543">
            <v>4</v>
          </cell>
          <cell r="E3543">
            <v>0</v>
          </cell>
        </row>
        <row r="3544">
          <cell r="A3544" t="str">
            <v>123</v>
          </cell>
          <cell r="C3544">
            <v>6</v>
          </cell>
          <cell r="E3544">
            <v>0</v>
          </cell>
        </row>
        <row r="3545">
          <cell r="A3545" t="str">
            <v>123</v>
          </cell>
          <cell r="C3545">
            <v>7</v>
          </cell>
          <cell r="E3545">
            <v>0</v>
          </cell>
        </row>
        <row r="3546">
          <cell r="A3546" t="str">
            <v>123</v>
          </cell>
          <cell r="C3546">
            <v>10</v>
          </cell>
          <cell r="E3546">
            <v>0</v>
          </cell>
        </row>
        <row r="3547">
          <cell r="A3547" t="str">
            <v>123</v>
          </cell>
          <cell r="C3547">
            <v>15</v>
          </cell>
          <cell r="E3547">
            <v>0</v>
          </cell>
        </row>
        <row r="3548">
          <cell r="A3548" t="str">
            <v>123</v>
          </cell>
          <cell r="C3548">
            <v>16</v>
          </cell>
          <cell r="E3548">
            <v>0</v>
          </cell>
        </row>
        <row r="3549">
          <cell r="A3549" t="str">
            <v>123</v>
          </cell>
          <cell r="C3549">
            <v>17</v>
          </cell>
          <cell r="E3549">
            <v>0</v>
          </cell>
        </row>
        <row r="3550">
          <cell r="A3550" t="str">
            <v>123</v>
          </cell>
          <cell r="C3550">
            <v>18</v>
          </cell>
          <cell r="E3550">
            <v>0</v>
          </cell>
        </row>
        <row r="3551">
          <cell r="A3551" t="str">
            <v>123</v>
          </cell>
          <cell r="C3551">
            <v>20</v>
          </cell>
          <cell r="E3551">
            <v>0</v>
          </cell>
        </row>
        <row r="3552">
          <cell r="A3552" t="str">
            <v>123</v>
          </cell>
          <cell r="C3552">
            <v>21</v>
          </cell>
          <cell r="E3552">
            <v>0</v>
          </cell>
        </row>
        <row r="3553">
          <cell r="A3553" t="str">
            <v>123</v>
          </cell>
          <cell r="C3553">
            <v>22</v>
          </cell>
          <cell r="E3553">
            <v>0</v>
          </cell>
        </row>
        <row r="3554">
          <cell r="A3554" t="str">
            <v>123</v>
          </cell>
          <cell r="C3554">
            <v>23</v>
          </cell>
          <cell r="E3554">
            <v>0</v>
          </cell>
        </row>
        <row r="3555">
          <cell r="A3555" t="str">
            <v>123</v>
          </cell>
          <cell r="C3555">
            <v>24</v>
          </cell>
          <cell r="E3555">
            <v>0</v>
          </cell>
        </row>
        <row r="3556">
          <cell r="A3556" t="str">
            <v>123</v>
          </cell>
          <cell r="C3556">
            <v>25</v>
          </cell>
          <cell r="E3556">
            <v>0</v>
          </cell>
        </row>
        <row r="3557">
          <cell r="A3557" t="str">
            <v>123</v>
          </cell>
          <cell r="C3557">
            <v>5</v>
          </cell>
          <cell r="E3557">
            <v>0</v>
          </cell>
        </row>
        <row r="3558">
          <cell r="A3558" t="str">
            <v>123</v>
          </cell>
          <cell r="C3558">
            <v>8</v>
          </cell>
          <cell r="E3558">
            <v>0</v>
          </cell>
        </row>
        <row r="3559">
          <cell r="A3559" t="str">
            <v>123</v>
          </cell>
          <cell r="C3559">
            <v>9</v>
          </cell>
          <cell r="E3559">
            <v>0</v>
          </cell>
        </row>
        <row r="3560">
          <cell r="A3560" t="str">
            <v>123</v>
          </cell>
          <cell r="C3560">
            <v>11</v>
          </cell>
          <cell r="E3560">
            <v>0</v>
          </cell>
        </row>
        <row r="3561">
          <cell r="A3561" t="str">
            <v>123</v>
          </cell>
          <cell r="C3561">
            <v>12</v>
          </cell>
          <cell r="E3561">
            <v>0</v>
          </cell>
        </row>
        <row r="3562">
          <cell r="A3562" t="str">
            <v>123</v>
          </cell>
          <cell r="C3562">
            <v>13</v>
          </cell>
          <cell r="E3562">
            <v>0</v>
          </cell>
        </row>
        <row r="3563">
          <cell r="A3563" t="str">
            <v>123</v>
          </cell>
          <cell r="C3563">
            <v>14</v>
          </cell>
          <cell r="E3563">
            <v>0</v>
          </cell>
        </row>
        <row r="3564">
          <cell r="A3564" t="str">
            <v>123</v>
          </cell>
          <cell r="C3564">
            <v>19</v>
          </cell>
          <cell r="E3564">
            <v>0</v>
          </cell>
        </row>
        <row r="3565">
          <cell r="A3565" t="str">
            <v>123</v>
          </cell>
          <cell r="C3565">
            <v>26</v>
          </cell>
          <cell r="E3565">
            <v>0</v>
          </cell>
        </row>
        <row r="3566">
          <cell r="A3566" t="str">
            <v>123</v>
          </cell>
          <cell r="C3566">
            <v>27</v>
          </cell>
          <cell r="E3566">
            <v>0</v>
          </cell>
        </row>
        <row r="3567">
          <cell r="A3567" t="str">
            <v>123</v>
          </cell>
          <cell r="C3567">
            <v>28</v>
          </cell>
          <cell r="E3567">
            <v>0</v>
          </cell>
        </row>
        <row r="3568">
          <cell r="A3568" t="str">
            <v>123</v>
          </cell>
          <cell r="C3568">
            <v>29</v>
          </cell>
          <cell r="E3568">
            <v>0</v>
          </cell>
        </row>
        <row r="3569">
          <cell r="A3569" t="str">
            <v>124</v>
          </cell>
          <cell r="C3569">
            <v>1</v>
          </cell>
          <cell r="E3569">
            <v>10000</v>
          </cell>
        </row>
        <row r="3570">
          <cell r="A3570" t="str">
            <v>124</v>
          </cell>
          <cell r="C3570">
            <v>2</v>
          </cell>
          <cell r="E3570">
            <v>0</v>
          </cell>
        </row>
        <row r="3571">
          <cell r="A3571" t="str">
            <v>124</v>
          </cell>
          <cell r="C3571">
            <v>3</v>
          </cell>
          <cell r="E3571">
            <v>0</v>
          </cell>
        </row>
        <row r="3572">
          <cell r="A3572" t="str">
            <v>124</v>
          </cell>
          <cell r="C3572">
            <v>4</v>
          </cell>
          <cell r="E3572">
            <v>0</v>
          </cell>
        </row>
        <row r="3573">
          <cell r="A3573" t="str">
            <v>124</v>
          </cell>
          <cell r="C3573">
            <v>6</v>
          </cell>
          <cell r="E3573">
            <v>0</v>
          </cell>
        </row>
        <row r="3574">
          <cell r="A3574" t="str">
            <v>124</v>
          </cell>
          <cell r="C3574">
            <v>7</v>
          </cell>
          <cell r="E3574">
            <v>12000</v>
          </cell>
        </row>
        <row r="3575">
          <cell r="A3575" t="str">
            <v>124</v>
          </cell>
          <cell r="C3575">
            <v>10</v>
          </cell>
          <cell r="E3575">
            <v>12000</v>
          </cell>
        </row>
        <row r="3576">
          <cell r="A3576" t="str">
            <v>124</v>
          </cell>
          <cell r="C3576">
            <v>15</v>
          </cell>
          <cell r="E3576">
            <v>0</v>
          </cell>
        </row>
        <row r="3577">
          <cell r="A3577" t="str">
            <v>124</v>
          </cell>
          <cell r="C3577">
            <v>16</v>
          </cell>
          <cell r="E3577">
            <v>2000</v>
          </cell>
        </row>
        <row r="3578">
          <cell r="A3578" t="str">
            <v>124</v>
          </cell>
          <cell r="C3578">
            <v>17</v>
          </cell>
          <cell r="E3578">
            <v>0</v>
          </cell>
        </row>
        <row r="3579">
          <cell r="A3579" t="str">
            <v>124</v>
          </cell>
          <cell r="C3579">
            <v>18</v>
          </cell>
          <cell r="E3579">
            <v>0</v>
          </cell>
        </row>
        <row r="3580">
          <cell r="A3580" t="str">
            <v>124</v>
          </cell>
          <cell r="C3580">
            <v>20</v>
          </cell>
          <cell r="E3580">
            <v>500</v>
          </cell>
        </row>
        <row r="3581">
          <cell r="A3581" t="str">
            <v>124</v>
          </cell>
          <cell r="C3581">
            <v>21</v>
          </cell>
          <cell r="E3581">
            <v>0</v>
          </cell>
        </row>
        <row r="3582">
          <cell r="A3582" t="str">
            <v>124</v>
          </cell>
          <cell r="C3582">
            <v>22</v>
          </cell>
          <cell r="E3582">
            <v>1000</v>
          </cell>
        </row>
        <row r="3583">
          <cell r="A3583" t="str">
            <v>124</v>
          </cell>
          <cell r="C3583">
            <v>23</v>
          </cell>
          <cell r="E3583">
            <v>1000</v>
          </cell>
        </row>
        <row r="3584">
          <cell r="A3584" t="str">
            <v>124</v>
          </cell>
          <cell r="C3584">
            <v>24</v>
          </cell>
          <cell r="E3584">
            <v>0</v>
          </cell>
        </row>
        <row r="3585">
          <cell r="A3585" t="str">
            <v>124</v>
          </cell>
          <cell r="C3585">
            <v>25</v>
          </cell>
          <cell r="E3585">
            <v>0</v>
          </cell>
        </row>
        <row r="3586">
          <cell r="A3586" t="str">
            <v>124</v>
          </cell>
          <cell r="C3586">
            <v>5</v>
          </cell>
          <cell r="E3586">
            <v>10000</v>
          </cell>
        </row>
        <row r="3587">
          <cell r="A3587" t="str">
            <v>124</v>
          </cell>
          <cell r="C3587">
            <v>8</v>
          </cell>
          <cell r="E3587">
            <v>0</v>
          </cell>
        </row>
        <row r="3588">
          <cell r="A3588" t="str">
            <v>124</v>
          </cell>
          <cell r="C3588">
            <v>9</v>
          </cell>
          <cell r="E3588">
            <v>0</v>
          </cell>
        </row>
        <row r="3589">
          <cell r="A3589" t="str">
            <v>124</v>
          </cell>
          <cell r="C3589">
            <v>11</v>
          </cell>
          <cell r="E3589">
            <v>0</v>
          </cell>
        </row>
        <row r="3590">
          <cell r="A3590" t="str">
            <v>124</v>
          </cell>
          <cell r="C3590">
            <v>12</v>
          </cell>
          <cell r="E3590">
            <v>0</v>
          </cell>
        </row>
        <row r="3591">
          <cell r="A3591" t="str">
            <v>124</v>
          </cell>
          <cell r="C3591">
            <v>13</v>
          </cell>
          <cell r="E3591">
            <v>0</v>
          </cell>
        </row>
        <row r="3592">
          <cell r="A3592" t="str">
            <v>124</v>
          </cell>
          <cell r="C3592">
            <v>14</v>
          </cell>
          <cell r="E3592">
            <v>0</v>
          </cell>
        </row>
        <row r="3593">
          <cell r="A3593" t="str">
            <v>124</v>
          </cell>
          <cell r="C3593">
            <v>19</v>
          </cell>
          <cell r="E3593">
            <v>0</v>
          </cell>
        </row>
        <row r="3594">
          <cell r="A3594" t="str">
            <v>124</v>
          </cell>
          <cell r="C3594">
            <v>26</v>
          </cell>
          <cell r="E3594">
            <v>0</v>
          </cell>
        </row>
        <row r="3595">
          <cell r="A3595" t="str">
            <v>124</v>
          </cell>
          <cell r="C3595">
            <v>27</v>
          </cell>
          <cell r="E3595">
            <v>0</v>
          </cell>
        </row>
        <row r="3596">
          <cell r="A3596" t="str">
            <v>124</v>
          </cell>
          <cell r="C3596">
            <v>28</v>
          </cell>
          <cell r="E3596">
            <v>0</v>
          </cell>
        </row>
        <row r="3597">
          <cell r="A3597" t="str">
            <v>124</v>
          </cell>
          <cell r="C3597">
            <v>29</v>
          </cell>
          <cell r="E3597">
            <v>10000</v>
          </cell>
        </row>
        <row r="3598">
          <cell r="A3598" t="str">
            <v>125</v>
          </cell>
          <cell r="C3598">
            <v>1</v>
          </cell>
          <cell r="E3598">
            <v>0</v>
          </cell>
        </row>
        <row r="3599">
          <cell r="A3599" t="str">
            <v>125</v>
          </cell>
          <cell r="C3599">
            <v>2</v>
          </cell>
          <cell r="E3599">
            <v>0</v>
          </cell>
        </row>
        <row r="3600">
          <cell r="A3600" t="str">
            <v>125</v>
          </cell>
          <cell r="C3600">
            <v>3</v>
          </cell>
          <cell r="E3600">
            <v>0</v>
          </cell>
        </row>
        <row r="3601">
          <cell r="A3601" t="str">
            <v>125</v>
          </cell>
          <cell r="C3601">
            <v>4</v>
          </cell>
          <cell r="E3601">
            <v>0</v>
          </cell>
        </row>
        <row r="3602">
          <cell r="A3602" t="str">
            <v>125</v>
          </cell>
          <cell r="C3602">
            <v>6</v>
          </cell>
          <cell r="E3602">
            <v>0</v>
          </cell>
        </row>
        <row r="3603">
          <cell r="A3603" t="str">
            <v>125</v>
          </cell>
          <cell r="C3603">
            <v>7</v>
          </cell>
          <cell r="E3603">
            <v>0</v>
          </cell>
        </row>
        <row r="3604">
          <cell r="A3604" t="str">
            <v>125</v>
          </cell>
          <cell r="C3604">
            <v>10</v>
          </cell>
          <cell r="E3604">
            <v>0</v>
          </cell>
        </row>
        <row r="3605">
          <cell r="A3605" t="str">
            <v>125</v>
          </cell>
          <cell r="C3605">
            <v>15</v>
          </cell>
          <cell r="E3605">
            <v>0</v>
          </cell>
        </row>
        <row r="3606">
          <cell r="A3606" t="str">
            <v>125</v>
          </cell>
          <cell r="C3606">
            <v>16</v>
          </cell>
          <cell r="E3606">
            <v>0</v>
          </cell>
        </row>
        <row r="3607">
          <cell r="A3607" t="str">
            <v>125</v>
          </cell>
          <cell r="C3607">
            <v>17</v>
          </cell>
          <cell r="E3607">
            <v>0</v>
          </cell>
        </row>
        <row r="3608">
          <cell r="A3608" t="str">
            <v>125</v>
          </cell>
          <cell r="C3608">
            <v>18</v>
          </cell>
          <cell r="E3608">
            <v>0</v>
          </cell>
        </row>
        <row r="3609">
          <cell r="A3609" t="str">
            <v>125</v>
          </cell>
          <cell r="C3609">
            <v>20</v>
          </cell>
          <cell r="E3609">
            <v>0</v>
          </cell>
        </row>
        <row r="3610">
          <cell r="A3610" t="str">
            <v>125</v>
          </cell>
          <cell r="C3610">
            <v>21</v>
          </cell>
          <cell r="E3610">
            <v>0</v>
          </cell>
        </row>
        <row r="3611">
          <cell r="A3611" t="str">
            <v>125</v>
          </cell>
          <cell r="C3611">
            <v>22</v>
          </cell>
          <cell r="E3611">
            <v>0</v>
          </cell>
        </row>
        <row r="3612">
          <cell r="A3612" t="str">
            <v>125</v>
          </cell>
          <cell r="C3612">
            <v>23</v>
          </cell>
          <cell r="E3612">
            <v>0</v>
          </cell>
        </row>
        <row r="3613">
          <cell r="A3613" t="str">
            <v>125</v>
          </cell>
          <cell r="C3613">
            <v>24</v>
          </cell>
          <cell r="E3613">
            <v>0</v>
          </cell>
        </row>
        <row r="3614">
          <cell r="A3614" t="str">
            <v>125</v>
          </cell>
          <cell r="C3614">
            <v>25</v>
          </cell>
          <cell r="E3614">
            <v>0</v>
          </cell>
        </row>
        <row r="3615">
          <cell r="A3615" t="str">
            <v>125</v>
          </cell>
          <cell r="C3615">
            <v>5</v>
          </cell>
          <cell r="E3615">
            <v>4447</v>
          </cell>
        </row>
        <row r="3616">
          <cell r="A3616" t="str">
            <v>125</v>
          </cell>
          <cell r="C3616">
            <v>8</v>
          </cell>
          <cell r="E3616">
            <v>0</v>
          </cell>
        </row>
        <row r="3617">
          <cell r="A3617" t="str">
            <v>125</v>
          </cell>
          <cell r="C3617">
            <v>9</v>
          </cell>
          <cell r="E3617">
            <v>0</v>
          </cell>
        </row>
        <row r="3618">
          <cell r="A3618" t="str">
            <v>125</v>
          </cell>
          <cell r="C3618">
            <v>11</v>
          </cell>
          <cell r="E3618">
            <v>0</v>
          </cell>
        </row>
        <row r="3619">
          <cell r="A3619" t="str">
            <v>125</v>
          </cell>
          <cell r="C3619">
            <v>12</v>
          </cell>
          <cell r="E3619">
            <v>0</v>
          </cell>
        </row>
        <row r="3620">
          <cell r="A3620" t="str">
            <v>125</v>
          </cell>
          <cell r="C3620">
            <v>13</v>
          </cell>
          <cell r="E3620">
            <v>0</v>
          </cell>
        </row>
        <row r="3621">
          <cell r="A3621" t="str">
            <v>125</v>
          </cell>
          <cell r="C3621">
            <v>14</v>
          </cell>
          <cell r="E3621">
            <v>0</v>
          </cell>
        </row>
        <row r="3622">
          <cell r="A3622" t="str">
            <v>125</v>
          </cell>
          <cell r="C3622">
            <v>19</v>
          </cell>
          <cell r="E3622">
            <v>0</v>
          </cell>
        </row>
        <row r="3623">
          <cell r="A3623" t="str">
            <v>125</v>
          </cell>
          <cell r="C3623">
            <v>26</v>
          </cell>
          <cell r="E3623">
            <v>0</v>
          </cell>
        </row>
        <row r="3624">
          <cell r="A3624" t="str">
            <v>125</v>
          </cell>
          <cell r="C3624">
            <v>27</v>
          </cell>
          <cell r="E3624">
            <v>0</v>
          </cell>
        </row>
        <row r="3625">
          <cell r="A3625" t="str">
            <v>125</v>
          </cell>
          <cell r="C3625">
            <v>28</v>
          </cell>
          <cell r="E3625">
            <v>0</v>
          </cell>
        </row>
        <row r="3626">
          <cell r="A3626" t="str">
            <v>125</v>
          </cell>
          <cell r="C3626">
            <v>29</v>
          </cell>
          <cell r="E3626">
            <v>13290</v>
          </cell>
        </row>
        <row r="3627">
          <cell r="A3627" t="str">
            <v>126</v>
          </cell>
          <cell r="C3627">
            <v>1</v>
          </cell>
          <cell r="E3627">
            <v>0</v>
          </cell>
        </row>
        <row r="3628">
          <cell r="A3628" t="str">
            <v>126</v>
          </cell>
          <cell r="C3628">
            <v>2</v>
          </cell>
          <cell r="E3628">
            <v>0</v>
          </cell>
        </row>
        <row r="3629">
          <cell r="A3629" t="str">
            <v>126</v>
          </cell>
          <cell r="C3629">
            <v>3</v>
          </cell>
          <cell r="E3629">
            <v>0</v>
          </cell>
        </row>
        <row r="3630">
          <cell r="A3630" t="str">
            <v>126</v>
          </cell>
          <cell r="C3630">
            <v>4</v>
          </cell>
          <cell r="E3630">
            <v>0</v>
          </cell>
        </row>
        <row r="3631">
          <cell r="A3631" t="str">
            <v>126</v>
          </cell>
          <cell r="C3631">
            <v>6</v>
          </cell>
          <cell r="E3631">
            <v>0</v>
          </cell>
        </row>
        <row r="3632">
          <cell r="A3632" t="str">
            <v>126</v>
          </cell>
          <cell r="C3632">
            <v>7</v>
          </cell>
          <cell r="E3632">
            <v>0</v>
          </cell>
        </row>
        <row r="3633">
          <cell r="A3633" t="str">
            <v>126</v>
          </cell>
          <cell r="C3633">
            <v>10</v>
          </cell>
          <cell r="E3633">
            <v>0</v>
          </cell>
        </row>
        <row r="3634">
          <cell r="A3634" t="str">
            <v>126</v>
          </cell>
          <cell r="C3634">
            <v>15</v>
          </cell>
          <cell r="E3634">
            <v>0</v>
          </cell>
        </row>
        <row r="3635">
          <cell r="A3635" t="str">
            <v>126</v>
          </cell>
          <cell r="C3635">
            <v>16</v>
          </cell>
          <cell r="E3635">
            <v>0</v>
          </cell>
        </row>
        <row r="3636">
          <cell r="A3636" t="str">
            <v>126</v>
          </cell>
          <cell r="C3636">
            <v>17</v>
          </cell>
          <cell r="E3636">
            <v>0</v>
          </cell>
        </row>
        <row r="3637">
          <cell r="A3637" t="str">
            <v>126</v>
          </cell>
          <cell r="C3637">
            <v>18</v>
          </cell>
          <cell r="E3637">
            <v>0</v>
          </cell>
        </row>
        <row r="3638">
          <cell r="A3638" t="str">
            <v>126</v>
          </cell>
          <cell r="C3638">
            <v>20</v>
          </cell>
          <cell r="E3638">
            <v>0</v>
          </cell>
        </row>
        <row r="3639">
          <cell r="A3639" t="str">
            <v>126</v>
          </cell>
          <cell r="C3639">
            <v>21</v>
          </cell>
          <cell r="E3639">
            <v>0</v>
          </cell>
        </row>
        <row r="3640">
          <cell r="A3640" t="str">
            <v>126</v>
          </cell>
          <cell r="C3640">
            <v>22</v>
          </cell>
          <cell r="E3640">
            <v>0</v>
          </cell>
        </row>
        <row r="3641">
          <cell r="A3641" t="str">
            <v>126</v>
          </cell>
          <cell r="C3641">
            <v>23</v>
          </cell>
          <cell r="E3641">
            <v>0</v>
          </cell>
        </row>
        <row r="3642">
          <cell r="A3642" t="str">
            <v>126</v>
          </cell>
          <cell r="C3642">
            <v>24</v>
          </cell>
          <cell r="E3642">
            <v>0</v>
          </cell>
        </row>
        <row r="3643">
          <cell r="A3643" t="str">
            <v>126</v>
          </cell>
          <cell r="C3643">
            <v>25</v>
          </cell>
          <cell r="E3643">
            <v>0</v>
          </cell>
        </row>
        <row r="3644">
          <cell r="A3644" t="str">
            <v>126</v>
          </cell>
          <cell r="C3644">
            <v>5</v>
          </cell>
          <cell r="E3644">
            <v>0</v>
          </cell>
        </row>
        <row r="3645">
          <cell r="A3645" t="str">
            <v>126</v>
          </cell>
          <cell r="C3645">
            <v>8</v>
          </cell>
          <cell r="E3645">
            <v>0</v>
          </cell>
        </row>
        <row r="3646">
          <cell r="A3646" t="str">
            <v>126</v>
          </cell>
          <cell r="C3646">
            <v>9</v>
          </cell>
          <cell r="E3646">
            <v>0</v>
          </cell>
        </row>
        <row r="3647">
          <cell r="A3647" t="str">
            <v>126</v>
          </cell>
          <cell r="C3647">
            <v>11</v>
          </cell>
          <cell r="E3647">
            <v>0</v>
          </cell>
        </row>
        <row r="3648">
          <cell r="A3648" t="str">
            <v>126</v>
          </cell>
          <cell r="C3648">
            <v>12</v>
          </cell>
          <cell r="E3648">
            <v>0</v>
          </cell>
        </row>
        <row r="3649">
          <cell r="A3649" t="str">
            <v>126</v>
          </cell>
          <cell r="C3649">
            <v>13</v>
          </cell>
          <cell r="E3649">
            <v>0</v>
          </cell>
        </row>
        <row r="3650">
          <cell r="A3650" t="str">
            <v>126</v>
          </cell>
          <cell r="C3650">
            <v>14</v>
          </cell>
          <cell r="E3650">
            <v>0</v>
          </cell>
        </row>
        <row r="3651">
          <cell r="A3651" t="str">
            <v>126</v>
          </cell>
          <cell r="C3651">
            <v>19</v>
          </cell>
          <cell r="E3651">
            <v>0</v>
          </cell>
        </row>
        <row r="3652">
          <cell r="A3652" t="str">
            <v>126</v>
          </cell>
          <cell r="C3652">
            <v>26</v>
          </cell>
          <cell r="E3652">
            <v>0</v>
          </cell>
        </row>
        <row r="3653">
          <cell r="A3653" t="str">
            <v>126</v>
          </cell>
          <cell r="C3653">
            <v>27</v>
          </cell>
          <cell r="E3653">
            <v>0</v>
          </cell>
        </row>
        <row r="3654">
          <cell r="A3654" t="str">
            <v>126</v>
          </cell>
          <cell r="C3654">
            <v>28</v>
          </cell>
          <cell r="E3654">
            <v>0</v>
          </cell>
        </row>
        <row r="3655">
          <cell r="A3655" t="str">
            <v>126</v>
          </cell>
          <cell r="C3655">
            <v>29</v>
          </cell>
          <cell r="E3655">
            <v>0</v>
          </cell>
        </row>
        <row r="3656">
          <cell r="A3656" t="str">
            <v>127</v>
          </cell>
          <cell r="C3656">
            <v>1</v>
          </cell>
          <cell r="E3656">
            <v>0</v>
          </cell>
        </row>
        <row r="3657">
          <cell r="A3657" t="str">
            <v>127</v>
          </cell>
          <cell r="C3657">
            <v>2</v>
          </cell>
          <cell r="E3657">
            <v>0</v>
          </cell>
        </row>
        <row r="3658">
          <cell r="A3658" t="str">
            <v>127</v>
          </cell>
          <cell r="C3658">
            <v>3</v>
          </cell>
          <cell r="E3658">
            <v>2354</v>
          </cell>
        </row>
        <row r="3659">
          <cell r="A3659" t="str">
            <v>127</v>
          </cell>
          <cell r="C3659">
            <v>4</v>
          </cell>
          <cell r="E3659">
            <v>5042</v>
          </cell>
        </row>
        <row r="3660">
          <cell r="A3660" t="str">
            <v>127</v>
          </cell>
          <cell r="C3660">
            <v>6</v>
          </cell>
          <cell r="E3660">
            <v>1235</v>
          </cell>
        </row>
        <row r="3661">
          <cell r="A3661" t="str">
            <v>127</v>
          </cell>
          <cell r="C3661">
            <v>7</v>
          </cell>
          <cell r="E3661">
            <v>902</v>
          </cell>
        </row>
        <row r="3662">
          <cell r="A3662" t="str">
            <v>127</v>
          </cell>
          <cell r="C3662">
            <v>10</v>
          </cell>
          <cell r="E3662">
            <v>11293</v>
          </cell>
        </row>
        <row r="3663">
          <cell r="A3663" t="str">
            <v>127</v>
          </cell>
          <cell r="C3663">
            <v>15</v>
          </cell>
          <cell r="E3663">
            <v>0</v>
          </cell>
        </row>
        <row r="3664">
          <cell r="A3664" t="str">
            <v>127</v>
          </cell>
          <cell r="C3664">
            <v>16</v>
          </cell>
          <cell r="E3664">
            <v>8820</v>
          </cell>
        </row>
        <row r="3665">
          <cell r="A3665" t="str">
            <v>127</v>
          </cell>
          <cell r="C3665">
            <v>17</v>
          </cell>
          <cell r="E3665">
            <v>0</v>
          </cell>
        </row>
        <row r="3666">
          <cell r="A3666" t="str">
            <v>127</v>
          </cell>
          <cell r="C3666">
            <v>18</v>
          </cell>
          <cell r="E3666">
            <v>0</v>
          </cell>
        </row>
        <row r="3667">
          <cell r="A3667" t="str">
            <v>127</v>
          </cell>
          <cell r="C3667">
            <v>20</v>
          </cell>
          <cell r="E3667">
            <v>0</v>
          </cell>
        </row>
        <row r="3668">
          <cell r="A3668" t="str">
            <v>127</v>
          </cell>
          <cell r="C3668">
            <v>21</v>
          </cell>
          <cell r="E3668">
            <v>0</v>
          </cell>
        </row>
        <row r="3669">
          <cell r="A3669" t="str">
            <v>127</v>
          </cell>
          <cell r="C3669">
            <v>22</v>
          </cell>
          <cell r="E3669">
            <v>0</v>
          </cell>
        </row>
        <row r="3670">
          <cell r="A3670" t="str">
            <v>127</v>
          </cell>
          <cell r="C3670">
            <v>23</v>
          </cell>
          <cell r="E3670">
            <v>0</v>
          </cell>
        </row>
        <row r="3671">
          <cell r="A3671" t="str">
            <v>127</v>
          </cell>
          <cell r="C3671">
            <v>24</v>
          </cell>
          <cell r="E3671">
            <v>0</v>
          </cell>
        </row>
        <row r="3672">
          <cell r="A3672" t="str">
            <v>127</v>
          </cell>
          <cell r="C3672">
            <v>25</v>
          </cell>
          <cell r="E3672">
            <v>0</v>
          </cell>
        </row>
        <row r="3673">
          <cell r="A3673" t="str">
            <v>127</v>
          </cell>
          <cell r="C3673">
            <v>5</v>
          </cell>
          <cell r="E3673">
            <v>0</v>
          </cell>
        </row>
        <row r="3674">
          <cell r="A3674" t="str">
            <v>127</v>
          </cell>
          <cell r="C3674">
            <v>8</v>
          </cell>
          <cell r="E3674">
            <v>0</v>
          </cell>
        </row>
        <row r="3675">
          <cell r="A3675" t="str">
            <v>127</v>
          </cell>
          <cell r="C3675">
            <v>9</v>
          </cell>
          <cell r="E3675">
            <v>0</v>
          </cell>
        </row>
        <row r="3676">
          <cell r="A3676" t="str">
            <v>127</v>
          </cell>
          <cell r="C3676">
            <v>11</v>
          </cell>
          <cell r="E3676">
            <v>0</v>
          </cell>
        </row>
        <row r="3677">
          <cell r="A3677" t="str">
            <v>127</v>
          </cell>
          <cell r="C3677">
            <v>12</v>
          </cell>
          <cell r="E3677">
            <v>0</v>
          </cell>
        </row>
        <row r="3678">
          <cell r="A3678" t="str">
            <v>127</v>
          </cell>
          <cell r="C3678">
            <v>13</v>
          </cell>
          <cell r="E3678">
            <v>0</v>
          </cell>
        </row>
        <row r="3679">
          <cell r="A3679" t="str">
            <v>127</v>
          </cell>
          <cell r="C3679">
            <v>14</v>
          </cell>
          <cell r="E3679">
            <v>0</v>
          </cell>
        </row>
        <row r="3680">
          <cell r="A3680" t="str">
            <v>127</v>
          </cell>
          <cell r="C3680">
            <v>19</v>
          </cell>
          <cell r="E3680">
            <v>0</v>
          </cell>
        </row>
        <row r="3681">
          <cell r="A3681" t="str">
            <v>127</v>
          </cell>
          <cell r="C3681">
            <v>26</v>
          </cell>
          <cell r="E3681">
            <v>0</v>
          </cell>
        </row>
        <row r="3682">
          <cell r="A3682" t="str">
            <v>127</v>
          </cell>
          <cell r="C3682">
            <v>27</v>
          </cell>
          <cell r="E3682">
            <v>0</v>
          </cell>
        </row>
        <row r="3683">
          <cell r="A3683" t="str">
            <v>127</v>
          </cell>
          <cell r="C3683">
            <v>28</v>
          </cell>
          <cell r="E3683">
            <v>0</v>
          </cell>
        </row>
        <row r="3684">
          <cell r="A3684" t="str">
            <v>127</v>
          </cell>
          <cell r="C3684">
            <v>29</v>
          </cell>
          <cell r="E3684">
            <v>22234</v>
          </cell>
        </row>
        <row r="3685">
          <cell r="A3685" t="str">
            <v>128</v>
          </cell>
          <cell r="C3685">
            <v>1</v>
          </cell>
          <cell r="E3685">
            <v>280131</v>
          </cell>
        </row>
        <row r="3686">
          <cell r="A3686" t="str">
            <v>128</v>
          </cell>
          <cell r="C3686">
            <v>2</v>
          </cell>
          <cell r="E3686">
            <v>2468</v>
          </cell>
        </row>
        <row r="3687">
          <cell r="A3687" t="str">
            <v>128</v>
          </cell>
          <cell r="C3687">
            <v>3</v>
          </cell>
          <cell r="E3687">
            <v>0</v>
          </cell>
        </row>
        <row r="3688">
          <cell r="A3688" t="str">
            <v>128</v>
          </cell>
          <cell r="C3688">
            <v>4</v>
          </cell>
          <cell r="E3688">
            <v>14000</v>
          </cell>
        </row>
        <row r="3689">
          <cell r="A3689" t="str">
            <v>128</v>
          </cell>
          <cell r="C3689">
            <v>6</v>
          </cell>
          <cell r="E3689">
            <v>30049</v>
          </cell>
        </row>
        <row r="3690">
          <cell r="A3690" t="str">
            <v>128</v>
          </cell>
          <cell r="C3690">
            <v>7</v>
          </cell>
          <cell r="E3690">
            <v>296162</v>
          </cell>
        </row>
        <row r="3691">
          <cell r="A3691" t="str">
            <v>128</v>
          </cell>
          <cell r="C3691">
            <v>10</v>
          </cell>
          <cell r="E3691">
            <v>669569</v>
          </cell>
        </row>
        <row r="3692">
          <cell r="A3692" t="str">
            <v>128</v>
          </cell>
          <cell r="C3692">
            <v>15</v>
          </cell>
          <cell r="E3692">
            <v>0</v>
          </cell>
        </row>
        <row r="3693">
          <cell r="A3693" t="str">
            <v>128</v>
          </cell>
          <cell r="C3693">
            <v>16</v>
          </cell>
          <cell r="E3693">
            <v>100000</v>
          </cell>
        </row>
        <row r="3694">
          <cell r="A3694" t="str">
            <v>128</v>
          </cell>
          <cell r="C3694">
            <v>17</v>
          </cell>
          <cell r="E3694">
            <v>0</v>
          </cell>
        </row>
        <row r="3695">
          <cell r="A3695" t="str">
            <v>128</v>
          </cell>
          <cell r="C3695">
            <v>18</v>
          </cell>
          <cell r="E3695">
            <v>113532</v>
          </cell>
        </row>
        <row r="3696">
          <cell r="A3696" t="str">
            <v>128</v>
          </cell>
          <cell r="C3696">
            <v>20</v>
          </cell>
          <cell r="E3696">
            <v>250</v>
          </cell>
        </row>
        <row r="3697">
          <cell r="A3697" t="str">
            <v>128</v>
          </cell>
          <cell r="C3697">
            <v>21</v>
          </cell>
          <cell r="E3697">
            <v>0</v>
          </cell>
        </row>
        <row r="3698">
          <cell r="A3698" t="str">
            <v>128</v>
          </cell>
          <cell r="C3698">
            <v>22</v>
          </cell>
          <cell r="E3698">
            <v>253914</v>
          </cell>
        </row>
        <row r="3699">
          <cell r="A3699" t="str">
            <v>128</v>
          </cell>
          <cell r="C3699">
            <v>23</v>
          </cell>
          <cell r="E3699">
            <v>909</v>
          </cell>
        </row>
        <row r="3700">
          <cell r="A3700" t="str">
            <v>128</v>
          </cell>
          <cell r="C3700">
            <v>24</v>
          </cell>
          <cell r="E3700">
            <v>0</v>
          </cell>
        </row>
        <row r="3701">
          <cell r="A3701" t="str">
            <v>128</v>
          </cell>
          <cell r="C3701">
            <v>25</v>
          </cell>
          <cell r="E3701">
            <v>32243</v>
          </cell>
        </row>
        <row r="3702">
          <cell r="A3702" t="str">
            <v>128</v>
          </cell>
          <cell r="C3702">
            <v>5</v>
          </cell>
          <cell r="E3702">
            <v>66219</v>
          </cell>
        </row>
        <row r="3703">
          <cell r="A3703" t="str">
            <v>128</v>
          </cell>
          <cell r="C3703">
            <v>8</v>
          </cell>
          <cell r="E3703">
            <v>36798</v>
          </cell>
        </row>
        <row r="3704">
          <cell r="A3704" t="str">
            <v>128</v>
          </cell>
          <cell r="C3704">
            <v>9</v>
          </cell>
          <cell r="E3704">
            <v>21000</v>
          </cell>
        </row>
        <row r="3705">
          <cell r="A3705" t="str">
            <v>128</v>
          </cell>
          <cell r="C3705">
            <v>11</v>
          </cell>
          <cell r="E3705">
            <v>905199</v>
          </cell>
        </row>
        <row r="3706">
          <cell r="A3706" t="str">
            <v>128</v>
          </cell>
          <cell r="C3706">
            <v>12</v>
          </cell>
          <cell r="E3706">
            <v>0</v>
          </cell>
        </row>
        <row r="3707">
          <cell r="A3707" t="str">
            <v>128</v>
          </cell>
          <cell r="C3707">
            <v>13</v>
          </cell>
          <cell r="E3707">
            <v>172600</v>
          </cell>
        </row>
        <row r="3708">
          <cell r="A3708" t="str">
            <v>128</v>
          </cell>
          <cell r="C3708">
            <v>14</v>
          </cell>
          <cell r="E3708">
            <v>0</v>
          </cell>
        </row>
        <row r="3709">
          <cell r="A3709" t="str">
            <v>128</v>
          </cell>
          <cell r="C3709">
            <v>19</v>
          </cell>
          <cell r="E3709">
            <v>82130</v>
          </cell>
        </row>
        <row r="3710">
          <cell r="A3710" t="str">
            <v>128</v>
          </cell>
          <cell r="C3710">
            <v>26</v>
          </cell>
          <cell r="E3710">
            <v>13252</v>
          </cell>
        </row>
        <row r="3711">
          <cell r="A3711" t="str">
            <v>128</v>
          </cell>
          <cell r="C3711">
            <v>27</v>
          </cell>
          <cell r="E3711">
            <v>200000</v>
          </cell>
        </row>
        <row r="3712">
          <cell r="A3712" t="str">
            <v>128</v>
          </cell>
          <cell r="C3712">
            <v>28</v>
          </cell>
          <cell r="E3712">
            <v>0</v>
          </cell>
        </row>
        <row r="3713">
          <cell r="A3713" t="str">
            <v>128</v>
          </cell>
          <cell r="C3713">
            <v>29</v>
          </cell>
          <cell r="E3713">
            <v>0</v>
          </cell>
        </row>
        <row r="3714">
          <cell r="A3714" t="str">
            <v>129</v>
          </cell>
          <cell r="C3714">
            <v>1</v>
          </cell>
          <cell r="E3714">
            <v>0</v>
          </cell>
        </row>
        <row r="3715">
          <cell r="A3715" t="str">
            <v>129</v>
          </cell>
          <cell r="C3715">
            <v>2</v>
          </cell>
          <cell r="E3715">
            <v>0</v>
          </cell>
        </row>
        <row r="3716">
          <cell r="A3716" t="str">
            <v>129</v>
          </cell>
          <cell r="C3716">
            <v>3</v>
          </cell>
          <cell r="E3716">
            <v>0</v>
          </cell>
        </row>
        <row r="3717">
          <cell r="A3717" t="str">
            <v>129</v>
          </cell>
          <cell r="C3717">
            <v>4</v>
          </cell>
          <cell r="E3717">
            <v>0</v>
          </cell>
        </row>
        <row r="3718">
          <cell r="A3718" t="str">
            <v>129</v>
          </cell>
          <cell r="C3718">
            <v>6</v>
          </cell>
          <cell r="E3718">
            <v>0</v>
          </cell>
        </row>
        <row r="3719">
          <cell r="A3719" t="str">
            <v>129</v>
          </cell>
          <cell r="C3719">
            <v>7</v>
          </cell>
          <cell r="E3719">
            <v>0</v>
          </cell>
        </row>
        <row r="3720">
          <cell r="A3720" t="str">
            <v>129</v>
          </cell>
          <cell r="C3720">
            <v>10</v>
          </cell>
          <cell r="E3720">
            <v>0</v>
          </cell>
        </row>
        <row r="3721">
          <cell r="A3721" t="str">
            <v>129</v>
          </cell>
          <cell r="C3721">
            <v>15</v>
          </cell>
          <cell r="E3721">
            <v>0</v>
          </cell>
        </row>
        <row r="3722">
          <cell r="A3722" t="str">
            <v>129</v>
          </cell>
          <cell r="C3722">
            <v>16</v>
          </cell>
          <cell r="E3722">
            <v>0</v>
          </cell>
        </row>
        <row r="3723">
          <cell r="A3723" t="str">
            <v>129</v>
          </cell>
          <cell r="C3723">
            <v>17</v>
          </cell>
          <cell r="E3723">
            <v>0</v>
          </cell>
        </row>
        <row r="3724">
          <cell r="A3724" t="str">
            <v>129</v>
          </cell>
          <cell r="C3724">
            <v>18</v>
          </cell>
          <cell r="E3724">
            <v>0</v>
          </cell>
        </row>
        <row r="3725">
          <cell r="A3725" t="str">
            <v>129</v>
          </cell>
          <cell r="C3725">
            <v>20</v>
          </cell>
          <cell r="E3725">
            <v>0</v>
          </cell>
        </row>
        <row r="3726">
          <cell r="A3726" t="str">
            <v>129</v>
          </cell>
          <cell r="C3726">
            <v>21</v>
          </cell>
          <cell r="E3726">
            <v>0</v>
          </cell>
        </row>
        <row r="3727">
          <cell r="A3727" t="str">
            <v>129</v>
          </cell>
          <cell r="C3727">
            <v>22</v>
          </cell>
          <cell r="E3727">
            <v>0</v>
          </cell>
        </row>
        <row r="3728">
          <cell r="A3728" t="str">
            <v>129</v>
          </cell>
          <cell r="C3728">
            <v>23</v>
          </cell>
          <cell r="E3728">
            <v>0</v>
          </cell>
        </row>
        <row r="3729">
          <cell r="A3729" t="str">
            <v>129</v>
          </cell>
          <cell r="C3729">
            <v>24</v>
          </cell>
          <cell r="E3729">
            <v>0</v>
          </cell>
        </row>
        <row r="3730">
          <cell r="A3730" t="str">
            <v>129</v>
          </cell>
          <cell r="C3730">
            <v>25</v>
          </cell>
          <cell r="E3730">
            <v>0</v>
          </cell>
        </row>
        <row r="3731">
          <cell r="A3731" t="str">
            <v>129</v>
          </cell>
          <cell r="C3731">
            <v>5</v>
          </cell>
          <cell r="E3731">
            <v>0</v>
          </cell>
        </row>
        <row r="3732">
          <cell r="A3732" t="str">
            <v>129</v>
          </cell>
          <cell r="C3732">
            <v>8</v>
          </cell>
          <cell r="E3732">
            <v>0</v>
          </cell>
        </row>
        <row r="3733">
          <cell r="A3733" t="str">
            <v>129</v>
          </cell>
          <cell r="C3733">
            <v>9</v>
          </cell>
          <cell r="E3733">
            <v>0</v>
          </cell>
        </row>
        <row r="3734">
          <cell r="A3734" t="str">
            <v>129</v>
          </cell>
          <cell r="C3734">
            <v>11</v>
          </cell>
          <cell r="E3734">
            <v>0</v>
          </cell>
        </row>
        <row r="3735">
          <cell r="A3735" t="str">
            <v>129</v>
          </cell>
          <cell r="C3735">
            <v>12</v>
          </cell>
          <cell r="E3735">
            <v>0</v>
          </cell>
        </row>
        <row r="3736">
          <cell r="A3736" t="str">
            <v>129</v>
          </cell>
          <cell r="C3736">
            <v>13</v>
          </cell>
          <cell r="E3736">
            <v>0</v>
          </cell>
        </row>
        <row r="3737">
          <cell r="A3737" t="str">
            <v>129</v>
          </cell>
          <cell r="C3737">
            <v>14</v>
          </cell>
          <cell r="E3737">
            <v>0</v>
          </cell>
        </row>
        <row r="3738">
          <cell r="A3738" t="str">
            <v>129</v>
          </cell>
          <cell r="C3738">
            <v>19</v>
          </cell>
          <cell r="E3738">
            <v>0</v>
          </cell>
        </row>
        <row r="3739">
          <cell r="A3739" t="str">
            <v>129</v>
          </cell>
          <cell r="C3739">
            <v>26</v>
          </cell>
          <cell r="E3739">
            <v>0</v>
          </cell>
        </row>
        <row r="3740">
          <cell r="A3740" t="str">
            <v>129</v>
          </cell>
          <cell r="C3740">
            <v>27</v>
          </cell>
          <cell r="E3740">
            <v>0</v>
          </cell>
        </row>
        <row r="3741">
          <cell r="A3741" t="str">
            <v>129</v>
          </cell>
          <cell r="C3741">
            <v>28</v>
          </cell>
          <cell r="E3741">
            <v>0</v>
          </cell>
        </row>
        <row r="3742">
          <cell r="A3742" t="str">
            <v>129</v>
          </cell>
          <cell r="C3742">
            <v>29</v>
          </cell>
          <cell r="E3742">
            <v>0</v>
          </cell>
        </row>
        <row r="3743">
          <cell r="A3743" t="str">
            <v>130</v>
          </cell>
          <cell r="C3743">
            <v>1</v>
          </cell>
          <cell r="E3743">
            <v>4388</v>
          </cell>
        </row>
        <row r="3744">
          <cell r="A3744" t="str">
            <v>130</v>
          </cell>
          <cell r="C3744">
            <v>2</v>
          </cell>
          <cell r="E3744">
            <v>0</v>
          </cell>
        </row>
        <row r="3745">
          <cell r="A3745" t="str">
            <v>130</v>
          </cell>
          <cell r="C3745">
            <v>3</v>
          </cell>
          <cell r="E3745">
            <v>0</v>
          </cell>
        </row>
        <row r="3746">
          <cell r="A3746" t="str">
            <v>130</v>
          </cell>
          <cell r="C3746">
            <v>4</v>
          </cell>
          <cell r="E3746">
            <v>1238</v>
          </cell>
        </row>
        <row r="3747">
          <cell r="A3747" t="str">
            <v>130</v>
          </cell>
          <cell r="C3747">
            <v>6</v>
          </cell>
          <cell r="E3747">
            <v>0</v>
          </cell>
        </row>
        <row r="3748">
          <cell r="A3748" t="str">
            <v>130</v>
          </cell>
          <cell r="C3748">
            <v>7</v>
          </cell>
          <cell r="E3748">
            <v>629</v>
          </cell>
        </row>
        <row r="3749">
          <cell r="A3749" t="str">
            <v>130</v>
          </cell>
          <cell r="C3749">
            <v>10</v>
          </cell>
          <cell r="E3749">
            <v>700</v>
          </cell>
        </row>
        <row r="3750">
          <cell r="A3750" t="str">
            <v>130</v>
          </cell>
          <cell r="C3750">
            <v>15</v>
          </cell>
          <cell r="E3750">
            <v>0</v>
          </cell>
        </row>
        <row r="3751">
          <cell r="A3751" t="str">
            <v>130</v>
          </cell>
          <cell r="C3751">
            <v>16</v>
          </cell>
          <cell r="E3751">
            <v>4119</v>
          </cell>
        </row>
        <row r="3752">
          <cell r="A3752" t="str">
            <v>130</v>
          </cell>
          <cell r="C3752">
            <v>17</v>
          </cell>
          <cell r="E3752">
            <v>0</v>
          </cell>
        </row>
        <row r="3753">
          <cell r="A3753" t="str">
            <v>130</v>
          </cell>
          <cell r="C3753">
            <v>18</v>
          </cell>
          <cell r="E3753">
            <v>0</v>
          </cell>
        </row>
        <row r="3754">
          <cell r="A3754" t="str">
            <v>130</v>
          </cell>
          <cell r="C3754">
            <v>20</v>
          </cell>
          <cell r="E3754">
            <v>0</v>
          </cell>
        </row>
        <row r="3755">
          <cell r="A3755" t="str">
            <v>130</v>
          </cell>
          <cell r="C3755">
            <v>21</v>
          </cell>
          <cell r="E3755">
            <v>0</v>
          </cell>
        </row>
        <row r="3756">
          <cell r="A3756" t="str">
            <v>130</v>
          </cell>
          <cell r="C3756">
            <v>22</v>
          </cell>
          <cell r="E3756">
            <v>945</v>
          </cell>
        </row>
        <row r="3757">
          <cell r="A3757" t="str">
            <v>130</v>
          </cell>
          <cell r="C3757">
            <v>23</v>
          </cell>
          <cell r="E3757">
            <v>2000</v>
          </cell>
        </row>
        <row r="3758">
          <cell r="A3758" t="str">
            <v>130</v>
          </cell>
          <cell r="C3758">
            <v>24</v>
          </cell>
          <cell r="E3758">
            <v>0</v>
          </cell>
        </row>
        <row r="3759">
          <cell r="A3759" t="str">
            <v>130</v>
          </cell>
          <cell r="C3759">
            <v>25</v>
          </cell>
          <cell r="E3759">
            <v>311</v>
          </cell>
        </row>
        <row r="3760">
          <cell r="A3760" t="str">
            <v>130</v>
          </cell>
          <cell r="C3760">
            <v>5</v>
          </cell>
          <cell r="E3760">
            <v>1301</v>
          </cell>
        </row>
        <row r="3761">
          <cell r="A3761" t="str">
            <v>130</v>
          </cell>
          <cell r="C3761">
            <v>8</v>
          </cell>
          <cell r="E3761">
            <v>0</v>
          </cell>
        </row>
        <row r="3762">
          <cell r="A3762" t="str">
            <v>130</v>
          </cell>
          <cell r="C3762">
            <v>9</v>
          </cell>
          <cell r="E3762">
            <v>0</v>
          </cell>
        </row>
        <row r="3763">
          <cell r="A3763" t="str">
            <v>130</v>
          </cell>
          <cell r="C3763">
            <v>11</v>
          </cell>
          <cell r="E3763">
            <v>2000</v>
          </cell>
        </row>
        <row r="3764">
          <cell r="A3764" t="str">
            <v>130</v>
          </cell>
          <cell r="C3764">
            <v>12</v>
          </cell>
          <cell r="E3764">
            <v>0</v>
          </cell>
        </row>
        <row r="3765">
          <cell r="A3765" t="str">
            <v>130</v>
          </cell>
          <cell r="C3765">
            <v>13</v>
          </cell>
          <cell r="E3765">
            <v>0</v>
          </cell>
        </row>
        <row r="3766">
          <cell r="A3766" t="str">
            <v>130</v>
          </cell>
          <cell r="C3766">
            <v>14</v>
          </cell>
          <cell r="E3766">
            <v>0</v>
          </cell>
        </row>
        <row r="3767">
          <cell r="A3767" t="str">
            <v>130</v>
          </cell>
          <cell r="C3767">
            <v>19</v>
          </cell>
          <cell r="E3767">
            <v>0</v>
          </cell>
        </row>
        <row r="3768">
          <cell r="A3768" t="str">
            <v>130</v>
          </cell>
          <cell r="C3768">
            <v>26</v>
          </cell>
          <cell r="E3768">
            <v>250</v>
          </cell>
        </row>
        <row r="3769">
          <cell r="A3769" t="str">
            <v>130</v>
          </cell>
          <cell r="C3769">
            <v>27</v>
          </cell>
          <cell r="E3769">
            <v>0</v>
          </cell>
        </row>
        <row r="3770">
          <cell r="A3770" t="str">
            <v>130</v>
          </cell>
          <cell r="C3770">
            <v>28</v>
          </cell>
          <cell r="E3770">
            <v>58</v>
          </cell>
        </row>
        <row r="3771">
          <cell r="A3771" t="str">
            <v>130</v>
          </cell>
          <cell r="C3771">
            <v>29</v>
          </cell>
          <cell r="E3771">
            <v>0</v>
          </cell>
        </row>
        <row r="3772">
          <cell r="A3772" t="str">
            <v>131</v>
          </cell>
          <cell r="C3772">
            <v>1</v>
          </cell>
          <cell r="E3772">
            <v>0</v>
          </cell>
        </row>
        <row r="3773">
          <cell r="A3773" t="str">
            <v>131</v>
          </cell>
          <cell r="C3773">
            <v>2</v>
          </cell>
          <cell r="E3773">
            <v>0</v>
          </cell>
        </row>
        <row r="3774">
          <cell r="A3774" t="str">
            <v>131</v>
          </cell>
          <cell r="C3774">
            <v>3</v>
          </cell>
          <cell r="E3774">
            <v>0</v>
          </cell>
        </row>
        <row r="3775">
          <cell r="A3775" t="str">
            <v>131</v>
          </cell>
          <cell r="C3775">
            <v>4</v>
          </cell>
          <cell r="E3775">
            <v>0</v>
          </cell>
        </row>
        <row r="3776">
          <cell r="A3776" t="str">
            <v>131</v>
          </cell>
          <cell r="C3776">
            <v>6</v>
          </cell>
          <cell r="E3776">
            <v>0</v>
          </cell>
        </row>
        <row r="3777">
          <cell r="A3777" t="str">
            <v>131</v>
          </cell>
          <cell r="C3777">
            <v>7</v>
          </cell>
          <cell r="E3777">
            <v>0</v>
          </cell>
        </row>
        <row r="3778">
          <cell r="A3778" t="str">
            <v>131</v>
          </cell>
          <cell r="C3778">
            <v>10</v>
          </cell>
          <cell r="E3778">
            <v>0</v>
          </cell>
        </row>
        <row r="3779">
          <cell r="A3779" t="str">
            <v>131</v>
          </cell>
          <cell r="C3779">
            <v>15</v>
          </cell>
          <cell r="E3779">
            <v>0</v>
          </cell>
        </row>
        <row r="3780">
          <cell r="A3780" t="str">
            <v>131</v>
          </cell>
          <cell r="C3780">
            <v>16</v>
          </cell>
          <cell r="E3780">
            <v>0</v>
          </cell>
        </row>
        <row r="3781">
          <cell r="A3781" t="str">
            <v>131</v>
          </cell>
          <cell r="C3781">
            <v>17</v>
          </cell>
          <cell r="E3781">
            <v>0</v>
          </cell>
        </row>
        <row r="3782">
          <cell r="A3782" t="str">
            <v>131</v>
          </cell>
          <cell r="C3782">
            <v>18</v>
          </cell>
          <cell r="E3782">
            <v>0</v>
          </cell>
        </row>
        <row r="3783">
          <cell r="A3783" t="str">
            <v>131</v>
          </cell>
          <cell r="C3783">
            <v>20</v>
          </cell>
          <cell r="E3783">
            <v>0</v>
          </cell>
        </row>
        <row r="3784">
          <cell r="A3784" t="str">
            <v>131</v>
          </cell>
          <cell r="C3784">
            <v>21</v>
          </cell>
          <cell r="E3784">
            <v>0</v>
          </cell>
        </row>
        <row r="3785">
          <cell r="A3785" t="str">
            <v>131</v>
          </cell>
          <cell r="C3785">
            <v>22</v>
          </cell>
          <cell r="E3785">
            <v>0</v>
          </cell>
        </row>
        <row r="3786">
          <cell r="A3786" t="str">
            <v>131</v>
          </cell>
          <cell r="C3786">
            <v>23</v>
          </cell>
          <cell r="E3786">
            <v>0</v>
          </cell>
        </row>
        <row r="3787">
          <cell r="A3787" t="str">
            <v>131</v>
          </cell>
          <cell r="C3787">
            <v>24</v>
          </cell>
          <cell r="E3787">
            <v>0</v>
          </cell>
        </row>
        <row r="3788">
          <cell r="A3788" t="str">
            <v>131</v>
          </cell>
          <cell r="C3788">
            <v>25</v>
          </cell>
          <cell r="E3788">
            <v>0</v>
          </cell>
        </row>
        <row r="3789">
          <cell r="A3789" t="str">
            <v>131</v>
          </cell>
          <cell r="C3789">
            <v>5</v>
          </cell>
          <cell r="E3789">
            <v>0</v>
          </cell>
        </row>
        <row r="3790">
          <cell r="A3790" t="str">
            <v>131</v>
          </cell>
          <cell r="C3790">
            <v>8</v>
          </cell>
          <cell r="E3790">
            <v>0</v>
          </cell>
        </row>
        <row r="3791">
          <cell r="A3791" t="str">
            <v>131</v>
          </cell>
          <cell r="C3791">
            <v>9</v>
          </cell>
          <cell r="E3791">
            <v>0</v>
          </cell>
        </row>
        <row r="3792">
          <cell r="A3792" t="str">
            <v>131</v>
          </cell>
          <cell r="C3792">
            <v>11</v>
          </cell>
          <cell r="E3792">
            <v>0</v>
          </cell>
        </row>
        <row r="3793">
          <cell r="A3793" t="str">
            <v>131</v>
          </cell>
          <cell r="C3793">
            <v>12</v>
          </cell>
          <cell r="E3793">
            <v>0</v>
          </cell>
        </row>
        <row r="3794">
          <cell r="A3794" t="str">
            <v>131</v>
          </cell>
          <cell r="C3794">
            <v>13</v>
          </cell>
          <cell r="E3794">
            <v>0</v>
          </cell>
        </row>
        <row r="3795">
          <cell r="A3795" t="str">
            <v>131</v>
          </cell>
          <cell r="C3795">
            <v>14</v>
          </cell>
          <cell r="E3795">
            <v>0</v>
          </cell>
        </row>
        <row r="3796">
          <cell r="A3796" t="str">
            <v>131</v>
          </cell>
          <cell r="C3796">
            <v>19</v>
          </cell>
          <cell r="E3796">
            <v>0</v>
          </cell>
        </row>
        <row r="3797">
          <cell r="A3797" t="str">
            <v>131</v>
          </cell>
          <cell r="C3797">
            <v>26</v>
          </cell>
          <cell r="E3797">
            <v>0</v>
          </cell>
        </row>
        <row r="3798">
          <cell r="A3798" t="str">
            <v>131</v>
          </cell>
          <cell r="C3798">
            <v>27</v>
          </cell>
          <cell r="E3798">
            <v>0</v>
          </cell>
        </row>
        <row r="3799">
          <cell r="A3799" t="str">
            <v>131</v>
          </cell>
          <cell r="C3799">
            <v>28</v>
          </cell>
          <cell r="E3799">
            <v>0</v>
          </cell>
        </row>
        <row r="3800">
          <cell r="A3800" t="str">
            <v>131</v>
          </cell>
          <cell r="C3800">
            <v>29</v>
          </cell>
          <cell r="E3800">
            <v>0</v>
          </cell>
        </row>
        <row r="3801">
          <cell r="A3801" t="str">
            <v>132</v>
          </cell>
          <cell r="C3801">
            <v>1</v>
          </cell>
          <cell r="E3801">
            <v>5000</v>
          </cell>
        </row>
        <row r="3802">
          <cell r="A3802" t="str">
            <v>132</v>
          </cell>
          <cell r="C3802">
            <v>2</v>
          </cell>
          <cell r="E3802">
            <v>0</v>
          </cell>
        </row>
        <row r="3803">
          <cell r="A3803" t="str">
            <v>132</v>
          </cell>
          <cell r="C3803">
            <v>3</v>
          </cell>
          <cell r="E3803">
            <v>0</v>
          </cell>
        </row>
        <row r="3804">
          <cell r="A3804" t="str">
            <v>132</v>
          </cell>
          <cell r="C3804">
            <v>4</v>
          </cell>
          <cell r="E3804">
            <v>800</v>
          </cell>
        </row>
        <row r="3805">
          <cell r="A3805" t="str">
            <v>132</v>
          </cell>
          <cell r="C3805">
            <v>6</v>
          </cell>
          <cell r="E3805">
            <v>0</v>
          </cell>
        </row>
        <row r="3806">
          <cell r="A3806" t="str">
            <v>132</v>
          </cell>
          <cell r="C3806">
            <v>7</v>
          </cell>
          <cell r="E3806">
            <v>4000</v>
          </cell>
        </row>
        <row r="3807">
          <cell r="A3807" t="str">
            <v>132</v>
          </cell>
          <cell r="C3807">
            <v>10</v>
          </cell>
          <cell r="E3807">
            <v>7500</v>
          </cell>
        </row>
        <row r="3808">
          <cell r="A3808" t="str">
            <v>132</v>
          </cell>
          <cell r="C3808">
            <v>15</v>
          </cell>
          <cell r="E3808">
            <v>0</v>
          </cell>
        </row>
        <row r="3809">
          <cell r="A3809" t="str">
            <v>132</v>
          </cell>
          <cell r="C3809">
            <v>16</v>
          </cell>
          <cell r="E3809">
            <v>10000</v>
          </cell>
        </row>
        <row r="3810">
          <cell r="A3810" t="str">
            <v>132</v>
          </cell>
          <cell r="C3810">
            <v>17</v>
          </cell>
          <cell r="E3810">
            <v>0</v>
          </cell>
        </row>
        <row r="3811">
          <cell r="A3811" t="str">
            <v>132</v>
          </cell>
          <cell r="C3811">
            <v>18</v>
          </cell>
          <cell r="E3811">
            <v>0</v>
          </cell>
        </row>
        <row r="3812">
          <cell r="A3812" t="str">
            <v>132</v>
          </cell>
          <cell r="C3812">
            <v>20</v>
          </cell>
          <cell r="E3812">
            <v>0</v>
          </cell>
        </row>
        <row r="3813">
          <cell r="A3813" t="str">
            <v>132</v>
          </cell>
          <cell r="C3813">
            <v>21</v>
          </cell>
          <cell r="E3813">
            <v>0</v>
          </cell>
        </row>
        <row r="3814">
          <cell r="A3814" t="str">
            <v>132</v>
          </cell>
          <cell r="C3814">
            <v>22</v>
          </cell>
          <cell r="E3814">
            <v>500</v>
          </cell>
        </row>
        <row r="3815">
          <cell r="A3815" t="str">
            <v>132</v>
          </cell>
          <cell r="C3815">
            <v>23</v>
          </cell>
          <cell r="E3815">
            <v>100</v>
          </cell>
        </row>
        <row r="3816">
          <cell r="A3816" t="str">
            <v>132</v>
          </cell>
          <cell r="C3816">
            <v>24</v>
          </cell>
          <cell r="E3816">
            <v>0</v>
          </cell>
        </row>
        <row r="3817">
          <cell r="A3817" t="str">
            <v>132</v>
          </cell>
          <cell r="C3817">
            <v>25</v>
          </cell>
          <cell r="E3817">
            <v>0</v>
          </cell>
        </row>
        <row r="3818">
          <cell r="A3818" t="str">
            <v>132</v>
          </cell>
          <cell r="C3818">
            <v>5</v>
          </cell>
          <cell r="E3818">
            <v>2000</v>
          </cell>
        </row>
        <row r="3819">
          <cell r="A3819" t="str">
            <v>132</v>
          </cell>
          <cell r="C3819">
            <v>8</v>
          </cell>
          <cell r="E3819">
            <v>500</v>
          </cell>
        </row>
        <row r="3820">
          <cell r="A3820" t="str">
            <v>132</v>
          </cell>
          <cell r="C3820">
            <v>9</v>
          </cell>
          <cell r="E3820">
            <v>0</v>
          </cell>
        </row>
        <row r="3821">
          <cell r="A3821" t="str">
            <v>132</v>
          </cell>
          <cell r="C3821">
            <v>11</v>
          </cell>
          <cell r="E3821">
            <v>0</v>
          </cell>
        </row>
        <row r="3822">
          <cell r="A3822" t="str">
            <v>132</v>
          </cell>
          <cell r="C3822">
            <v>12</v>
          </cell>
          <cell r="E3822">
            <v>0</v>
          </cell>
        </row>
        <row r="3823">
          <cell r="A3823" t="str">
            <v>132</v>
          </cell>
          <cell r="C3823">
            <v>13</v>
          </cell>
          <cell r="E3823">
            <v>0</v>
          </cell>
        </row>
        <row r="3824">
          <cell r="A3824" t="str">
            <v>132</v>
          </cell>
          <cell r="C3824">
            <v>14</v>
          </cell>
          <cell r="E3824">
            <v>0</v>
          </cell>
        </row>
        <row r="3825">
          <cell r="A3825" t="str">
            <v>132</v>
          </cell>
          <cell r="C3825">
            <v>19</v>
          </cell>
          <cell r="E3825">
            <v>0</v>
          </cell>
        </row>
        <row r="3826">
          <cell r="A3826" t="str">
            <v>132</v>
          </cell>
          <cell r="C3826">
            <v>26</v>
          </cell>
          <cell r="E3826">
            <v>0</v>
          </cell>
        </row>
        <row r="3827">
          <cell r="A3827" t="str">
            <v>132</v>
          </cell>
          <cell r="C3827">
            <v>27</v>
          </cell>
          <cell r="E3827">
            <v>0</v>
          </cell>
        </row>
        <row r="3828">
          <cell r="A3828" t="str">
            <v>132</v>
          </cell>
          <cell r="C3828">
            <v>28</v>
          </cell>
          <cell r="E3828">
            <v>0</v>
          </cell>
        </row>
        <row r="3829">
          <cell r="A3829" t="str">
            <v>132</v>
          </cell>
          <cell r="C3829">
            <v>29</v>
          </cell>
          <cell r="E3829">
            <v>0</v>
          </cell>
        </row>
        <row r="3830">
          <cell r="A3830" t="str">
            <v>133</v>
          </cell>
          <cell r="C3830">
            <v>1</v>
          </cell>
          <cell r="E3830">
            <v>60000</v>
          </cell>
        </row>
        <row r="3831">
          <cell r="A3831" t="str">
            <v>133</v>
          </cell>
          <cell r="C3831">
            <v>2</v>
          </cell>
          <cell r="E3831">
            <v>15000</v>
          </cell>
        </row>
        <row r="3832">
          <cell r="A3832" t="str">
            <v>133</v>
          </cell>
          <cell r="C3832">
            <v>3</v>
          </cell>
          <cell r="E3832">
            <v>0</v>
          </cell>
        </row>
        <row r="3833">
          <cell r="A3833" t="str">
            <v>133</v>
          </cell>
          <cell r="C3833">
            <v>4</v>
          </cell>
          <cell r="E3833">
            <v>0</v>
          </cell>
        </row>
        <row r="3834">
          <cell r="A3834" t="str">
            <v>133</v>
          </cell>
          <cell r="C3834">
            <v>6</v>
          </cell>
          <cell r="E3834">
            <v>0</v>
          </cell>
        </row>
        <row r="3835">
          <cell r="A3835" t="str">
            <v>133</v>
          </cell>
          <cell r="C3835">
            <v>7</v>
          </cell>
          <cell r="E3835">
            <v>220000</v>
          </cell>
        </row>
        <row r="3836">
          <cell r="A3836" t="str">
            <v>133</v>
          </cell>
          <cell r="C3836">
            <v>10</v>
          </cell>
          <cell r="E3836">
            <v>20000</v>
          </cell>
        </row>
        <row r="3837">
          <cell r="A3837" t="str">
            <v>133</v>
          </cell>
          <cell r="C3837">
            <v>15</v>
          </cell>
          <cell r="E3837">
            <v>0</v>
          </cell>
        </row>
        <row r="3838">
          <cell r="A3838" t="str">
            <v>133</v>
          </cell>
          <cell r="C3838">
            <v>16</v>
          </cell>
          <cell r="E3838">
            <v>28960</v>
          </cell>
        </row>
        <row r="3839">
          <cell r="A3839" t="str">
            <v>133</v>
          </cell>
          <cell r="C3839">
            <v>17</v>
          </cell>
          <cell r="E3839">
            <v>0</v>
          </cell>
        </row>
        <row r="3840">
          <cell r="A3840" t="str">
            <v>133</v>
          </cell>
          <cell r="C3840">
            <v>18</v>
          </cell>
          <cell r="E3840">
            <v>0</v>
          </cell>
        </row>
        <row r="3841">
          <cell r="A3841" t="str">
            <v>133</v>
          </cell>
          <cell r="C3841">
            <v>20</v>
          </cell>
          <cell r="E3841">
            <v>0</v>
          </cell>
        </row>
        <row r="3842">
          <cell r="A3842" t="str">
            <v>133</v>
          </cell>
          <cell r="C3842">
            <v>21</v>
          </cell>
          <cell r="E3842">
            <v>0</v>
          </cell>
        </row>
        <row r="3843">
          <cell r="A3843" t="str">
            <v>133</v>
          </cell>
          <cell r="C3843">
            <v>22</v>
          </cell>
          <cell r="E3843">
            <v>1200</v>
          </cell>
        </row>
        <row r="3844">
          <cell r="A3844" t="str">
            <v>133</v>
          </cell>
          <cell r="C3844">
            <v>23</v>
          </cell>
          <cell r="E3844">
            <v>3000</v>
          </cell>
        </row>
        <row r="3845">
          <cell r="A3845" t="str">
            <v>133</v>
          </cell>
          <cell r="C3845">
            <v>24</v>
          </cell>
          <cell r="E3845">
            <v>12750</v>
          </cell>
        </row>
        <row r="3846">
          <cell r="A3846" t="str">
            <v>133</v>
          </cell>
          <cell r="C3846">
            <v>25</v>
          </cell>
          <cell r="E3846">
            <v>2800</v>
          </cell>
        </row>
        <row r="3847">
          <cell r="A3847" t="str">
            <v>133</v>
          </cell>
          <cell r="C3847">
            <v>5</v>
          </cell>
          <cell r="E3847">
            <v>15000</v>
          </cell>
        </row>
        <row r="3848">
          <cell r="A3848" t="str">
            <v>133</v>
          </cell>
          <cell r="C3848">
            <v>8</v>
          </cell>
          <cell r="E3848">
            <v>0</v>
          </cell>
        </row>
        <row r="3849">
          <cell r="A3849" t="str">
            <v>133</v>
          </cell>
          <cell r="C3849">
            <v>9</v>
          </cell>
          <cell r="E3849">
            <v>5000</v>
          </cell>
        </row>
        <row r="3850">
          <cell r="A3850" t="str">
            <v>133</v>
          </cell>
          <cell r="C3850">
            <v>11</v>
          </cell>
          <cell r="E3850">
            <v>10000</v>
          </cell>
        </row>
        <row r="3851">
          <cell r="A3851" t="str">
            <v>133</v>
          </cell>
          <cell r="C3851">
            <v>12</v>
          </cell>
          <cell r="E3851">
            <v>240000</v>
          </cell>
        </row>
        <row r="3852">
          <cell r="A3852" t="str">
            <v>133</v>
          </cell>
          <cell r="C3852">
            <v>13</v>
          </cell>
          <cell r="E3852">
            <v>90000</v>
          </cell>
        </row>
        <row r="3853">
          <cell r="A3853" t="str">
            <v>133</v>
          </cell>
          <cell r="C3853">
            <v>14</v>
          </cell>
          <cell r="E3853">
            <v>0</v>
          </cell>
        </row>
        <row r="3854">
          <cell r="A3854" t="str">
            <v>133</v>
          </cell>
          <cell r="C3854">
            <v>19</v>
          </cell>
          <cell r="E3854">
            <v>0</v>
          </cell>
        </row>
        <row r="3855">
          <cell r="A3855" t="str">
            <v>133</v>
          </cell>
          <cell r="C3855">
            <v>26</v>
          </cell>
          <cell r="E3855">
            <v>15000</v>
          </cell>
        </row>
        <row r="3856">
          <cell r="A3856" t="str">
            <v>133</v>
          </cell>
          <cell r="C3856">
            <v>27</v>
          </cell>
          <cell r="E3856">
            <v>0</v>
          </cell>
        </row>
        <row r="3857">
          <cell r="A3857" t="str">
            <v>133</v>
          </cell>
          <cell r="C3857">
            <v>28</v>
          </cell>
          <cell r="E3857">
            <v>0</v>
          </cell>
        </row>
        <row r="3858">
          <cell r="A3858" t="str">
            <v>133</v>
          </cell>
          <cell r="C3858">
            <v>29</v>
          </cell>
          <cell r="E3858">
            <v>508149</v>
          </cell>
        </row>
        <row r="3859">
          <cell r="A3859" t="str">
            <v>134</v>
          </cell>
          <cell r="C3859">
            <v>1</v>
          </cell>
          <cell r="E3859">
            <v>0</v>
          </cell>
        </row>
        <row r="3860">
          <cell r="A3860" t="str">
            <v>134</v>
          </cell>
          <cell r="C3860">
            <v>2</v>
          </cell>
          <cell r="E3860">
            <v>0</v>
          </cell>
        </row>
        <row r="3861">
          <cell r="A3861" t="str">
            <v>134</v>
          </cell>
          <cell r="C3861">
            <v>3</v>
          </cell>
          <cell r="E3861">
            <v>0</v>
          </cell>
        </row>
        <row r="3862">
          <cell r="A3862" t="str">
            <v>134</v>
          </cell>
          <cell r="C3862">
            <v>4</v>
          </cell>
          <cell r="E3862">
            <v>0</v>
          </cell>
        </row>
        <row r="3863">
          <cell r="A3863" t="str">
            <v>134</v>
          </cell>
          <cell r="C3863">
            <v>6</v>
          </cell>
          <cell r="E3863">
            <v>0</v>
          </cell>
        </row>
        <row r="3864">
          <cell r="A3864" t="str">
            <v>134</v>
          </cell>
          <cell r="C3864">
            <v>7</v>
          </cell>
          <cell r="E3864">
            <v>0</v>
          </cell>
        </row>
        <row r="3865">
          <cell r="A3865" t="str">
            <v>134</v>
          </cell>
          <cell r="C3865">
            <v>10</v>
          </cell>
          <cell r="E3865">
            <v>0</v>
          </cell>
        </row>
        <row r="3866">
          <cell r="A3866" t="str">
            <v>134</v>
          </cell>
          <cell r="C3866">
            <v>15</v>
          </cell>
          <cell r="E3866">
            <v>0</v>
          </cell>
        </row>
        <row r="3867">
          <cell r="A3867" t="str">
            <v>134</v>
          </cell>
          <cell r="C3867">
            <v>16</v>
          </cell>
          <cell r="E3867">
            <v>0</v>
          </cell>
        </row>
        <row r="3868">
          <cell r="A3868" t="str">
            <v>134</v>
          </cell>
          <cell r="C3868">
            <v>17</v>
          </cell>
          <cell r="E3868">
            <v>0</v>
          </cell>
        </row>
        <row r="3869">
          <cell r="A3869" t="str">
            <v>134</v>
          </cell>
          <cell r="C3869">
            <v>18</v>
          </cell>
          <cell r="E3869">
            <v>0</v>
          </cell>
        </row>
        <row r="3870">
          <cell r="A3870" t="str">
            <v>134</v>
          </cell>
          <cell r="C3870">
            <v>20</v>
          </cell>
          <cell r="E3870">
            <v>0</v>
          </cell>
        </row>
        <row r="3871">
          <cell r="A3871" t="str">
            <v>134</v>
          </cell>
          <cell r="C3871">
            <v>21</v>
          </cell>
          <cell r="E3871">
            <v>0</v>
          </cell>
        </row>
        <row r="3872">
          <cell r="A3872" t="str">
            <v>134</v>
          </cell>
          <cell r="C3872">
            <v>22</v>
          </cell>
          <cell r="E3872">
            <v>0</v>
          </cell>
        </row>
        <row r="3873">
          <cell r="A3873" t="str">
            <v>134</v>
          </cell>
          <cell r="C3873">
            <v>23</v>
          </cell>
          <cell r="E3873">
            <v>0</v>
          </cell>
        </row>
        <row r="3874">
          <cell r="A3874" t="str">
            <v>134</v>
          </cell>
          <cell r="C3874">
            <v>24</v>
          </cell>
          <cell r="E3874">
            <v>0</v>
          </cell>
        </row>
        <row r="3875">
          <cell r="A3875" t="str">
            <v>134</v>
          </cell>
          <cell r="C3875">
            <v>25</v>
          </cell>
          <cell r="E3875">
            <v>0</v>
          </cell>
        </row>
        <row r="3876">
          <cell r="A3876" t="str">
            <v>134</v>
          </cell>
          <cell r="C3876">
            <v>5</v>
          </cell>
          <cell r="E3876">
            <v>0</v>
          </cell>
        </row>
        <row r="3877">
          <cell r="A3877" t="str">
            <v>134</v>
          </cell>
          <cell r="C3877">
            <v>8</v>
          </cell>
          <cell r="E3877">
            <v>0</v>
          </cell>
        </row>
        <row r="3878">
          <cell r="A3878" t="str">
            <v>134</v>
          </cell>
          <cell r="C3878">
            <v>9</v>
          </cell>
          <cell r="E3878">
            <v>0</v>
          </cell>
        </row>
        <row r="3879">
          <cell r="A3879" t="str">
            <v>134</v>
          </cell>
          <cell r="C3879">
            <v>11</v>
          </cell>
          <cell r="E3879">
            <v>0</v>
          </cell>
        </row>
        <row r="3880">
          <cell r="A3880" t="str">
            <v>134</v>
          </cell>
          <cell r="C3880">
            <v>12</v>
          </cell>
          <cell r="E3880">
            <v>0</v>
          </cell>
        </row>
        <row r="3881">
          <cell r="A3881" t="str">
            <v>134</v>
          </cell>
          <cell r="C3881">
            <v>13</v>
          </cell>
          <cell r="E3881">
            <v>0</v>
          </cell>
        </row>
        <row r="3882">
          <cell r="A3882" t="str">
            <v>134</v>
          </cell>
          <cell r="C3882">
            <v>14</v>
          </cell>
          <cell r="E3882">
            <v>0</v>
          </cell>
        </row>
        <row r="3883">
          <cell r="A3883" t="str">
            <v>134</v>
          </cell>
          <cell r="C3883">
            <v>19</v>
          </cell>
          <cell r="E3883">
            <v>0</v>
          </cell>
        </row>
        <row r="3884">
          <cell r="A3884" t="str">
            <v>134</v>
          </cell>
          <cell r="C3884">
            <v>26</v>
          </cell>
          <cell r="E3884">
            <v>0</v>
          </cell>
        </row>
        <row r="3885">
          <cell r="A3885" t="str">
            <v>134</v>
          </cell>
          <cell r="C3885">
            <v>27</v>
          </cell>
          <cell r="E3885">
            <v>0</v>
          </cell>
        </row>
        <row r="3886">
          <cell r="A3886" t="str">
            <v>134</v>
          </cell>
          <cell r="C3886">
            <v>28</v>
          </cell>
          <cell r="E3886">
            <v>0</v>
          </cell>
        </row>
        <row r="3887">
          <cell r="A3887" t="str">
            <v>134</v>
          </cell>
          <cell r="C3887">
            <v>29</v>
          </cell>
          <cell r="E3887">
            <v>0</v>
          </cell>
        </row>
        <row r="3888">
          <cell r="A3888" t="str">
            <v>135</v>
          </cell>
          <cell r="C3888">
            <v>1</v>
          </cell>
          <cell r="E3888">
            <v>3261</v>
          </cell>
        </row>
        <row r="3889">
          <cell r="A3889" t="str">
            <v>135</v>
          </cell>
          <cell r="C3889">
            <v>2</v>
          </cell>
          <cell r="E3889">
            <v>0</v>
          </cell>
        </row>
        <row r="3890">
          <cell r="A3890" t="str">
            <v>135</v>
          </cell>
          <cell r="C3890">
            <v>3</v>
          </cell>
          <cell r="E3890">
            <v>0</v>
          </cell>
        </row>
        <row r="3891">
          <cell r="A3891" t="str">
            <v>135</v>
          </cell>
          <cell r="C3891">
            <v>4</v>
          </cell>
          <cell r="E3891">
            <v>0</v>
          </cell>
        </row>
        <row r="3892">
          <cell r="A3892" t="str">
            <v>135</v>
          </cell>
          <cell r="C3892">
            <v>6</v>
          </cell>
          <cell r="E3892">
            <v>0</v>
          </cell>
        </row>
        <row r="3893">
          <cell r="A3893" t="str">
            <v>135</v>
          </cell>
          <cell r="C3893">
            <v>7</v>
          </cell>
          <cell r="E3893">
            <v>0</v>
          </cell>
        </row>
        <row r="3894">
          <cell r="A3894" t="str">
            <v>135</v>
          </cell>
          <cell r="C3894">
            <v>10</v>
          </cell>
          <cell r="E3894">
            <v>1450</v>
          </cell>
        </row>
        <row r="3895">
          <cell r="A3895" t="str">
            <v>135</v>
          </cell>
          <cell r="C3895">
            <v>15</v>
          </cell>
          <cell r="E3895">
            <v>0</v>
          </cell>
        </row>
        <row r="3896">
          <cell r="A3896" t="str">
            <v>135</v>
          </cell>
          <cell r="C3896">
            <v>16</v>
          </cell>
          <cell r="E3896">
            <v>0</v>
          </cell>
        </row>
        <row r="3897">
          <cell r="A3897" t="str">
            <v>135</v>
          </cell>
          <cell r="C3897">
            <v>17</v>
          </cell>
          <cell r="E3897">
            <v>0</v>
          </cell>
        </row>
        <row r="3898">
          <cell r="A3898" t="str">
            <v>135</v>
          </cell>
          <cell r="C3898">
            <v>18</v>
          </cell>
          <cell r="E3898">
            <v>0</v>
          </cell>
        </row>
        <row r="3899">
          <cell r="A3899" t="str">
            <v>135</v>
          </cell>
          <cell r="C3899">
            <v>20</v>
          </cell>
          <cell r="E3899">
            <v>0</v>
          </cell>
        </row>
        <row r="3900">
          <cell r="A3900" t="str">
            <v>135</v>
          </cell>
          <cell r="C3900">
            <v>21</v>
          </cell>
          <cell r="E3900">
            <v>0</v>
          </cell>
        </row>
        <row r="3901">
          <cell r="A3901" t="str">
            <v>135</v>
          </cell>
          <cell r="C3901">
            <v>22</v>
          </cell>
          <cell r="E3901">
            <v>0</v>
          </cell>
        </row>
        <row r="3902">
          <cell r="A3902" t="str">
            <v>135</v>
          </cell>
          <cell r="C3902">
            <v>23</v>
          </cell>
          <cell r="E3902">
            <v>0</v>
          </cell>
        </row>
        <row r="3903">
          <cell r="A3903" t="str">
            <v>135</v>
          </cell>
          <cell r="C3903">
            <v>24</v>
          </cell>
          <cell r="E3903">
            <v>0</v>
          </cell>
        </row>
        <row r="3904">
          <cell r="A3904" t="str">
            <v>135</v>
          </cell>
          <cell r="C3904">
            <v>25</v>
          </cell>
          <cell r="E3904">
            <v>0</v>
          </cell>
        </row>
        <row r="3905">
          <cell r="A3905" t="str">
            <v>135</v>
          </cell>
          <cell r="C3905">
            <v>5</v>
          </cell>
          <cell r="E3905">
            <v>190</v>
          </cell>
        </row>
        <row r="3906">
          <cell r="A3906" t="str">
            <v>135</v>
          </cell>
          <cell r="C3906">
            <v>8</v>
          </cell>
          <cell r="E3906">
            <v>0</v>
          </cell>
        </row>
        <row r="3907">
          <cell r="A3907" t="str">
            <v>135</v>
          </cell>
          <cell r="C3907">
            <v>9</v>
          </cell>
          <cell r="E3907">
            <v>0</v>
          </cell>
        </row>
        <row r="3908">
          <cell r="A3908" t="str">
            <v>135</v>
          </cell>
          <cell r="C3908">
            <v>11</v>
          </cell>
          <cell r="E3908">
            <v>0</v>
          </cell>
        </row>
        <row r="3909">
          <cell r="A3909" t="str">
            <v>135</v>
          </cell>
          <cell r="C3909">
            <v>12</v>
          </cell>
          <cell r="E3909">
            <v>0</v>
          </cell>
        </row>
        <row r="3910">
          <cell r="A3910" t="str">
            <v>135</v>
          </cell>
          <cell r="C3910">
            <v>13</v>
          </cell>
          <cell r="E3910">
            <v>0</v>
          </cell>
        </row>
        <row r="3911">
          <cell r="A3911" t="str">
            <v>135</v>
          </cell>
          <cell r="C3911">
            <v>14</v>
          </cell>
          <cell r="E3911">
            <v>0</v>
          </cell>
        </row>
        <row r="3912">
          <cell r="A3912" t="str">
            <v>135</v>
          </cell>
          <cell r="C3912">
            <v>19</v>
          </cell>
          <cell r="E3912">
            <v>0</v>
          </cell>
        </row>
        <row r="3913">
          <cell r="A3913" t="str">
            <v>135</v>
          </cell>
          <cell r="C3913">
            <v>26</v>
          </cell>
          <cell r="E3913">
            <v>0</v>
          </cell>
        </row>
        <row r="3914">
          <cell r="A3914" t="str">
            <v>135</v>
          </cell>
          <cell r="C3914">
            <v>27</v>
          </cell>
          <cell r="E3914">
            <v>0</v>
          </cell>
        </row>
        <row r="3915">
          <cell r="A3915" t="str">
            <v>135</v>
          </cell>
          <cell r="C3915">
            <v>28</v>
          </cell>
          <cell r="E3915">
            <v>0</v>
          </cell>
        </row>
        <row r="3916">
          <cell r="A3916" t="str">
            <v>135</v>
          </cell>
          <cell r="C3916">
            <v>29</v>
          </cell>
          <cell r="E3916">
            <v>0</v>
          </cell>
        </row>
        <row r="3917">
          <cell r="A3917" t="str">
            <v>136</v>
          </cell>
          <cell r="C3917">
            <v>1</v>
          </cell>
          <cell r="E3917">
            <v>25250</v>
          </cell>
        </row>
        <row r="3918">
          <cell r="A3918" t="str">
            <v>136</v>
          </cell>
          <cell r="C3918">
            <v>2</v>
          </cell>
          <cell r="E3918">
            <v>0</v>
          </cell>
        </row>
        <row r="3919">
          <cell r="A3919" t="str">
            <v>136</v>
          </cell>
          <cell r="C3919">
            <v>3</v>
          </cell>
          <cell r="E3919">
            <v>0</v>
          </cell>
        </row>
        <row r="3920">
          <cell r="A3920" t="str">
            <v>136</v>
          </cell>
          <cell r="C3920">
            <v>4</v>
          </cell>
          <cell r="E3920">
            <v>0</v>
          </cell>
        </row>
        <row r="3921">
          <cell r="A3921" t="str">
            <v>136</v>
          </cell>
          <cell r="C3921">
            <v>6</v>
          </cell>
          <cell r="E3921">
            <v>15000</v>
          </cell>
        </row>
        <row r="3922">
          <cell r="A3922" t="str">
            <v>136</v>
          </cell>
          <cell r="C3922">
            <v>7</v>
          </cell>
          <cell r="E3922">
            <v>100000</v>
          </cell>
        </row>
        <row r="3923">
          <cell r="A3923" t="str">
            <v>136</v>
          </cell>
          <cell r="C3923">
            <v>10</v>
          </cell>
          <cell r="E3923">
            <v>250000</v>
          </cell>
        </row>
        <row r="3924">
          <cell r="A3924" t="str">
            <v>136</v>
          </cell>
          <cell r="C3924">
            <v>15</v>
          </cell>
          <cell r="E3924">
            <v>0</v>
          </cell>
        </row>
        <row r="3925">
          <cell r="A3925" t="str">
            <v>136</v>
          </cell>
          <cell r="C3925">
            <v>16</v>
          </cell>
          <cell r="E3925">
            <v>15000</v>
          </cell>
        </row>
        <row r="3926">
          <cell r="A3926" t="str">
            <v>136</v>
          </cell>
          <cell r="C3926">
            <v>17</v>
          </cell>
          <cell r="E3926">
            <v>0</v>
          </cell>
        </row>
        <row r="3927">
          <cell r="A3927" t="str">
            <v>136</v>
          </cell>
          <cell r="C3927">
            <v>18</v>
          </cell>
          <cell r="E3927">
            <v>0</v>
          </cell>
        </row>
        <row r="3928">
          <cell r="A3928" t="str">
            <v>136</v>
          </cell>
          <cell r="C3928">
            <v>20</v>
          </cell>
          <cell r="E3928">
            <v>0</v>
          </cell>
        </row>
        <row r="3929">
          <cell r="A3929" t="str">
            <v>136</v>
          </cell>
          <cell r="C3929">
            <v>21</v>
          </cell>
          <cell r="E3929">
            <v>0</v>
          </cell>
        </row>
        <row r="3930">
          <cell r="A3930" t="str">
            <v>136</v>
          </cell>
          <cell r="C3930">
            <v>22</v>
          </cell>
          <cell r="E3930">
            <v>30000</v>
          </cell>
        </row>
        <row r="3931">
          <cell r="A3931" t="str">
            <v>136</v>
          </cell>
          <cell r="C3931">
            <v>23</v>
          </cell>
          <cell r="E3931">
            <v>20000</v>
          </cell>
        </row>
        <row r="3932">
          <cell r="A3932" t="str">
            <v>136</v>
          </cell>
          <cell r="C3932">
            <v>24</v>
          </cell>
          <cell r="E3932">
            <v>0</v>
          </cell>
        </row>
        <row r="3933">
          <cell r="A3933" t="str">
            <v>136</v>
          </cell>
          <cell r="C3933">
            <v>25</v>
          </cell>
          <cell r="E3933">
            <v>15137</v>
          </cell>
        </row>
        <row r="3934">
          <cell r="A3934" t="str">
            <v>136</v>
          </cell>
          <cell r="C3934">
            <v>5</v>
          </cell>
          <cell r="E3934">
            <v>160000</v>
          </cell>
        </row>
        <row r="3935">
          <cell r="A3935" t="str">
            <v>136</v>
          </cell>
          <cell r="C3935">
            <v>8</v>
          </cell>
          <cell r="E3935">
            <v>0</v>
          </cell>
        </row>
        <row r="3936">
          <cell r="A3936" t="str">
            <v>136</v>
          </cell>
          <cell r="C3936">
            <v>9</v>
          </cell>
          <cell r="E3936">
            <v>1540</v>
          </cell>
        </row>
        <row r="3937">
          <cell r="A3937" t="str">
            <v>136</v>
          </cell>
          <cell r="C3937">
            <v>11</v>
          </cell>
          <cell r="E3937">
            <v>580000</v>
          </cell>
        </row>
        <row r="3938">
          <cell r="A3938" t="str">
            <v>136</v>
          </cell>
          <cell r="C3938">
            <v>12</v>
          </cell>
          <cell r="E3938">
            <v>150000</v>
          </cell>
        </row>
        <row r="3939">
          <cell r="A3939" t="str">
            <v>136</v>
          </cell>
          <cell r="C3939">
            <v>13</v>
          </cell>
          <cell r="E3939">
            <v>58000</v>
          </cell>
        </row>
        <row r="3940">
          <cell r="A3940" t="str">
            <v>136</v>
          </cell>
          <cell r="C3940">
            <v>14</v>
          </cell>
          <cell r="E3940">
            <v>0</v>
          </cell>
        </row>
        <row r="3941">
          <cell r="A3941" t="str">
            <v>136</v>
          </cell>
          <cell r="C3941">
            <v>19</v>
          </cell>
          <cell r="E3941">
            <v>0</v>
          </cell>
        </row>
        <row r="3942">
          <cell r="A3942" t="str">
            <v>136</v>
          </cell>
          <cell r="C3942">
            <v>26</v>
          </cell>
          <cell r="E3942">
            <v>0</v>
          </cell>
        </row>
        <row r="3943">
          <cell r="A3943" t="str">
            <v>136</v>
          </cell>
          <cell r="C3943">
            <v>27</v>
          </cell>
          <cell r="E3943">
            <v>250000</v>
          </cell>
        </row>
        <row r="3944">
          <cell r="A3944" t="str">
            <v>136</v>
          </cell>
          <cell r="C3944">
            <v>28</v>
          </cell>
          <cell r="E3944">
            <v>0</v>
          </cell>
        </row>
        <row r="3945">
          <cell r="A3945" t="str">
            <v>136</v>
          </cell>
          <cell r="C3945">
            <v>29</v>
          </cell>
          <cell r="E3945">
            <v>0</v>
          </cell>
        </row>
        <row r="3946">
          <cell r="A3946" t="str">
            <v>137</v>
          </cell>
          <cell r="C3946">
            <v>1</v>
          </cell>
          <cell r="E3946">
            <v>32717</v>
          </cell>
        </row>
        <row r="3947">
          <cell r="A3947" t="str">
            <v>137</v>
          </cell>
          <cell r="C3947">
            <v>2</v>
          </cell>
          <cell r="E3947">
            <v>1147</v>
          </cell>
        </row>
        <row r="3948">
          <cell r="A3948" t="str">
            <v>137</v>
          </cell>
          <cell r="C3948">
            <v>3</v>
          </cell>
          <cell r="E3948">
            <v>343</v>
          </cell>
        </row>
        <row r="3949">
          <cell r="A3949" t="str">
            <v>137</v>
          </cell>
          <cell r="C3949">
            <v>4</v>
          </cell>
          <cell r="E3949">
            <v>0</v>
          </cell>
        </row>
        <row r="3950">
          <cell r="A3950" t="str">
            <v>137</v>
          </cell>
          <cell r="C3950">
            <v>6</v>
          </cell>
          <cell r="E3950">
            <v>22382</v>
          </cell>
        </row>
        <row r="3951">
          <cell r="A3951" t="str">
            <v>137</v>
          </cell>
          <cell r="C3951">
            <v>7</v>
          </cell>
          <cell r="E3951">
            <v>18710</v>
          </cell>
        </row>
        <row r="3952">
          <cell r="A3952" t="str">
            <v>137</v>
          </cell>
          <cell r="C3952">
            <v>10</v>
          </cell>
          <cell r="E3952">
            <v>25184</v>
          </cell>
        </row>
        <row r="3953">
          <cell r="A3953" t="str">
            <v>137</v>
          </cell>
          <cell r="C3953">
            <v>15</v>
          </cell>
          <cell r="E3953">
            <v>0</v>
          </cell>
        </row>
        <row r="3954">
          <cell r="A3954" t="str">
            <v>137</v>
          </cell>
          <cell r="C3954">
            <v>16</v>
          </cell>
          <cell r="E3954">
            <v>6800</v>
          </cell>
        </row>
        <row r="3955">
          <cell r="A3955" t="str">
            <v>137</v>
          </cell>
          <cell r="C3955">
            <v>17</v>
          </cell>
          <cell r="E3955">
            <v>0</v>
          </cell>
        </row>
        <row r="3956">
          <cell r="A3956" t="str">
            <v>137</v>
          </cell>
          <cell r="C3956">
            <v>18</v>
          </cell>
          <cell r="E3956">
            <v>0</v>
          </cell>
        </row>
        <row r="3957">
          <cell r="A3957" t="str">
            <v>137</v>
          </cell>
          <cell r="C3957">
            <v>20</v>
          </cell>
          <cell r="E3957">
            <v>0</v>
          </cell>
        </row>
        <row r="3958">
          <cell r="A3958" t="str">
            <v>137</v>
          </cell>
          <cell r="C3958">
            <v>21</v>
          </cell>
          <cell r="E3958">
            <v>0</v>
          </cell>
        </row>
        <row r="3959">
          <cell r="A3959" t="str">
            <v>137</v>
          </cell>
          <cell r="C3959">
            <v>22</v>
          </cell>
          <cell r="E3959">
            <v>159</v>
          </cell>
        </row>
        <row r="3960">
          <cell r="A3960" t="str">
            <v>137</v>
          </cell>
          <cell r="C3960">
            <v>23</v>
          </cell>
          <cell r="E3960">
            <v>40</v>
          </cell>
        </row>
        <row r="3961">
          <cell r="A3961" t="str">
            <v>137</v>
          </cell>
          <cell r="C3961">
            <v>24</v>
          </cell>
          <cell r="E3961">
            <v>987</v>
          </cell>
        </row>
        <row r="3962">
          <cell r="A3962" t="str">
            <v>137</v>
          </cell>
          <cell r="C3962">
            <v>25</v>
          </cell>
          <cell r="E3962">
            <v>0</v>
          </cell>
        </row>
        <row r="3963">
          <cell r="A3963" t="str">
            <v>137</v>
          </cell>
          <cell r="C3963">
            <v>5</v>
          </cell>
          <cell r="E3963">
            <v>1085</v>
          </cell>
        </row>
        <row r="3964">
          <cell r="A3964" t="str">
            <v>137</v>
          </cell>
          <cell r="C3964">
            <v>8</v>
          </cell>
          <cell r="E3964">
            <v>0</v>
          </cell>
        </row>
        <row r="3965">
          <cell r="A3965" t="str">
            <v>137</v>
          </cell>
          <cell r="C3965">
            <v>9</v>
          </cell>
          <cell r="E3965">
            <v>0</v>
          </cell>
        </row>
        <row r="3966">
          <cell r="A3966" t="str">
            <v>137</v>
          </cell>
          <cell r="C3966">
            <v>11</v>
          </cell>
          <cell r="E3966">
            <v>63633</v>
          </cell>
        </row>
        <row r="3967">
          <cell r="A3967" t="str">
            <v>137</v>
          </cell>
          <cell r="C3967">
            <v>12</v>
          </cell>
          <cell r="E3967">
            <v>0</v>
          </cell>
        </row>
        <row r="3968">
          <cell r="A3968" t="str">
            <v>137</v>
          </cell>
          <cell r="C3968">
            <v>13</v>
          </cell>
          <cell r="E3968">
            <v>0</v>
          </cell>
        </row>
        <row r="3969">
          <cell r="A3969" t="str">
            <v>137</v>
          </cell>
          <cell r="C3969">
            <v>14</v>
          </cell>
          <cell r="E3969">
            <v>0</v>
          </cell>
        </row>
        <row r="3970">
          <cell r="A3970" t="str">
            <v>137</v>
          </cell>
          <cell r="C3970">
            <v>19</v>
          </cell>
          <cell r="E3970">
            <v>0</v>
          </cell>
        </row>
        <row r="3971">
          <cell r="A3971" t="str">
            <v>137</v>
          </cell>
          <cell r="C3971">
            <v>26</v>
          </cell>
          <cell r="E3971">
            <v>0</v>
          </cell>
        </row>
        <row r="3972">
          <cell r="A3972" t="str">
            <v>137</v>
          </cell>
          <cell r="C3972">
            <v>27</v>
          </cell>
          <cell r="E3972">
            <v>0</v>
          </cell>
        </row>
        <row r="3973">
          <cell r="A3973" t="str">
            <v>137</v>
          </cell>
          <cell r="C3973">
            <v>28</v>
          </cell>
          <cell r="E3973">
            <v>0</v>
          </cell>
        </row>
        <row r="3974">
          <cell r="A3974" t="str">
            <v>137</v>
          </cell>
          <cell r="C3974">
            <v>29</v>
          </cell>
          <cell r="E3974">
            <v>0</v>
          </cell>
        </row>
        <row r="3975">
          <cell r="A3975" t="str">
            <v>138</v>
          </cell>
          <cell r="C3975">
            <v>1</v>
          </cell>
          <cell r="E3975">
            <v>17034</v>
          </cell>
        </row>
        <row r="3976">
          <cell r="A3976" t="str">
            <v>138</v>
          </cell>
          <cell r="C3976">
            <v>2</v>
          </cell>
          <cell r="E3976">
            <v>0</v>
          </cell>
        </row>
        <row r="3977">
          <cell r="A3977" t="str">
            <v>138</v>
          </cell>
          <cell r="C3977">
            <v>3</v>
          </cell>
          <cell r="E3977">
            <v>0</v>
          </cell>
        </row>
        <row r="3978">
          <cell r="A3978" t="str">
            <v>138</v>
          </cell>
          <cell r="C3978">
            <v>4</v>
          </cell>
          <cell r="E3978">
            <v>1000</v>
          </cell>
        </row>
        <row r="3979">
          <cell r="A3979" t="str">
            <v>138</v>
          </cell>
          <cell r="C3979">
            <v>6</v>
          </cell>
          <cell r="E3979">
            <v>20000</v>
          </cell>
        </row>
        <row r="3980">
          <cell r="A3980" t="str">
            <v>138</v>
          </cell>
          <cell r="C3980">
            <v>7</v>
          </cell>
          <cell r="E3980">
            <v>20000</v>
          </cell>
        </row>
        <row r="3981">
          <cell r="A3981" t="str">
            <v>138</v>
          </cell>
          <cell r="C3981">
            <v>10</v>
          </cell>
          <cell r="E3981">
            <v>23750</v>
          </cell>
        </row>
        <row r="3982">
          <cell r="A3982" t="str">
            <v>138</v>
          </cell>
          <cell r="C3982">
            <v>15</v>
          </cell>
          <cell r="E3982">
            <v>0</v>
          </cell>
        </row>
        <row r="3983">
          <cell r="A3983" t="str">
            <v>138</v>
          </cell>
          <cell r="C3983">
            <v>16</v>
          </cell>
          <cell r="E3983">
            <v>12500</v>
          </cell>
        </row>
        <row r="3984">
          <cell r="A3984" t="str">
            <v>138</v>
          </cell>
          <cell r="C3984">
            <v>17</v>
          </cell>
          <cell r="E3984">
            <v>0</v>
          </cell>
        </row>
        <row r="3985">
          <cell r="A3985" t="str">
            <v>138</v>
          </cell>
          <cell r="C3985">
            <v>18</v>
          </cell>
          <cell r="E3985">
            <v>0</v>
          </cell>
        </row>
        <row r="3986">
          <cell r="A3986" t="str">
            <v>138</v>
          </cell>
          <cell r="C3986">
            <v>20</v>
          </cell>
          <cell r="E3986">
            <v>2000</v>
          </cell>
        </row>
        <row r="3987">
          <cell r="A3987" t="str">
            <v>138</v>
          </cell>
          <cell r="C3987">
            <v>21</v>
          </cell>
          <cell r="E3987">
            <v>0</v>
          </cell>
        </row>
        <row r="3988">
          <cell r="A3988" t="str">
            <v>138</v>
          </cell>
          <cell r="C3988">
            <v>22</v>
          </cell>
          <cell r="E3988">
            <v>200</v>
          </cell>
        </row>
        <row r="3989">
          <cell r="A3989" t="str">
            <v>138</v>
          </cell>
          <cell r="C3989">
            <v>23</v>
          </cell>
          <cell r="E3989">
            <v>500</v>
          </cell>
        </row>
        <row r="3990">
          <cell r="A3990" t="str">
            <v>138</v>
          </cell>
          <cell r="C3990">
            <v>24</v>
          </cell>
          <cell r="E3990">
            <v>0</v>
          </cell>
        </row>
        <row r="3991">
          <cell r="A3991" t="str">
            <v>138</v>
          </cell>
          <cell r="C3991">
            <v>25</v>
          </cell>
          <cell r="E3991">
            <v>1000</v>
          </cell>
        </row>
        <row r="3992">
          <cell r="A3992" t="str">
            <v>138</v>
          </cell>
          <cell r="C3992">
            <v>5</v>
          </cell>
          <cell r="E3992">
            <v>33135</v>
          </cell>
        </row>
        <row r="3993">
          <cell r="A3993" t="str">
            <v>138</v>
          </cell>
          <cell r="C3993">
            <v>8</v>
          </cell>
          <cell r="E3993">
            <v>0</v>
          </cell>
        </row>
        <row r="3994">
          <cell r="A3994" t="str">
            <v>138</v>
          </cell>
          <cell r="C3994">
            <v>9</v>
          </cell>
          <cell r="E3994">
            <v>0</v>
          </cell>
        </row>
        <row r="3995">
          <cell r="A3995" t="str">
            <v>138</v>
          </cell>
          <cell r="C3995">
            <v>11</v>
          </cell>
          <cell r="E3995">
            <v>100000</v>
          </cell>
        </row>
        <row r="3996">
          <cell r="A3996" t="str">
            <v>138</v>
          </cell>
          <cell r="C3996">
            <v>12</v>
          </cell>
          <cell r="E3996">
            <v>0</v>
          </cell>
        </row>
        <row r="3997">
          <cell r="A3997" t="str">
            <v>138</v>
          </cell>
          <cell r="C3997">
            <v>13</v>
          </cell>
          <cell r="E3997">
            <v>25500</v>
          </cell>
        </row>
        <row r="3998">
          <cell r="A3998" t="str">
            <v>138</v>
          </cell>
          <cell r="C3998">
            <v>14</v>
          </cell>
          <cell r="E3998">
            <v>0</v>
          </cell>
        </row>
        <row r="3999">
          <cell r="A3999" t="str">
            <v>138</v>
          </cell>
          <cell r="C3999">
            <v>19</v>
          </cell>
          <cell r="E3999">
            <v>0</v>
          </cell>
        </row>
        <row r="4000">
          <cell r="A4000" t="str">
            <v>138</v>
          </cell>
          <cell r="C4000">
            <v>26</v>
          </cell>
          <cell r="E4000">
            <v>2200</v>
          </cell>
        </row>
        <row r="4001">
          <cell r="A4001" t="str">
            <v>138</v>
          </cell>
          <cell r="C4001">
            <v>27</v>
          </cell>
          <cell r="E4001">
            <v>0</v>
          </cell>
        </row>
        <row r="4002">
          <cell r="A4002" t="str">
            <v>138</v>
          </cell>
          <cell r="C4002">
            <v>28</v>
          </cell>
          <cell r="E4002">
            <v>500</v>
          </cell>
        </row>
        <row r="4003">
          <cell r="A4003" t="str">
            <v>138</v>
          </cell>
          <cell r="C4003">
            <v>29</v>
          </cell>
          <cell r="E4003">
            <v>15000</v>
          </cell>
        </row>
        <row r="4004">
          <cell r="A4004" t="str">
            <v>139</v>
          </cell>
          <cell r="C4004">
            <v>1</v>
          </cell>
          <cell r="E4004">
            <v>1748</v>
          </cell>
        </row>
        <row r="4005">
          <cell r="A4005" t="str">
            <v>139</v>
          </cell>
          <cell r="C4005">
            <v>2</v>
          </cell>
          <cell r="E4005">
            <v>0</v>
          </cell>
        </row>
        <row r="4006">
          <cell r="A4006" t="str">
            <v>139</v>
          </cell>
          <cell r="C4006">
            <v>3</v>
          </cell>
          <cell r="E4006">
            <v>0</v>
          </cell>
        </row>
        <row r="4007">
          <cell r="A4007" t="str">
            <v>139</v>
          </cell>
          <cell r="C4007">
            <v>4</v>
          </cell>
          <cell r="E4007">
            <v>0</v>
          </cell>
        </row>
        <row r="4008">
          <cell r="A4008" t="str">
            <v>139</v>
          </cell>
          <cell r="C4008">
            <v>6</v>
          </cell>
          <cell r="E4008">
            <v>0</v>
          </cell>
        </row>
        <row r="4009">
          <cell r="A4009" t="str">
            <v>139</v>
          </cell>
          <cell r="C4009">
            <v>7</v>
          </cell>
          <cell r="E4009">
            <v>16725</v>
          </cell>
        </row>
        <row r="4010">
          <cell r="A4010" t="str">
            <v>139</v>
          </cell>
          <cell r="C4010">
            <v>10</v>
          </cell>
          <cell r="E4010">
            <v>14729</v>
          </cell>
        </row>
        <row r="4011">
          <cell r="A4011" t="str">
            <v>139</v>
          </cell>
          <cell r="C4011">
            <v>15</v>
          </cell>
          <cell r="E4011">
            <v>0</v>
          </cell>
        </row>
        <row r="4012">
          <cell r="A4012" t="str">
            <v>139</v>
          </cell>
          <cell r="C4012">
            <v>16</v>
          </cell>
          <cell r="E4012">
            <v>0</v>
          </cell>
        </row>
        <row r="4013">
          <cell r="A4013" t="str">
            <v>139</v>
          </cell>
          <cell r="C4013">
            <v>17</v>
          </cell>
          <cell r="E4013">
            <v>0</v>
          </cell>
        </row>
        <row r="4014">
          <cell r="A4014" t="str">
            <v>139</v>
          </cell>
          <cell r="C4014">
            <v>18</v>
          </cell>
          <cell r="E4014">
            <v>0</v>
          </cell>
        </row>
        <row r="4015">
          <cell r="A4015" t="str">
            <v>139</v>
          </cell>
          <cell r="C4015">
            <v>20</v>
          </cell>
          <cell r="E4015">
            <v>0</v>
          </cell>
        </row>
        <row r="4016">
          <cell r="A4016" t="str">
            <v>139</v>
          </cell>
          <cell r="C4016">
            <v>21</v>
          </cell>
          <cell r="E4016">
            <v>0</v>
          </cell>
        </row>
        <row r="4017">
          <cell r="A4017" t="str">
            <v>139</v>
          </cell>
          <cell r="C4017">
            <v>22</v>
          </cell>
          <cell r="E4017">
            <v>10937</v>
          </cell>
        </row>
        <row r="4018">
          <cell r="A4018" t="str">
            <v>139</v>
          </cell>
          <cell r="C4018">
            <v>23</v>
          </cell>
          <cell r="E4018">
            <v>0</v>
          </cell>
        </row>
        <row r="4019">
          <cell r="A4019" t="str">
            <v>139</v>
          </cell>
          <cell r="C4019">
            <v>24</v>
          </cell>
          <cell r="E4019">
            <v>0</v>
          </cell>
        </row>
        <row r="4020">
          <cell r="A4020" t="str">
            <v>139</v>
          </cell>
          <cell r="C4020">
            <v>25</v>
          </cell>
          <cell r="E4020">
            <v>0</v>
          </cell>
        </row>
        <row r="4021">
          <cell r="A4021" t="str">
            <v>139</v>
          </cell>
          <cell r="C4021">
            <v>5</v>
          </cell>
          <cell r="E4021">
            <v>7619</v>
          </cell>
        </row>
        <row r="4022">
          <cell r="A4022" t="str">
            <v>139</v>
          </cell>
          <cell r="C4022">
            <v>8</v>
          </cell>
          <cell r="E4022">
            <v>0</v>
          </cell>
        </row>
        <row r="4023">
          <cell r="A4023" t="str">
            <v>139</v>
          </cell>
          <cell r="C4023">
            <v>9</v>
          </cell>
          <cell r="E4023">
            <v>0</v>
          </cell>
        </row>
        <row r="4024">
          <cell r="A4024" t="str">
            <v>139</v>
          </cell>
          <cell r="C4024">
            <v>11</v>
          </cell>
          <cell r="E4024">
            <v>33765</v>
          </cell>
        </row>
        <row r="4025">
          <cell r="A4025" t="str">
            <v>139</v>
          </cell>
          <cell r="C4025">
            <v>12</v>
          </cell>
          <cell r="E4025">
            <v>0</v>
          </cell>
        </row>
        <row r="4026">
          <cell r="A4026" t="str">
            <v>139</v>
          </cell>
          <cell r="C4026">
            <v>13</v>
          </cell>
          <cell r="E4026">
            <v>0</v>
          </cell>
        </row>
        <row r="4027">
          <cell r="A4027" t="str">
            <v>139</v>
          </cell>
          <cell r="C4027">
            <v>14</v>
          </cell>
          <cell r="E4027">
            <v>0</v>
          </cell>
        </row>
        <row r="4028">
          <cell r="A4028" t="str">
            <v>139</v>
          </cell>
          <cell r="C4028">
            <v>19</v>
          </cell>
          <cell r="E4028">
            <v>0</v>
          </cell>
        </row>
        <row r="4029">
          <cell r="A4029" t="str">
            <v>139</v>
          </cell>
          <cell r="C4029">
            <v>26</v>
          </cell>
          <cell r="E4029">
            <v>0</v>
          </cell>
        </row>
        <row r="4030">
          <cell r="A4030" t="str">
            <v>139</v>
          </cell>
          <cell r="C4030">
            <v>27</v>
          </cell>
          <cell r="E4030">
            <v>0</v>
          </cell>
        </row>
        <row r="4031">
          <cell r="A4031" t="str">
            <v>139</v>
          </cell>
          <cell r="C4031">
            <v>28</v>
          </cell>
          <cell r="E4031">
            <v>0</v>
          </cell>
        </row>
        <row r="4032">
          <cell r="A4032" t="str">
            <v>139</v>
          </cell>
          <cell r="C4032">
            <v>29</v>
          </cell>
          <cell r="E4032">
            <v>0</v>
          </cell>
        </row>
        <row r="4033">
          <cell r="A4033" t="str">
            <v>140</v>
          </cell>
          <cell r="C4033">
            <v>1</v>
          </cell>
          <cell r="E4033">
            <v>52000</v>
          </cell>
        </row>
        <row r="4034">
          <cell r="A4034" t="str">
            <v>140</v>
          </cell>
          <cell r="C4034">
            <v>2</v>
          </cell>
          <cell r="E4034">
            <v>0</v>
          </cell>
        </row>
        <row r="4035">
          <cell r="A4035" t="str">
            <v>140</v>
          </cell>
          <cell r="C4035">
            <v>3</v>
          </cell>
          <cell r="E4035">
            <v>0</v>
          </cell>
        </row>
        <row r="4036">
          <cell r="A4036" t="str">
            <v>140</v>
          </cell>
          <cell r="C4036">
            <v>4</v>
          </cell>
          <cell r="E4036">
            <v>0</v>
          </cell>
        </row>
        <row r="4037">
          <cell r="A4037" t="str">
            <v>140</v>
          </cell>
          <cell r="C4037">
            <v>6</v>
          </cell>
          <cell r="E4037">
            <v>0</v>
          </cell>
        </row>
        <row r="4038">
          <cell r="A4038" t="str">
            <v>140</v>
          </cell>
          <cell r="C4038">
            <v>7</v>
          </cell>
          <cell r="E4038">
            <v>750</v>
          </cell>
        </row>
        <row r="4039">
          <cell r="A4039" t="str">
            <v>140</v>
          </cell>
          <cell r="C4039">
            <v>10</v>
          </cell>
          <cell r="E4039">
            <v>3300</v>
          </cell>
        </row>
        <row r="4040">
          <cell r="A4040" t="str">
            <v>140</v>
          </cell>
          <cell r="C4040">
            <v>15</v>
          </cell>
          <cell r="E4040">
            <v>0</v>
          </cell>
        </row>
        <row r="4041">
          <cell r="A4041" t="str">
            <v>140</v>
          </cell>
          <cell r="C4041">
            <v>16</v>
          </cell>
          <cell r="E4041">
            <v>0</v>
          </cell>
        </row>
        <row r="4042">
          <cell r="A4042" t="str">
            <v>140</v>
          </cell>
          <cell r="C4042">
            <v>17</v>
          </cell>
          <cell r="E4042">
            <v>0</v>
          </cell>
        </row>
        <row r="4043">
          <cell r="A4043" t="str">
            <v>140</v>
          </cell>
          <cell r="C4043">
            <v>18</v>
          </cell>
          <cell r="E4043">
            <v>0</v>
          </cell>
        </row>
        <row r="4044">
          <cell r="A4044" t="str">
            <v>140</v>
          </cell>
          <cell r="C4044">
            <v>20</v>
          </cell>
          <cell r="E4044">
            <v>0</v>
          </cell>
        </row>
        <row r="4045">
          <cell r="A4045" t="str">
            <v>140</v>
          </cell>
          <cell r="C4045">
            <v>21</v>
          </cell>
          <cell r="E4045">
            <v>0</v>
          </cell>
        </row>
        <row r="4046">
          <cell r="A4046" t="str">
            <v>140</v>
          </cell>
          <cell r="C4046">
            <v>22</v>
          </cell>
          <cell r="E4046">
            <v>0</v>
          </cell>
        </row>
        <row r="4047">
          <cell r="A4047" t="str">
            <v>140</v>
          </cell>
          <cell r="C4047">
            <v>23</v>
          </cell>
          <cell r="E4047">
            <v>0</v>
          </cell>
        </row>
        <row r="4048">
          <cell r="A4048" t="str">
            <v>140</v>
          </cell>
          <cell r="C4048">
            <v>24</v>
          </cell>
          <cell r="E4048">
            <v>0</v>
          </cell>
        </row>
        <row r="4049">
          <cell r="A4049" t="str">
            <v>140</v>
          </cell>
          <cell r="C4049">
            <v>25</v>
          </cell>
          <cell r="E4049">
            <v>0</v>
          </cell>
        </row>
        <row r="4050">
          <cell r="A4050" t="str">
            <v>140</v>
          </cell>
          <cell r="C4050">
            <v>5</v>
          </cell>
          <cell r="E4050">
            <v>7500</v>
          </cell>
        </row>
        <row r="4051">
          <cell r="A4051" t="str">
            <v>140</v>
          </cell>
          <cell r="C4051">
            <v>8</v>
          </cell>
          <cell r="E4051">
            <v>0</v>
          </cell>
        </row>
        <row r="4052">
          <cell r="A4052" t="str">
            <v>140</v>
          </cell>
          <cell r="C4052">
            <v>9</v>
          </cell>
          <cell r="E4052">
            <v>0</v>
          </cell>
        </row>
        <row r="4053">
          <cell r="A4053" t="str">
            <v>140</v>
          </cell>
          <cell r="C4053">
            <v>11</v>
          </cell>
          <cell r="E4053">
            <v>0</v>
          </cell>
        </row>
        <row r="4054">
          <cell r="A4054" t="str">
            <v>140</v>
          </cell>
          <cell r="C4054">
            <v>12</v>
          </cell>
          <cell r="E4054">
            <v>0</v>
          </cell>
        </row>
        <row r="4055">
          <cell r="A4055" t="str">
            <v>140</v>
          </cell>
          <cell r="C4055">
            <v>13</v>
          </cell>
          <cell r="E4055">
            <v>0</v>
          </cell>
        </row>
        <row r="4056">
          <cell r="A4056" t="str">
            <v>140</v>
          </cell>
          <cell r="C4056">
            <v>14</v>
          </cell>
          <cell r="E4056">
            <v>0</v>
          </cell>
        </row>
        <row r="4057">
          <cell r="A4057" t="str">
            <v>140</v>
          </cell>
          <cell r="C4057">
            <v>19</v>
          </cell>
          <cell r="E4057">
            <v>0</v>
          </cell>
        </row>
        <row r="4058">
          <cell r="A4058" t="str">
            <v>140</v>
          </cell>
          <cell r="C4058">
            <v>26</v>
          </cell>
          <cell r="E4058">
            <v>0</v>
          </cell>
        </row>
        <row r="4059">
          <cell r="A4059" t="str">
            <v>140</v>
          </cell>
          <cell r="C4059">
            <v>27</v>
          </cell>
          <cell r="E4059">
            <v>0</v>
          </cell>
        </row>
        <row r="4060">
          <cell r="A4060" t="str">
            <v>140</v>
          </cell>
          <cell r="C4060">
            <v>28</v>
          </cell>
          <cell r="E4060">
            <v>0</v>
          </cell>
        </row>
        <row r="4061">
          <cell r="A4061" t="str">
            <v>140</v>
          </cell>
          <cell r="C4061">
            <v>29</v>
          </cell>
          <cell r="E4061">
            <v>2500</v>
          </cell>
        </row>
        <row r="4062">
          <cell r="A4062" t="str">
            <v>141</v>
          </cell>
          <cell r="C4062">
            <v>1</v>
          </cell>
          <cell r="E4062">
            <v>107497</v>
          </cell>
        </row>
        <row r="4063">
          <cell r="A4063" t="str">
            <v>141</v>
          </cell>
          <cell r="C4063">
            <v>2</v>
          </cell>
          <cell r="E4063">
            <v>0</v>
          </cell>
        </row>
        <row r="4064">
          <cell r="A4064" t="str">
            <v>141</v>
          </cell>
          <cell r="C4064">
            <v>3</v>
          </cell>
          <cell r="E4064">
            <v>0</v>
          </cell>
        </row>
        <row r="4065">
          <cell r="A4065" t="str">
            <v>141</v>
          </cell>
          <cell r="C4065">
            <v>4</v>
          </cell>
          <cell r="E4065">
            <v>0</v>
          </cell>
        </row>
        <row r="4066">
          <cell r="A4066" t="str">
            <v>141</v>
          </cell>
          <cell r="C4066">
            <v>6</v>
          </cell>
          <cell r="E4066">
            <v>0</v>
          </cell>
        </row>
        <row r="4067">
          <cell r="A4067" t="str">
            <v>141</v>
          </cell>
          <cell r="C4067">
            <v>7</v>
          </cell>
          <cell r="E4067">
            <v>274907</v>
          </cell>
        </row>
        <row r="4068">
          <cell r="A4068" t="str">
            <v>141</v>
          </cell>
          <cell r="C4068">
            <v>10</v>
          </cell>
          <cell r="E4068">
            <v>21690</v>
          </cell>
        </row>
        <row r="4069">
          <cell r="A4069" t="str">
            <v>141</v>
          </cell>
          <cell r="C4069">
            <v>15</v>
          </cell>
          <cell r="E4069">
            <v>0</v>
          </cell>
        </row>
        <row r="4070">
          <cell r="A4070" t="str">
            <v>141</v>
          </cell>
          <cell r="C4070">
            <v>16</v>
          </cell>
          <cell r="E4070">
            <v>0</v>
          </cell>
        </row>
        <row r="4071">
          <cell r="A4071" t="str">
            <v>141</v>
          </cell>
          <cell r="C4071">
            <v>17</v>
          </cell>
          <cell r="E4071">
            <v>0</v>
          </cell>
        </row>
        <row r="4072">
          <cell r="A4072" t="str">
            <v>141</v>
          </cell>
          <cell r="C4072">
            <v>18</v>
          </cell>
          <cell r="E4072">
            <v>0</v>
          </cell>
        </row>
        <row r="4073">
          <cell r="A4073" t="str">
            <v>141</v>
          </cell>
          <cell r="C4073">
            <v>20</v>
          </cell>
          <cell r="E4073">
            <v>0</v>
          </cell>
        </row>
        <row r="4074">
          <cell r="A4074" t="str">
            <v>141</v>
          </cell>
          <cell r="C4074">
            <v>21</v>
          </cell>
          <cell r="E4074">
            <v>0</v>
          </cell>
        </row>
        <row r="4075">
          <cell r="A4075" t="str">
            <v>141</v>
          </cell>
          <cell r="C4075">
            <v>22</v>
          </cell>
          <cell r="E4075">
            <v>1025</v>
          </cell>
        </row>
        <row r="4076">
          <cell r="A4076" t="str">
            <v>141</v>
          </cell>
          <cell r="C4076">
            <v>23</v>
          </cell>
          <cell r="E4076">
            <v>0</v>
          </cell>
        </row>
        <row r="4077">
          <cell r="A4077" t="str">
            <v>141</v>
          </cell>
          <cell r="C4077">
            <v>24</v>
          </cell>
          <cell r="E4077">
            <v>0</v>
          </cell>
        </row>
        <row r="4078">
          <cell r="A4078" t="str">
            <v>141</v>
          </cell>
          <cell r="C4078">
            <v>25</v>
          </cell>
          <cell r="E4078">
            <v>0</v>
          </cell>
        </row>
        <row r="4079">
          <cell r="A4079" t="str">
            <v>141</v>
          </cell>
          <cell r="C4079">
            <v>5</v>
          </cell>
          <cell r="E4079">
            <v>102632</v>
          </cell>
        </row>
        <row r="4080">
          <cell r="A4080" t="str">
            <v>141</v>
          </cell>
          <cell r="C4080">
            <v>8</v>
          </cell>
          <cell r="E4080">
            <v>0</v>
          </cell>
        </row>
        <row r="4081">
          <cell r="A4081" t="str">
            <v>141</v>
          </cell>
          <cell r="C4081">
            <v>9</v>
          </cell>
          <cell r="E4081">
            <v>0</v>
          </cell>
        </row>
        <row r="4082">
          <cell r="A4082" t="str">
            <v>141</v>
          </cell>
          <cell r="C4082">
            <v>11</v>
          </cell>
          <cell r="E4082">
            <v>195773</v>
          </cell>
        </row>
        <row r="4083">
          <cell r="A4083" t="str">
            <v>141</v>
          </cell>
          <cell r="C4083">
            <v>12</v>
          </cell>
          <cell r="E4083">
            <v>0</v>
          </cell>
        </row>
        <row r="4084">
          <cell r="A4084" t="str">
            <v>141</v>
          </cell>
          <cell r="C4084">
            <v>13</v>
          </cell>
          <cell r="E4084">
            <v>27000</v>
          </cell>
        </row>
        <row r="4085">
          <cell r="A4085" t="str">
            <v>141</v>
          </cell>
          <cell r="C4085">
            <v>14</v>
          </cell>
          <cell r="E4085">
            <v>0</v>
          </cell>
        </row>
        <row r="4086">
          <cell r="A4086" t="str">
            <v>141</v>
          </cell>
          <cell r="C4086">
            <v>19</v>
          </cell>
          <cell r="E4086">
            <v>0</v>
          </cell>
        </row>
        <row r="4087">
          <cell r="A4087" t="str">
            <v>141</v>
          </cell>
          <cell r="C4087">
            <v>26</v>
          </cell>
          <cell r="E4087">
            <v>0</v>
          </cell>
        </row>
        <row r="4088">
          <cell r="A4088" t="str">
            <v>141</v>
          </cell>
          <cell r="C4088">
            <v>27</v>
          </cell>
          <cell r="E4088">
            <v>0</v>
          </cell>
        </row>
        <row r="4089">
          <cell r="A4089" t="str">
            <v>141</v>
          </cell>
          <cell r="C4089">
            <v>28</v>
          </cell>
          <cell r="E4089">
            <v>0</v>
          </cell>
        </row>
        <row r="4090">
          <cell r="A4090" t="str">
            <v>141</v>
          </cell>
          <cell r="C4090">
            <v>29</v>
          </cell>
          <cell r="E4090">
            <v>12654</v>
          </cell>
        </row>
        <row r="4091">
          <cell r="A4091" t="str">
            <v>142</v>
          </cell>
          <cell r="C4091">
            <v>1</v>
          </cell>
          <cell r="E4091">
            <v>0</v>
          </cell>
        </row>
        <row r="4092">
          <cell r="A4092" t="str">
            <v>142</v>
          </cell>
          <cell r="C4092">
            <v>2</v>
          </cell>
          <cell r="E4092">
            <v>0</v>
          </cell>
        </row>
        <row r="4093">
          <cell r="A4093" t="str">
            <v>142</v>
          </cell>
          <cell r="C4093">
            <v>3</v>
          </cell>
          <cell r="E4093">
            <v>0</v>
          </cell>
        </row>
        <row r="4094">
          <cell r="A4094" t="str">
            <v>142</v>
          </cell>
          <cell r="C4094">
            <v>4</v>
          </cell>
          <cell r="E4094">
            <v>0</v>
          </cell>
        </row>
        <row r="4095">
          <cell r="A4095" t="str">
            <v>142</v>
          </cell>
          <cell r="C4095">
            <v>6</v>
          </cell>
          <cell r="E4095">
            <v>0</v>
          </cell>
        </row>
        <row r="4096">
          <cell r="A4096" t="str">
            <v>142</v>
          </cell>
          <cell r="C4096">
            <v>7</v>
          </cell>
          <cell r="E4096">
            <v>0</v>
          </cell>
        </row>
        <row r="4097">
          <cell r="A4097" t="str">
            <v>142</v>
          </cell>
          <cell r="C4097">
            <v>10</v>
          </cell>
          <cell r="E4097">
            <v>0</v>
          </cell>
        </row>
        <row r="4098">
          <cell r="A4098" t="str">
            <v>142</v>
          </cell>
          <cell r="C4098">
            <v>15</v>
          </cell>
          <cell r="E4098">
            <v>0</v>
          </cell>
        </row>
        <row r="4099">
          <cell r="A4099" t="str">
            <v>142</v>
          </cell>
          <cell r="C4099">
            <v>16</v>
          </cell>
          <cell r="E4099">
            <v>0</v>
          </cell>
        </row>
        <row r="4100">
          <cell r="A4100" t="str">
            <v>142</v>
          </cell>
          <cell r="C4100">
            <v>17</v>
          </cell>
          <cell r="E4100">
            <v>0</v>
          </cell>
        </row>
        <row r="4101">
          <cell r="A4101" t="str">
            <v>142</v>
          </cell>
          <cell r="C4101">
            <v>18</v>
          </cell>
          <cell r="E4101">
            <v>0</v>
          </cell>
        </row>
        <row r="4102">
          <cell r="A4102" t="str">
            <v>142</v>
          </cell>
          <cell r="C4102">
            <v>20</v>
          </cell>
          <cell r="E4102">
            <v>0</v>
          </cell>
        </row>
        <row r="4103">
          <cell r="A4103" t="str">
            <v>142</v>
          </cell>
          <cell r="C4103">
            <v>21</v>
          </cell>
          <cell r="E4103">
            <v>0</v>
          </cell>
        </row>
        <row r="4104">
          <cell r="A4104" t="str">
            <v>142</v>
          </cell>
          <cell r="C4104">
            <v>22</v>
          </cell>
          <cell r="E4104">
            <v>0</v>
          </cell>
        </row>
        <row r="4105">
          <cell r="A4105" t="str">
            <v>142</v>
          </cell>
          <cell r="C4105">
            <v>23</v>
          </cell>
          <cell r="E4105">
            <v>0</v>
          </cell>
        </row>
        <row r="4106">
          <cell r="A4106" t="str">
            <v>142</v>
          </cell>
          <cell r="C4106">
            <v>24</v>
          </cell>
          <cell r="E4106">
            <v>0</v>
          </cell>
        </row>
        <row r="4107">
          <cell r="A4107" t="str">
            <v>142</v>
          </cell>
          <cell r="C4107">
            <v>25</v>
          </cell>
          <cell r="E4107">
            <v>0</v>
          </cell>
        </row>
        <row r="4108">
          <cell r="A4108" t="str">
            <v>142</v>
          </cell>
          <cell r="C4108">
            <v>5</v>
          </cell>
          <cell r="E4108">
            <v>0</v>
          </cell>
        </row>
        <row r="4109">
          <cell r="A4109" t="str">
            <v>142</v>
          </cell>
          <cell r="C4109">
            <v>8</v>
          </cell>
          <cell r="E4109">
            <v>0</v>
          </cell>
        </row>
        <row r="4110">
          <cell r="A4110" t="str">
            <v>142</v>
          </cell>
          <cell r="C4110">
            <v>9</v>
          </cell>
          <cell r="E4110">
            <v>0</v>
          </cell>
        </row>
        <row r="4111">
          <cell r="A4111" t="str">
            <v>142</v>
          </cell>
          <cell r="C4111">
            <v>11</v>
          </cell>
          <cell r="E4111">
            <v>0</v>
          </cell>
        </row>
        <row r="4112">
          <cell r="A4112" t="str">
            <v>142</v>
          </cell>
          <cell r="C4112">
            <v>12</v>
          </cell>
          <cell r="E4112">
            <v>0</v>
          </cell>
        </row>
        <row r="4113">
          <cell r="A4113" t="str">
            <v>142</v>
          </cell>
          <cell r="C4113">
            <v>13</v>
          </cell>
          <cell r="E4113">
            <v>0</v>
          </cell>
        </row>
        <row r="4114">
          <cell r="A4114" t="str">
            <v>142</v>
          </cell>
          <cell r="C4114">
            <v>14</v>
          </cell>
          <cell r="E4114">
            <v>0</v>
          </cell>
        </row>
        <row r="4115">
          <cell r="A4115" t="str">
            <v>142</v>
          </cell>
          <cell r="C4115">
            <v>19</v>
          </cell>
          <cell r="E4115">
            <v>0</v>
          </cell>
        </row>
        <row r="4116">
          <cell r="A4116" t="str">
            <v>142</v>
          </cell>
          <cell r="C4116">
            <v>26</v>
          </cell>
          <cell r="E4116">
            <v>0</v>
          </cell>
        </row>
        <row r="4117">
          <cell r="A4117" t="str">
            <v>142</v>
          </cell>
          <cell r="C4117">
            <v>27</v>
          </cell>
          <cell r="E4117">
            <v>0</v>
          </cell>
        </row>
        <row r="4118">
          <cell r="A4118" t="str">
            <v>142</v>
          </cell>
          <cell r="C4118">
            <v>28</v>
          </cell>
          <cell r="E4118">
            <v>0</v>
          </cell>
        </row>
        <row r="4119">
          <cell r="A4119" t="str">
            <v>142</v>
          </cell>
          <cell r="C4119">
            <v>29</v>
          </cell>
          <cell r="E4119">
            <v>0</v>
          </cell>
        </row>
        <row r="4120">
          <cell r="A4120" t="str">
            <v>143</v>
          </cell>
          <cell r="C4120">
            <v>1</v>
          </cell>
          <cell r="E4120">
            <v>0</v>
          </cell>
        </row>
        <row r="4121">
          <cell r="A4121" t="str">
            <v>143</v>
          </cell>
          <cell r="C4121">
            <v>2</v>
          </cell>
          <cell r="E4121">
            <v>0</v>
          </cell>
        </row>
        <row r="4122">
          <cell r="A4122" t="str">
            <v>143</v>
          </cell>
          <cell r="C4122">
            <v>3</v>
          </cell>
          <cell r="E4122">
            <v>0</v>
          </cell>
        </row>
        <row r="4123">
          <cell r="A4123" t="str">
            <v>143</v>
          </cell>
          <cell r="C4123">
            <v>4</v>
          </cell>
          <cell r="E4123">
            <v>1000</v>
          </cell>
        </row>
        <row r="4124">
          <cell r="A4124" t="str">
            <v>143</v>
          </cell>
          <cell r="C4124">
            <v>6</v>
          </cell>
          <cell r="E4124">
            <v>0</v>
          </cell>
        </row>
        <row r="4125">
          <cell r="A4125" t="str">
            <v>143</v>
          </cell>
          <cell r="C4125">
            <v>7</v>
          </cell>
          <cell r="E4125">
            <v>4000</v>
          </cell>
        </row>
        <row r="4126">
          <cell r="A4126" t="str">
            <v>143</v>
          </cell>
          <cell r="C4126">
            <v>10</v>
          </cell>
          <cell r="E4126">
            <v>7000</v>
          </cell>
        </row>
        <row r="4127">
          <cell r="A4127" t="str">
            <v>143</v>
          </cell>
          <cell r="C4127">
            <v>15</v>
          </cell>
          <cell r="E4127">
            <v>0</v>
          </cell>
        </row>
        <row r="4128">
          <cell r="A4128" t="str">
            <v>143</v>
          </cell>
          <cell r="C4128">
            <v>16</v>
          </cell>
          <cell r="E4128">
            <v>5000</v>
          </cell>
        </row>
        <row r="4129">
          <cell r="A4129" t="str">
            <v>143</v>
          </cell>
          <cell r="C4129">
            <v>17</v>
          </cell>
          <cell r="E4129">
            <v>0</v>
          </cell>
        </row>
        <row r="4130">
          <cell r="A4130" t="str">
            <v>143</v>
          </cell>
          <cell r="C4130">
            <v>18</v>
          </cell>
          <cell r="E4130">
            <v>0</v>
          </cell>
        </row>
        <row r="4131">
          <cell r="A4131" t="str">
            <v>143</v>
          </cell>
          <cell r="C4131">
            <v>20</v>
          </cell>
          <cell r="E4131">
            <v>0</v>
          </cell>
        </row>
        <row r="4132">
          <cell r="A4132" t="str">
            <v>143</v>
          </cell>
          <cell r="C4132">
            <v>21</v>
          </cell>
          <cell r="E4132">
            <v>0</v>
          </cell>
        </row>
        <row r="4133">
          <cell r="A4133" t="str">
            <v>143</v>
          </cell>
          <cell r="C4133">
            <v>22</v>
          </cell>
          <cell r="E4133">
            <v>1000</v>
          </cell>
        </row>
        <row r="4134">
          <cell r="A4134" t="str">
            <v>143</v>
          </cell>
          <cell r="C4134">
            <v>23</v>
          </cell>
          <cell r="E4134">
            <v>0</v>
          </cell>
        </row>
        <row r="4135">
          <cell r="A4135" t="str">
            <v>143</v>
          </cell>
          <cell r="C4135">
            <v>24</v>
          </cell>
          <cell r="E4135">
            <v>0</v>
          </cell>
        </row>
        <row r="4136">
          <cell r="A4136" t="str">
            <v>143</v>
          </cell>
          <cell r="C4136">
            <v>25</v>
          </cell>
          <cell r="E4136">
            <v>0</v>
          </cell>
        </row>
        <row r="4137">
          <cell r="A4137" t="str">
            <v>143</v>
          </cell>
          <cell r="C4137">
            <v>5</v>
          </cell>
          <cell r="E4137">
            <v>15000</v>
          </cell>
        </row>
        <row r="4138">
          <cell r="A4138" t="str">
            <v>143</v>
          </cell>
          <cell r="C4138">
            <v>8</v>
          </cell>
          <cell r="E4138">
            <v>0</v>
          </cell>
        </row>
        <row r="4139">
          <cell r="A4139" t="str">
            <v>143</v>
          </cell>
          <cell r="C4139">
            <v>9</v>
          </cell>
          <cell r="E4139">
            <v>0</v>
          </cell>
        </row>
        <row r="4140">
          <cell r="A4140" t="str">
            <v>143</v>
          </cell>
          <cell r="C4140">
            <v>11</v>
          </cell>
          <cell r="E4140">
            <v>0</v>
          </cell>
        </row>
        <row r="4141">
          <cell r="A4141" t="str">
            <v>143</v>
          </cell>
          <cell r="C4141">
            <v>12</v>
          </cell>
          <cell r="E4141">
            <v>0</v>
          </cell>
        </row>
        <row r="4142">
          <cell r="A4142" t="str">
            <v>143</v>
          </cell>
          <cell r="C4142">
            <v>13</v>
          </cell>
          <cell r="E4142">
            <v>0</v>
          </cell>
        </row>
        <row r="4143">
          <cell r="A4143" t="str">
            <v>143</v>
          </cell>
          <cell r="C4143">
            <v>14</v>
          </cell>
          <cell r="E4143">
            <v>0</v>
          </cell>
        </row>
        <row r="4144">
          <cell r="A4144" t="str">
            <v>143</v>
          </cell>
          <cell r="C4144">
            <v>19</v>
          </cell>
          <cell r="E4144">
            <v>0</v>
          </cell>
        </row>
        <row r="4145">
          <cell r="A4145" t="str">
            <v>143</v>
          </cell>
          <cell r="C4145">
            <v>26</v>
          </cell>
          <cell r="E4145">
            <v>0</v>
          </cell>
        </row>
        <row r="4146">
          <cell r="A4146" t="str">
            <v>143</v>
          </cell>
          <cell r="C4146">
            <v>27</v>
          </cell>
          <cell r="E4146">
            <v>0</v>
          </cell>
        </row>
        <row r="4147">
          <cell r="A4147" t="str">
            <v>143</v>
          </cell>
          <cell r="C4147">
            <v>28</v>
          </cell>
          <cell r="E4147">
            <v>0</v>
          </cell>
        </row>
        <row r="4148">
          <cell r="A4148" t="str">
            <v>143</v>
          </cell>
          <cell r="C4148">
            <v>29</v>
          </cell>
          <cell r="E4148">
            <v>2500</v>
          </cell>
        </row>
        <row r="4149">
          <cell r="A4149" t="str">
            <v>144</v>
          </cell>
          <cell r="C4149">
            <v>1</v>
          </cell>
          <cell r="E4149">
            <v>0</v>
          </cell>
        </row>
        <row r="4150">
          <cell r="A4150" t="str">
            <v>144</v>
          </cell>
          <cell r="C4150">
            <v>2</v>
          </cell>
          <cell r="E4150">
            <v>4985</v>
          </cell>
        </row>
        <row r="4151">
          <cell r="A4151" t="str">
            <v>144</v>
          </cell>
          <cell r="C4151">
            <v>3</v>
          </cell>
          <cell r="E4151">
            <v>0</v>
          </cell>
        </row>
        <row r="4152">
          <cell r="A4152" t="str">
            <v>144</v>
          </cell>
          <cell r="C4152">
            <v>4</v>
          </cell>
          <cell r="E4152">
            <v>0</v>
          </cell>
        </row>
        <row r="4153">
          <cell r="A4153" t="str">
            <v>144</v>
          </cell>
          <cell r="C4153">
            <v>6</v>
          </cell>
          <cell r="E4153">
            <v>29382</v>
          </cell>
        </row>
        <row r="4154">
          <cell r="A4154" t="str">
            <v>144</v>
          </cell>
          <cell r="C4154">
            <v>7</v>
          </cell>
          <cell r="E4154">
            <v>45879</v>
          </cell>
        </row>
        <row r="4155">
          <cell r="A4155" t="str">
            <v>144</v>
          </cell>
          <cell r="C4155">
            <v>10</v>
          </cell>
          <cell r="E4155">
            <v>53440</v>
          </cell>
        </row>
        <row r="4156">
          <cell r="A4156" t="str">
            <v>144</v>
          </cell>
          <cell r="C4156">
            <v>15</v>
          </cell>
          <cell r="E4156">
            <v>0</v>
          </cell>
        </row>
        <row r="4157">
          <cell r="A4157" t="str">
            <v>144</v>
          </cell>
          <cell r="C4157">
            <v>16</v>
          </cell>
          <cell r="E4157">
            <v>40422</v>
          </cell>
        </row>
        <row r="4158">
          <cell r="A4158" t="str">
            <v>144</v>
          </cell>
          <cell r="C4158">
            <v>17</v>
          </cell>
          <cell r="E4158">
            <v>0</v>
          </cell>
        </row>
        <row r="4159">
          <cell r="A4159" t="str">
            <v>144</v>
          </cell>
          <cell r="C4159">
            <v>18</v>
          </cell>
          <cell r="E4159">
            <v>0</v>
          </cell>
        </row>
        <row r="4160">
          <cell r="A4160" t="str">
            <v>144</v>
          </cell>
          <cell r="C4160">
            <v>20</v>
          </cell>
          <cell r="E4160">
            <v>0</v>
          </cell>
        </row>
        <row r="4161">
          <cell r="A4161" t="str">
            <v>144</v>
          </cell>
          <cell r="C4161">
            <v>21</v>
          </cell>
          <cell r="E4161">
            <v>0</v>
          </cell>
        </row>
        <row r="4162">
          <cell r="A4162" t="str">
            <v>144</v>
          </cell>
          <cell r="C4162">
            <v>22</v>
          </cell>
          <cell r="E4162">
            <v>76148</v>
          </cell>
        </row>
        <row r="4163">
          <cell r="A4163" t="str">
            <v>144</v>
          </cell>
          <cell r="C4163">
            <v>23</v>
          </cell>
          <cell r="E4163">
            <v>4000</v>
          </cell>
        </row>
        <row r="4164">
          <cell r="A4164" t="str">
            <v>144</v>
          </cell>
          <cell r="C4164">
            <v>24</v>
          </cell>
          <cell r="E4164">
            <v>0</v>
          </cell>
        </row>
        <row r="4165">
          <cell r="A4165" t="str">
            <v>144</v>
          </cell>
          <cell r="C4165">
            <v>25</v>
          </cell>
          <cell r="E4165">
            <v>6658</v>
          </cell>
        </row>
        <row r="4166">
          <cell r="A4166" t="str">
            <v>144</v>
          </cell>
          <cell r="C4166">
            <v>5</v>
          </cell>
          <cell r="E4166">
            <v>40052</v>
          </cell>
        </row>
        <row r="4167">
          <cell r="A4167" t="str">
            <v>144</v>
          </cell>
          <cell r="C4167">
            <v>8</v>
          </cell>
          <cell r="E4167">
            <v>7411</v>
          </cell>
        </row>
        <row r="4168">
          <cell r="A4168" t="str">
            <v>144</v>
          </cell>
          <cell r="C4168">
            <v>9</v>
          </cell>
          <cell r="E4168">
            <v>5200</v>
          </cell>
        </row>
        <row r="4169">
          <cell r="A4169" t="str">
            <v>144</v>
          </cell>
          <cell r="C4169">
            <v>11</v>
          </cell>
          <cell r="E4169">
            <v>7159</v>
          </cell>
        </row>
        <row r="4170">
          <cell r="A4170" t="str">
            <v>144</v>
          </cell>
          <cell r="C4170">
            <v>12</v>
          </cell>
          <cell r="E4170">
            <v>150</v>
          </cell>
        </row>
        <row r="4171">
          <cell r="A4171" t="str">
            <v>144</v>
          </cell>
          <cell r="C4171">
            <v>13</v>
          </cell>
          <cell r="E4171">
            <v>0</v>
          </cell>
        </row>
        <row r="4172">
          <cell r="A4172" t="str">
            <v>144</v>
          </cell>
          <cell r="C4172">
            <v>14</v>
          </cell>
          <cell r="E4172">
            <v>0</v>
          </cell>
        </row>
        <row r="4173">
          <cell r="A4173" t="str">
            <v>144</v>
          </cell>
          <cell r="C4173">
            <v>19</v>
          </cell>
          <cell r="E4173">
            <v>0</v>
          </cell>
        </row>
        <row r="4174">
          <cell r="A4174" t="str">
            <v>144</v>
          </cell>
          <cell r="C4174">
            <v>26</v>
          </cell>
          <cell r="E4174">
            <v>0</v>
          </cell>
        </row>
        <row r="4175">
          <cell r="A4175" t="str">
            <v>144</v>
          </cell>
          <cell r="C4175">
            <v>27</v>
          </cell>
          <cell r="E4175">
            <v>0</v>
          </cell>
        </row>
        <row r="4176">
          <cell r="A4176" t="str">
            <v>144</v>
          </cell>
          <cell r="C4176">
            <v>28</v>
          </cell>
          <cell r="E4176">
            <v>0</v>
          </cell>
        </row>
        <row r="4177">
          <cell r="A4177" t="str">
            <v>144</v>
          </cell>
          <cell r="C4177">
            <v>29</v>
          </cell>
          <cell r="E4177">
            <v>474799</v>
          </cell>
        </row>
        <row r="4178">
          <cell r="A4178" t="str">
            <v>145</v>
          </cell>
          <cell r="C4178">
            <v>1</v>
          </cell>
          <cell r="E4178">
            <v>0</v>
          </cell>
        </row>
        <row r="4179">
          <cell r="A4179" t="str">
            <v>145</v>
          </cell>
          <cell r="C4179">
            <v>2</v>
          </cell>
          <cell r="E4179">
            <v>0</v>
          </cell>
        </row>
        <row r="4180">
          <cell r="A4180" t="str">
            <v>145</v>
          </cell>
          <cell r="C4180">
            <v>3</v>
          </cell>
          <cell r="E4180">
            <v>0</v>
          </cell>
        </row>
        <row r="4181">
          <cell r="A4181" t="str">
            <v>145</v>
          </cell>
          <cell r="C4181">
            <v>4</v>
          </cell>
          <cell r="E4181">
            <v>0</v>
          </cell>
        </row>
        <row r="4182">
          <cell r="A4182" t="str">
            <v>145</v>
          </cell>
          <cell r="C4182">
            <v>6</v>
          </cell>
          <cell r="E4182">
            <v>0</v>
          </cell>
        </row>
        <row r="4183">
          <cell r="A4183" t="str">
            <v>145</v>
          </cell>
          <cell r="C4183">
            <v>7</v>
          </cell>
          <cell r="E4183">
            <v>0</v>
          </cell>
        </row>
        <row r="4184">
          <cell r="A4184" t="str">
            <v>145</v>
          </cell>
          <cell r="C4184">
            <v>10</v>
          </cell>
          <cell r="E4184">
            <v>0</v>
          </cell>
        </row>
        <row r="4185">
          <cell r="A4185" t="str">
            <v>145</v>
          </cell>
          <cell r="C4185">
            <v>15</v>
          </cell>
          <cell r="E4185">
            <v>0</v>
          </cell>
        </row>
        <row r="4186">
          <cell r="A4186" t="str">
            <v>145</v>
          </cell>
          <cell r="C4186">
            <v>16</v>
          </cell>
          <cell r="E4186">
            <v>0</v>
          </cell>
        </row>
        <row r="4187">
          <cell r="A4187" t="str">
            <v>145</v>
          </cell>
          <cell r="C4187">
            <v>17</v>
          </cell>
          <cell r="E4187">
            <v>0</v>
          </cell>
        </row>
        <row r="4188">
          <cell r="A4188" t="str">
            <v>145</v>
          </cell>
          <cell r="C4188">
            <v>18</v>
          </cell>
          <cell r="E4188">
            <v>0</v>
          </cell>
        </row>
        <row r="4189">
          <cell r="A4189" t="str">
            <v>145</v>
          </cell>
          <cell r="C4189">
            <v>20</v>
          </cell>
          <cell r="E4189">
            <v>0</v>
          </cell>
        </row>
        <row r="4190">
          <cell r="A4190" t="str">
            <v>145</v>
          </cell>
          <cell r="C4190">
            <v>21</v>
          </cell>
          <cell r="E4190">
            <v>0</v>
          </cell>
        </row>
        <row r="4191">
          <cell r="A4191" t="str">
            <v>145</v>
          </cell>
          <cell r="C4191">
            <v>22</v>
          </cell>
          <cell r="E4191">
            <v>0</v>
          </cell>
        </row>
        <row r="4192">
          <cell r="A4192" t="str">
            <v>145</v>
          </cell>
          <cell r="C4192">
            <v>23</v>
          </cell>
          <cell r="E4192">
            <v>0</v>
          </cell>
        </row>
        <row r="4193">
          <cell r="A4193" t="str">
            <v>145</v>
          </cell>
          <cell r="C4193">
            <v>24</v>
          </cell>
          <cell r="E4193">
            <v>0</v>
          </cell>
        </row>
        <row r="4194">
          <cell r="A4194" t="str">
            <v>145</v>
          </cell>
          <cell r="C4194">
            <v>25</v>
          </cell>
          <cell r="E4194">
            <v>0</v>
          </cell>
        </row>
        <row r="4195">
          <cell r="A4195" t="str">
            <v>145</v>
          </cell>
          <cell r="C4195">
            <v>5</v>
          </cell>
          <cell r="E4195">
            <v>0</v>
          </cell>
        </row>
        <row r="4196">
          <cell r="A4196" t="str">
            <v>145</v>
          </cell>
          <cell r="C4196">
            <v>8</v>
          </cell>
          <cell r="E4196">
            <v>0</v>
          </cell>
        </row>
        <row r="4197">
          <cell r="A4197" t="str">
            <v>145</v>
          </cell>
          <cell r="C4197">
            <v>9</v>
          </cell>
          <cell r="E4197">
            <v>0</v>
          </cell>
        </row>
        <row r="4198">
          <cell r="A4198" t="str">
            <v>145</v>
          </cell>
          <cell r="C4198">
            <v>11</v>
          </cell>
          <cell r="E4198">
            <v>0</v>
          </cell>
        </row>
        <row r="4199">
          <cell r="A4199" t="str">
            <v>145</v>
          </cell>
          <cell r="C4199">
            <v>12</v>
          </cell>
          <cell r="E4199">
            <v>0</v>
          </cell>
        </row>
        <row r="4200">
          <cell r="A4200" t="str">
            <v>145</v>
          </cell>
          <cell r="C4200">
            <v>13</v>
          </cell>
          <cell r="E4200">
            <v>0</v>
          </cell>
        </row>
        <row r="4201">
          <cell r="A4201" t="str">
            <v>145</v>
          </cell>
          <cell r="C4201">
            <v>14</v>
          </cell>
          <cell r="E4201">
            <v>0</v>
          </cell>
        </row>
        <row r="4202">
          <cell r="A4202" t="str">
            <v>145</v>
          </cell>
          <cell r="C4202">
            <v>19</v>
          </cell>
          <cell r="E4202">
            <v>0</v>
          </cell>
        </row>
        <row r="4203">
          <cell r="A4203" t="str">
            <v>145</v>
          </cell>
          <cell r="C4203">
            <v>26</v>
          </cell>
          <cell r="E4203">
            <v>0</v>
          </cell>
        </row>
        <row r="4204">
          <cell r="A4204" t="str">
            <v>145</v>
          </cell>
          <cell r="C4204">
            <v>27</v>
          </cell>
          <cell r="E4204">
            <v>0</v>
          </cell>
        </row>
        <row r="4205">
          <cell r="A4205" t="str">
            <v>145</v>
          </cell>
          <cell r="C4205">
            <v>28</v>
          </cell>
          <cell r="E4205">
            <v>0</v>
          </cell>
        </row>
        <row r="4206">
          <cell r="A4206" t="str">
            <v>145</v>
          </cell>
          <cell r="C4206">
            <v>29</v>
          </cell>
          <cell r="E4206">
            <v>0</v>
          </cell>
        </row>
        <row r="4207">
          <cell r="A4207" t="str">
            <v>146</v>
          </cell>
          <cell r="C4207">
            <v>1</v>
          </cell>
          <cell r="E4207">
            <v>0</v>
          </cell>
        </row>
        <row r="4208">
          <cell r="A4208" t="str">
            <v>146</v>
          </cell>
          <cell r="C4208">
            <v>2</v>
          </cell>
          <cell r="E4208">
            <v>0</v>
          </cell>
        </row>
        <row r="4209">
          <cell r="A4209" t="str">
            <v>146</v>
          </cell>
          <cell r="C4209">
            <v>3</v>
          </cell>
          <cell r="E4209">
            <v>0</v>
          </cell>
        </row>
        <row r="4210">
          <cell r="A4210" t="str">
            <v>146</v>
          </cell>
          <cell r="C4210">
            <v>4</v>
          </cell>
          <cell r="E4210">
            <v>0</v>
          </cell>
        </row>
        <row r="4211">
          <cell r="A4211" t="str">
            <v>146</v>
          </cell>
          <cell r="C4211">
            <v>6</v>
          </cell>
          <cell r="E4211">
            <v>0</v>
          </cell>
        </row>
        <row r="4212">
          <cell r="A4212" t="str">
            <v>146</v>
          </cell>
          <cell r="C4212">
            <v>7</v>
          </cell>
          <cell r="E4212">
            <v>0</v>
          </cell>
        </row>
        <row r="4213">
          <cell r="A4213" t="str">
            <v>146</v>
          </cell>
          <cell r="C4213">
            <v>10</v>
          </cell>
          <cell r="E4213">
            <v>0</v>
          </cell>
        </row>
        <row r="4214">
          <cell r="A4214" t="str">
            <v>146</v>
          </cell>
          <cell r="C4214">
            <v>15</v>
          </cell>
          <cell r="E4214">
            <v>0</v>
          </cell>
        </row>
        <row r="4215">
          <cell r="A4215" t="str">
            <v>146</v>
          </cell>
          <cell r="C4215">
            <v>16</v>
          </cell>
          <cell r="E4215">
            <v>0</v>
          </cell>
        </row>
        <row r="4216">
          <cell r="A4216" t="str">
            <v>146</v>
          </cell>
          <cell r="C4216">
            <v>17</v>
          </cell>
          <cell r="E4216">
            <v>0</v>
          </cell>
        </row>
        <row r="4217">
          <cell r="A4217" t="str">
            <v>146</v>
          </cell>
          <cell r="C4217">
            <v>18</v>
          </cell>
          <cell r="E4217">
            <v>0</v>
          </cell>
        </row>
        <row r="4218">
          <cell r="A4218" t="str">
            <v>146</v>
          </cell>
          <cell r="C4218">
            <v>20</v>
          </cell>
          <cell r="E4218">
            <v>0</v>
          </cell>
        </row>
        <row r="4219">
          <cell r="A4219" t="str">
            <v>146</v>
          </cell>
          <cell r="C4219">
            <v>21</v>
          </cell>
          <cell r="E4219">
            <v>0</v>
          </cell>
        </row>
        <row r="4220">
          <cell r="A4220" t="str">
            <v>146</v>
          </cell>
          <cell r="C4220">
            <v>22</v>
          </cell>
          <cell r="E4220">
            <v>0</v>
          </cell>
        </row>
        <row r="4221">
          <cell r="A4221" t="str">
            <v>146</v>
          </cell>
          <cell r="C4221">
            <v>23</v>
          </cell>
          <cell r="E4221">
            <v>0</v>
          </cell>
        </row>
        <row r="4222">
          <cell r="A4222" t="str">
            <v>146</v>
          </cell>
          <cell r="C4222">
            <v>24</v>
          </cell>
          <cell r="E4222">
            <v>0</v>
          </cell>
        </row>
        <row r="4223">
          <cell r="A4223" t="str">
            <v>146</v>
          </cell>
          <cell r="C4223">
            <v>25</v>
          </cell>
          <cell r="E4223">
            <v>0</v>
          </cell>
        </row>
        <row r="4224">
          <cell r="A4224" t="str">
            <v>146</v>
          </cell>
          <cell r="C4224">
            <v>5</v>
          </cell>
          <cell r="E4224">
            <v>0</v>
          </cell>
        </row>
        <row r="4225">
          <cell r="A4225" t="str">
            <v>146</v>
          </cell>
          <cell r="C4225">
            <v>8</v>
          </cell>
          <cell r="E4225">
            <v>0</v>
          </cell>
        </row>
        <row r="4226">
          <cell r="A4226" t="str">
            <v>146</v>
          </cell>
          <cell r="C4226">
            <v>9</v>
          </cell>
          <cell r="E4226">
            <v>0</v>
          </cell>
        </row>
        <row r="4227">
          <cell r="A4227" t="str">
            <v>146</v>
          </cell>
          <cell r="C4227">
            <v>11</v>
          </cell>
          <cell r="E4227">
            <v>0</v>
          </cell>
        </row>
        <row r="4228">
          <cell r="A4228" t="str">
            <v>146</v>
          </cell>
          <cell r="C4228">
            <v>12</v>
          </cell>
          <cell r="E4228">
            <v>0</v>
          </cell>
        </row>
        <row r="4229">
          <cell r="A4229" t="str">
            <v>146</v>
          </cell>
          <cell r="C4229">
            <v>13</v>
          </cell>
          <cell r="E4229">
            <v>0</v>
          </cell>
        </row>
        <row r="4230">
          <cell r="A4230" t="str">
            <v>146</v>
          </cell>
          <cell r="C4230">
            <v>14</v>
          </cell>
          <cell r="E4230">
            <v>0</v>
          </cell>
        </row>
        <row r="4231">
          <cell r="A4231" t="str">
            <v>146</v>
          </cell>
          <cell r="C4231">
            <v>19</v>
          </cell>
          <cell r="E4231">
            <v>0</v>
          </cell>
        </row>
        <row r="4232">
          <cell r="A4232" t="str">
            <v>146</v>
          </cell>
          <cell r="C4232">
            <v>26</v>
          </cell>
          <cell r="E4232">
            <v>0</v>
          </cell>
        </row>
        <row r="4233">
          <cell r="A4233" t="str">
            <v>146</v>
          </cell>
          <cell r="C4233">
            <v>27</v>
          </cell>
          <cell r="E4233">
            <v>0</v>
          </cell>
        </row>
        <row r="4234">
          <cell r="A4234" t="str">
            <v>146</v>
          </cell>
          <cell r="C4234">
            <v>28</v>
          </cell>
          <cell r="E4234">
            <v>0</v>
          </cell>
        </row>
        <row r="4235">
          <cell r="A4235" t="str">
            <v>146</v>
          </cell>
          <cell r="C4235">
            <v>29</v>
          </cell>
          <cell r="E4235">
            <v>0</v>
          </cell>
        </row>
        <row r="4236">
          <cell r="A4236" t="str">
            <v>147</v>
          </cell>
          <cell r="C4236">
            <v>1</v>
          </cell>
          <cell r="E4236">
            <v>0</v>
          </cell>
        </row>
        <row r="4237">
          <cell r="A4237" t="str">
            <v>147</v>
          </cell>
          <cell r="C4237">
            <v>2</v>
          </cell>
          <cell r="E4237">
            <v>0</v>
          </cell>
        </row>
        <row r="4238">
          <cell r="A4238" t="str">
            <v>147</v>
          </cell>
          <cell r="C4238">
            <v>3</v>
          </cell>
          <cell r="E4238">
            <v>0</v>
          </cell>
        </row>
        <row r="4239">
          <cell r="A4239" t="str">
            <v>147</v>
          </cell>
          <cell r="C4239">
            <v>4</v>
          </cell>
          <cell r="E4239">
            <v>0</v>
          </cell>
        </row>
        <row r="4240">
          <cell r="A4240" t="str">
            <v>147</v>
          </cell>
          <cell r="C4240">
            <v>6</v>
          </cell>
          <cell r="E4240">
            <v>0</v>
          </cell>
        </row>
        <row r="4241">
          <cell r="A4241" t="str">
            <v>147</v>
          </cell>
          <cell r="C4241">
            <v>7</v>
          </cell>
          <cell r="E4241">
            <v>0</v>
          </cell>
        </row>
        <row r="4242">
          <cell r="A4242" t="str">
            <v>147</v>
          </cell>
          <cell r="C4242">
            <v>10</v>
          </cell>
          <cell r="E4242">
            <v>0</v>
          </cell>
        </row>
        <row r="4243">
          <cell r="A4243" t="str">
            <v>147</v>
          </cell>
          <cell r="C4243">
            <v>15</v>
          </cell>
          <cell r="E4243">
            <v>0</v>
          </cell>
        </row>
        <row r="4244">
          <cell r="A4244" t="str">
            <v>147</v>
          </cell>
          <cell r="C4244">
            <v>16</v>
          </cell>
          <cell r="E4244">
            <v>0</v>
          </cell>
        </row>
        <row r="4245">
          <cell r="A4245" t="str">
            <v>147</v>
          </cell>
          <cell r="C4245">
            <v>17</v>
          </cell>
          <cell r="E4245">
            <v>0</v>
          </cell>
        </row>
        <row r="4246">
          <cell r="A4246" t="str">
            <v>147</v>
          </cell>
          <cell r="C4246">
            <v>18</v>
          </cell>
          <cell r="E4246">
            <v>0</v>
          </cell>
        </row>
        <row r="4247">
          <cell r="A4247" t="str">
            <v>147</v>
          </cell>
          <cell r="C4247">
            <v>20</v>
          </cell>
          <cell r="E4247">
            <v>0</v>
          </cell>
        </row>
        <row r="4248">
          <cell r="A4248" t="str">
            <v>147</v>
          </cell>
          <cell r="C4248">
            <v>21</v>
          </cell>
          <cell r="E4248">
            <v>0</v>
          </cell>
        </row>
        <row r="4249">
          <cell r="A4249" t="str">
            <v>147</v>
          </cell>
          <cell r="C4249">
            <v>22</v>
          </cell>
          <cell r="E4249">
            <v>0</v>
          </cell>
        </row>
        <row r="4250">
          <cell r="A4250" t="str">
            <v>147</v>
          </cell>
          <cell r="C4250">
            <v>23</v>
          </cell>
          <cell r="E4250">
            <v>0</v>
          </cell>
        </row>
        <row r="4251">
          <cell r="A4251" t="str">
            <v>147</v>
          </cell>
          <cell r="C4251">
            <v>24</v>
          </cell>
          <cell r="E4251">
            <v>0</v>
          </cell>
        </row>
        <row r="4252">
          <cell r="A4252" t="str">
            <v>147</v>
          </cell>
          <cell r="C4252">
            <v>25</v>
          </cell>
          <cell r="E4252">
            <v>0</v>
          </cell>
        </row>
        <row r="4253">
          <cell r="A4253" t="str">
            <v>147</v>
          </cell>
          <cell r="C4253">
            <v>5</v>
          </cell>
          <cell r="E4253">
            <v>0</v>
          </cell>
        </row>
        <row r="4254">
          <cell r="A4254" t="str">
            <v>147</v>
          </cell>
          <cell r="C4254">
            <v>8</v>
          </cell>
          <cell r="E4254">
            <v>0</v>
          </cell>
        </row>
        <row r="4255">
          <cell r="A4255" t="str">
            <v>147</v>
          </cell>
          <cell r="C4255">
            <v>9</v>
          </cell>
          <cell r="E4255">
            <v>0</v>
          </cell>
        </row>
        <row r="4256">
          <cell r="A4256" t="str">
            <v>147</v>
          </cell>
          <cell r="C4256">
            <v>11</v>
          </cell>
          <cell r="E4256">
            <v>0</v>
          </cell>
        </row>
        <row r="4257">
          <cell r="A4257" t="str">
            <v>147</v>
          </cell>
          <cell r="C4257">
            <v>12</v>
          </cell>
          <cell r="E4257">
            <v>0</v>
          </cell>
        </row>
        <row r="4258">
          <cell r="A4258" t="str">
            <v>147</v>
          </cell>
          <cell r="C4258">
            <v>13</v>
          </cell>
          <cell r="E4258">
            <v>0</v>
          </cell>
        </row>
        <row r="4259">
          <cell r="A4259" t="str">
            <v>147</v>
          </cell>
          <cell r="C4259">
            <v>14</v>
          </cell>
          <cell r="E4259">
            <v>0</v>
          </cell>
        </row>
        <row r="4260">
          <cell r="A4260" t="str">
            <v>147</v>
          </cell>
          <cell r="C4260">
            <v>19</v>
          </cell>
          <cell r="E4260">
            <v>0</v>
          </cell>
        </row>
        <row r="4261">
          <cell r="A4261" t="str">
            <v>147</v>
          </cell>
          <cell r="C4261">
            <v>26</v>
          </cell>
          <cell r="E4261">
            <v>0</v>
          </cell>
        </row>
        <row r="4262">
          <cell r="A4262" t="str">
            <v>147</v>
          </cell>
          <cell r="C4262">
            <v>27</v>
          </cell>
          <cell r="E4262">
            <v>0</v>
          </cell>
        </row>
        <row r="4263">
          <cell r="A4263" t="str">
            <v>147</v>
          </cell>
          <cell r="C4263">
            <v>28</v>
          </cell>
          <cell r="E4263">
            <v>0</v>
          </cell>
        </row>
        <row r="4264">
          <cell r="A4264" t="str">
            <v>147</v>
          </cell>
          <cell r="C4264">
            <v>29</v>
          </cell>
          <cell r="E4264">
            <v>0</v>
          </cell>
        </row>
        <row r="4265">
          <cell r="A4265" t="str">
            <v>148</v>
          </cell>
          <cell r="C4265">
            <v>1</v>
          </cell>
          <cell r="E4265">
            <v>13359</v>
          </cell>
        </row>
        <row r="4266">
          <cell r="A4266" t="str">
            <v>148</v>
          </cell>
          <cell r="C4266">
            <v>2</v>
          </cell>
          <cell r="E4266">
            <v>0</v>
          </cell>
        </row>
        <row r="4267">
          <cell r="A4267" t="str">
            <v>148</v>
          </cell>
          <cell r="C4267">
            <v>3</v>
          </cell>
          <cell r="E4267">
            <v>0</v>
          </cell>
        </row>
        <row r="4268">
          <cell r="A4268" t="str">
            <v>148</v>
          </cell>
          <cell r="C4268">
            <v>4</v>
          </cell>
          <cell r="E4268">
            <v>4800</v>
          </cell>
        </row>
        <row r="4269">
          <cell r="A4269" t="str">
            <v>148</v>
          </cell>
          <cell r="C4269">
            <v>6</v>
          </cell>
          <cell r="E4269">
            <v>0</v>
          </cell>
        </row>
        <row r="4270">
          <cell r="A4270" t="str">
            <v>148</v>
          </cell>
          <cell r="C4270">
            <v>7</v>
          </cell>
          <cell r="E4270">
            <v>1122</v>
          </cell>
        </row>
        <row r="4271">
          <cell r="A4271" t="str">
            <v>148</v>
          </cell>
          <cell r="C4271">
            <v>10</v>
          </cell>
          <cell r="E4271">
            <v>0</v>
          </cell>
        </row>
        <row r="4272">
          <cell r="A4272" t="str">
            <v>148</v>
          </cell>
          <cell r="C4272">
            <v>15</v>
          </cell>
          <cell r="E4272">
            <v>0</v>
          </cell>
        </row>
        <row r="4273">
          <cell r="A4273" t="str">
            <v>148</v>
          </cell>
          <cell r="C4273">
            <v>16</v>
          </cell>
          <cell r="E4273">
            <v>0</v>
          </cell>
        </row>
        <row r="4274">
          <cell r="A4274" t="str">
            <v>148</v>
          </cell>
          <cell r="C4274">
            <v>17</v>
          </cell>
          <cell r="E4274">
            <v>0</v>
          </cell>
        </row>
        <row r="4275">
          <cell r="A4275" t="str">
            <v>148</v>
          </cell>
          <cell r="C4275">
            <v>18</v>
          </cell>
          <cell r="E4275">
            <v>0</v>
          </cell>
        </row>
        <row r="4276">
          <cell r="A4276" t="str">
            <v>148</v>
          </cell>
          <cell r="C4276">
            <v>20</v>
          </cell>
          <cell r="E4276">
            <v>230</v>
          </cell>
        </row>
        <row r="4277">
          <cell r="A4277" t="str">
            <v>148</v>
          </cell>
          <cell r="C4277">
            <v>21</v>
          </cell>
          <cell r="E4277">
            <v>0</v>
          </cell>
        </row>
        <row r="4278">
          <cell r="A4278" t="str">
            <v>148</v>
          </cell>
          <cell r="C4278">
            <v>22</v>
          </cell>
          <cell r="E4278">
            <v>0</v>
          </cell>
        </row>
        <row r="4279">
          <cell r="A4279" t="str">
            <v>148</v>
          </cell>
          <cell r="C4279">
            <v>23</v>
          </cell>
          <cell r="E4279">
            <v>0</v>
          </cell>
        </row>
        <row r="4280">
          <cell r="A4280" t="str">
            <v>148</v>
          </cell>
          <cell r="C4280">
            <v>24</v>
          </cell>
          <cell r="E4280">
            <v>0</v>
          </cell>
        </row>
        <row r="4281">
          <cell r="A4281" t="str">
            <v>148</v>
          </cell>
          <cell r="C4281">
            <v>25</v>
          </cell>
          <cell r="E4281">
            <v>1069</v>
          </cell>
        </row>
        <row r="4282">
          <cell r="A4282" t="str">
            <v>148</v>
          </cell>
          <cell r="C4282">
            <v>5</v>
          </cell>
          <cell r="E4282">
            <v>3905</v>
          </cell>
        </row>
        <row r="4283">
          <cell r="A4283" t="str">
            <v>148</v>
          </cell>
          <cell r="C4283">
            <v>8</v>
          </cell>
          <cell r="E4283">
            <v>915</v>
          </cell>
        </row>
        <row r="4284">
          <cell r="A4284" t="str">
            <v>148</v>
          </cell>
          <cell r="C4284">
            <v>9</v>
          </cell>
          <cell r="E4284">
            <v>0</v>
          </cell>
        </row>
        <row r="4285">
          <cell r="A4285" t="str">
            <v>148</v>
          </cell>
          <cell r="C4285">
            <v>11</v>
          </cell>
          <cell r="E4285">
            <v>0</v>
          </cell>
        </row>
        <row r="4286">
          <cell r="A4286" t="str">
            <v>148</v>
          </cell>
          <cell r="C4286">
            <v>12</v>
          </cell>
          <cell r="E4286">
            <v>0</v>
          </cell>
        </row>
        <row r="4287">
          <cell r="A4287" t="str">
            <v>148</v>
          </cell>
          <cell r="C4287">
            <v>13</v>
          </cell>
          <cell r="E4287">
            <v>0</v>
          </cell>
        </row>
        <row r="4288">
          <cell r="A4288" t="str">
            <v>148</v>
          </cell>
          <cell r="C4288">
            <v>14</v>
          </cell>
          <cell r="E4288">
            <v>0</v>
          </cell>
        </row>
        <row r="4289">
          <cell r="A4289" t="str">
            <v>148</v>
          </cell>
          <cell r="C4289">
            <v>19</v>
          </cell>
          <cell r="E4289">
            <v>0</v>
          </cell>
        </row>
        <row r="4290">
          <cell r="A4290" t="str">
            <v>148</v>
          </cell>
          <cell r="C4290">
            <v>26</v>
          </cell>
          <cell r="E4290">
            <v>0</v>
          </cell>
        </row>
        <row r="4291">
          <cell r="A4291" t="str">
            <v>148</v>
          </cell>
          <cell r="C4291">
            <v>27</v>
          </cell>
          <cell r="E4291">
            <v>0</v>
          </cell>
        </row>
        <row r="4292">
          <cell r="A4292" t="str">
            <v>148</v>
          </cell>
          <cell r="C4292">
            <v>28</v>
          </cell>
          <cell r="E4292">
            <v>0</v>
          </cell>
        </row>
        <row r="4293">
          <cell r="A4293" t="str">
            <v>148</v>
          </cell>
          <cell r="C4293">
            <v>29</v>
          </cell>
          <cell r="E4293">
            <v>1056</v>
          </cell>
        </row>
        <row r="4294">
          <cell r="A4294" t="str">
            <v>149</v>
          </cell>
          <cell r="C4294">
            <v>1</v>
          </cell>
          <cell r="E4294">
            <v>0</v>
          </cell>
        </row>
        <row r="4295">
          <cell r="A4295" t="str">
            <v>149</v>
          </cell>
          <cell r="C4295">
            <v>2</v>
          </cell>
          <cell r="E4295">
            <v>0</v>
          </cell>
        </row>
        <row r="4296">
          <cell r="A4296" t="str">
            <v>149</v>
          </cell>
          <cell r="C4296">
            <v>3</v>
          </cell>
          <cell r="E4296">
            <v>0</v>
          </cell>
        </row>
        <row r="4297">
          <cell r="A4297" t="str">
            <v>149</v>
          </cell>
          <cell r="C4297">
            <v>4</v>
          </cell>
          <cell r="E4297">
            <v>0</v>
          </cell>
        </row>
        <row r="4298">
          <cell r="A4298" t="str">
            <v>149</v>
          </cell>
          <cell r="C4298">
            <v>6</v>
          </cell>
          <cell r="E4298">
            <v>0</v>
          </cell>
        </row>
        <row r="4299">
          <cell r="A4299" t="str">
            <v>149</v>
          </cell>
          <cell r="C4299">
            <v>7</v>
          </cell>
          <cell r="E4299">
            <v>0</v>
          </cell>
        </row>
        <row r="4300">
          <cell r="A4300" t="str">
            <v>149</v>
          </cell>
          <cell r="C4300">
            <v>10</v>
          </cell>
          <cell r="E4300">
            <v>0</v>
          </cell>
        </row>
        <row r="4301">
          <cell r="A4301" t="str">
            <v>149</v>
          </cell>
          <cell r="C4301">
            <v>15</v>
          </cell>
          <cell r="E4301">
            <v>0</v>
          </cell>
        </row>
        <row r="4302">
          <cell r="A4302" t="str">
            <v>149</v>
          </cell>
          <cell r="C4302">
            <v>16</v>
          </cell>
          <cell r="E4302">
            <v>0</v>
          </cell>
        </row>
        <row r="4303">
          <cell r="A4303" t="str">
            <v>149</v>
          </cell>
          <cell r="C4303">
            <v>17</v>
          </cell>
          <cell r="E4303">
            <v>0</v>
          </cell>
        </row>
        <row r="4304">
          <cell r="A4304" t="str">
            <v>149</v>
          </cell>
          <cell r="C4304">
            <v>18</v>
          </cell>
          <cell r="E4304">
            <v>0</v>
          </cell>
        </row>
        <row r="4305">
          <cell r="A4305" t="str">
            <v>149</v>
          </cell>
          <cell r="C4305">
            <v>20</v>
          </cell>
          <cell r="E4305">
            <v>0</v>
          </cell>
        </row>
        <row r="4306">
          <cell r="A4306" t="str">
            <v>149</v>
          </cell>
          <cell r="C4306">
            <v>21</v>
          </cell>
          <cell r="E4306">
            <v>0</v>
          </cell>
        </row>
        <row r="4307">
          <cell r="A4307" t="str">
            <v>149</v>
          </cell>
          <cell r="C4307">
            <v>22</v>
          </cell>
          <cell r="E4307">
            <v>0</v>
          </cell>
        </row>
        <row r="4308">
          <cell r="A4308" t="str">
            <v>149</v>
          </cell>
          <cell r="C4308">
            <v>23</v>
          </cell>
          <cell r="E4308">
            <v>0</v>
          </cell>
        </row>
        <row r="4309">
          <cell r="A4309" t="str">
            <v>149</v>
          </cell>
          <cell r="C4309">
            <v>24</v>
          </cell>
          <cell r="E4309">
            <v>0</v>
          </cell>
        </row>
        <row r="4310">
          <cell r="A4310" t="str">
            <v>149</v>
          </cell>
          <cell r="C4310">
            <v>25</v>
          </cell>
          <cell r="E4310">
            <v>0</v>
          </cell>
        </row>
        <row r="4311">
          <cell r="A4311" t="str">
            <v>149</v>
          </cell>
          <cell r="C4311">
            <v>5</v>
          </cell>
          <cell r="E4311">
            <v>0</v>
          </cell>
        </row>
        <row r="4312">
          <cell r="A4312" t="str">
            <v>149</v>
          </cell>
          <cell r="C4312">
            <v>8</v>
          </cell>
          <cell r="E4312">
            <v>0</v>
          </cell>
        </row>
        <row r="4313">
          <cell r="A4313" t="str">
            <v>149</v>
          </cell>
          <cell r="C4313">
            <v>9</v>
          </cell>
          <cell r="E4313">
            <v>0</v>
          </cell>
        </row>
        <row r="4314">
          <cell r="A4314" t="str">
            <v>149</v>
          </cell>
          <cell r="C4314">
            <v>11</v>
          </cell>
          <cell r="E4314">
            <v>0</v>
          </cell>
        </row>
        <row r="4315">
          <cell r="A4315" t="str">
            <v>149</v>
          </cell>
          <cell r="C4315">
            <v>12</v>
          </cell>
          <cell r="E4315">
            <v>0</v>
          </cell>
        </row>
        <row r="4316">
          <cell r="A4316" t="str">
            <v>149</v>
          </cell>
          <cell r="C4316">
            <v>13</v>
          </cell>
          <cell r="E4316">
            <v>0</v>
          </cell>
        </row>
        <row r="4317">
          <cell r="A4317" t="str">
            <v>149</v>
          </cell>
          <cell r="C4317">
            <v>14</v>
          </cell>
          <cell r="E4317">
            <v>0</v>
          </cell>
        </row>
        <row r="4318">
          <cell r="A4318" t="str">
            <v>149</v>
          </cell>
          <cell r="C4318">
            <v>19</v>
          </cell>
          <cell r="E4318">
            <v>0</v>
          </cell>
        </row>
        <row r="4319">
          <cell r="A4319" t="str">
            <v>149</v>
          </cell>
          <cell r="C4319">
            <v>26</v>
          </cell>
          <cell r="E4319">
            <v>0</v>
          </cell>
        </row>
        <row r="4320">
          <cell r="A4320" t="str">
            <v>149</v>
          </cell>
          <cell r="C4320">
            <v>27</v>
          </cell>
          <cell r="E4320">
            <v>0</v>
          </cell>
        </row>
        <row r="4321">
          <cell r="A4321" t="str">
            <v>149</v>
          </cell>
          <cell r="C4321">
            <v>28</v>
          </cell>
          <cell r="E4321">
            <v>0</v>
          </cell>
        </row>
        <row r="4322">
          <cell r="A4322" t="str">
            <v>149</v>
          </cell>
          <cell r="C4322">
            <v>29</v>
          </cell>
          <cell r="E4322">
            <v>0</v>
          </cell>
        </row>
        <row r="4323">
          <cell r="A4323" t="str">
            <v>150</v>
          </cell>
          <cell r="C4323">
            <v>1</v>
          </cell>
          <cell r="E4323">
            <v>1082</v>
          </cell>
        </row>
        <row r="4324">
          <cell r="A4324" t="str">
            <v>150</v>
          </cell>
          <cell r="C4324">
            <v>2</v>
          </cell>
          <cell r="E4324">
            <v>0</v>
          </cell>
        </row>
        <row r="4325">
          <cell r="A4325" t="str">
            <v>150</v>
          </cell>
          <cell r="C4325">
            <v>3</v>
          </cell>
          <cell r="E4325">
            <v>0</v>
          </cell>
        </row>
        <row r="4326">
          <cell r="A4326" t="str">
            <v>150</v>
          </cell>
          <cell r="C4326">
            <v>4</v>
          </cell>
          <cell r="E4326">
            <v>0</v>
          </cell>
        </row>
        <row r="4327">
          <cell r="A4327" t="str">
            <v>150</v>
          </cell>
          <cell r="C4327">
            <v>6</v>
          </cell>
          <cell r="E4327">
            <v>0</v>
          </cell>
        </row>
        <row r="4328">
          <cell r="A4328" t="str">
            <v>150</v>
          </cell>
          <cell r="C4328">
            <v>7</v>
          </cell>
          <cell r="E4328">
            <v>180000</v>
          </cell>
        </row>
        <row r="4329">
          <cell r="A4329" t="str">
            <v>150</v>
          </cell>
          <cell r="C4329">
            <v>10</v>
          </cell>
          <cell r="E4329">
            <v>50000</v>
          </cell>
        </row>
        <row r="4330">
          <cell r="A4330" t="str">
            <v>150</v>
          </cell>
          <cell r="C4330">
            <v>15</v>
          </cell>
          <cell r="E4330">
            <v>0</v>
          </cell>
        </row>
        <row r="4331">
          <cell r="A4331" t="str">
            <v>150</v>
          </cell>
          <cell r="C4331">
            <v>16</v>
          </cell>
          <cell r="E4331">
            <v>0</v>
          </cell>
        </row>
        <row r="4332">
          <cell r="A4332" t="str">
            <v>150</v>
          </cell>
          <cell r="C4332">
            <v>17</v>
          </cell>
          <cell r="E4332">
            <v>0</v>
          </cell>
        </row>
        <row r="4333">
          <cell r="A4333" t="str">
            <v>150</v>
          </cell>
          <cell r="C4333">
            <v>18</v>
          </cell>
          <cell r="E4333">
            <v>0</v>
          </cell>
        </row>
        <row r="4334">
          <cell r="A4334" t="str">
            <v>150</v>
          </cell>
          <cell r="C4334">
            <v>20</v>
          </cell>
          <cell r="E4334">
            <v>0</v>
          </cell>
        </row>
        <row r="4335">
          <cell r="A4335" t="str">
            <v>150</v>
          </cell>
          <cell r="C4335">
            <v>21</v>
          </cell>
          <cell r="E4335">
            <v>0</v>
          </cell>
        </row>
        <row r="4336">
          <cell r="A4336" t="str">
            <v>150</v>
          </cell>
          <cell r="C4336">
            <v>22</v>
          </cell>
          <cell r="E4336">
            <v>2500</v>
          </cell>
        </row>
        <row r="4337">
          <cell r="A4337" t="str">
            <v>150</v>
          </cell>
          <cell r="C4337">
            <v>23</v>
          </cell>
          <cell r="E4337">
            <v>0</v>
          </cell>
        </row>
        <row r="4338">
          <cell r="A4338" t="str">
            <v>150</v>
          </cell>
          <cell r="C4338">
            <v>24</v>
          </cell>
          <cell r="E4338">
            <v>2500</v>
          </cell>
        </row>
        <row r="4339">
          <cell r="A4339" t="str">
            <v>150</v>
          </cell>
          <cell r="C4339">
            <v>25</v>
          </cell>
          <cell r="E4339">
            <v>300000</v>
          </cell>
        </row>
        <row r="4340">
          <cell r="A4340" t="str">
            <v>150</v>
          </cell>
          <cell r="C4340">
            <v>5</v>
          </cell>
          <cell r="E4340">
            <v>20000</v>
          </cell>
        </row>
        <row r="4341">
          <cell r="A4341" t="str">
            <v>150</v>
          </cell>
          <cell r="C4341">
            <v>8</v>
          </cell>
          <cell r="E4341">
            <v>0</v>
          </cell>
        </row>
        <row r="4342">
          <cell r="A4342" t="str">
            <v>150</v>
          </cell>
          <cell r="C4342">
            <v>9</v>
          </cell>
          <cell r="E4342">
            <v>0</v>
          </cell>
        </row>
        <row r="4343">
          <cell r="A4343" t="str">
            <v>150</v>
          </cell>
          <cell r="C4343">
            <v>11</v>
          </cell>
          <cell r="E4343">
            <v>12250</v>
          </cell>
        </row>
        <row r="4344">
          <cell r="A4344" t="str">
            <v>150</v>
          </cell>
          <cell r="C4344">
            <v>12</v>
          </cell>
          <cell r="E4344">
            <v>0</v>
          </cell>
        </row>
        <row r="4345">
          <cell r="A4345" t="str">
            <v>150</v>
          </cell>
          <cell r="C4345">
            <v>13</v>
          </cell>
          <cell r="E4345">
            <v>25000</v>
          </cell>
        </row>
        <row r="4346">
          <cell r="A4346" t="str">
            <v>150</v>
          </cell>
          <cell r="C4346">
            <v>14</v>
          </cell>
          <cell r="E4346">
            <v>0</v>
          </cell>
        </row>
        <row r="4347">
          <cell r="A4347" t="str">
            <v>150</v>
          </cell>
          <cell r="C4347">
            <v>19</v>
          </cell>
          <cell r="E4347">
            <v>50000</v>
          </cell>
        </row>
        <row r="4348">
          <cell r="A4348" t="str">
            <v>150</v>
          </cell>
          <cell r="C4348">
            <v>26</v>
          </cell>
          <cell r="E4348">
            <v>5000</v>
          </cell>
        </row>
        <row r="4349">
          <cell r="A4349" t="str">
            <v>150</v>
          </cell>
          <cell r="C4349">
            <v>27</v>
          </cell>
          <cell r="E4349">
            <v>25000</v>
          </cell>
        </row>
        <row r="4350">
          <cell r="A4350" t="str">
            <v>150</v>
          </cell>
          <cell r="C4350">
            <v>28</v>
          </cell>
          <cell r="E4350">
            <v>0</v>
          </cell>
        </row>
        <row r="4351">
          <cell r="A4351" t="str">
            <v>150</v>
          </cell>
          <cell r="C4351">
            <v>29</v>
          </cell>
          <cell r="E4351">
            <v>0</v>
          </cell>
        </row>
        <row r="4352">
          <cell r="A4352" t="str">
            <v>151</v>
          </cell>
          <cell r="C4352">
            <v>1</v>
          </cell>
          <cell r="E4352">
            <v>14648</v>
          </cell>
        </row>
        <row r="4353">
          <cell r="A4353" t="str">
            <v>151</v>
          </cell>
          <cell r="C4353">
            <v>2</v>
          </cell>
          <cell r="E4353">
            <v>0</v>
          </cell>
        </row>
        <row r="4354">
          <cell r="A4354" t="str">
            <v>151</v>
          </cell>
          <cell r="C4354">
            <v>3</v>
          </cell>
          <cell r="E4354">
            <v>0</v>
          </cell>
        </row>
        <row r="4355">
          <cell r="A4355" t="str">
            <v>151</v>
          </cell>
          <cell r="C4355">
            <v>4</v>
          </cell>
          <cell r="E4355">
            <v>2994</v>
          </cell>
        </row>
        <row r="4356">
          <cell r="A4356" t="str">
            <v>151</v>
          </cell>
          <cell r="C4356">
            <v>6</v>
          </cell>
          <cell r="E4356">
            <v>0</v>
          </cell>
        </row>
        <row r="4357">
          <cell r="A4357" t="str">
            <v>151</v>
          </cell>
          <cell r="C4357">
            <v>7</v>
          </cell>
          <cell r="E4357">
            <v>13507</v>
          </cell>
        </row>
        <row r="4358">
          <cell r="A4358" t="str">
            <v>151</v>
          </cell>
          <cell r="C4358">
            <v>10</v>
          </cell>
          <cell r="E4358">
            <v>61076</v>
          </cell>
        </row>
        <row r="4359">
          <cell r="A4359" t="str">
            <v>151</v>
          </cell>
          <cell r="C4359">
            <v>15</v>
          </cell>
          <cell r="E4359">
            <v>0</v>
          </cell>
        </row>
        <row r="4360">
          <cell r="A4360" t="str">
            <v>151</v>
          </cell>
          <cell r="C4360">
            <v>16</v>
          </cell>
          <cell r="E4360">
            <v>0</v>
          </cell>
        </row>
        <row r="4361">
          <cell r="A4361" t="str">
            <v>151</v>
          </cell>
          <cell r="C4361">
            <v>17</v>
          </cell>
          <cell r="E4361">
            <v>0</v>
          </cell>
        </row>
        <row r="4362">
          <cell r="A4362" t="str">
            <v>151</v>
          </cell>
          <cell r="C4362">
            <v>18</v>
          </cell>
          <cell r="E4362">
            <v>0</v>
          </cell>
        </row>
        <row r="4363">
          <cell r="A4363" t="str">
            <v>151</v>
          </cell>
          <cell r="C4363">
            <v>20</v>
          </cell>
          <cell r="E4363">
            <v>0</v>
          </cell>
        </row>
        <row r="4364">
          <cell r="A4364" t="str">
            <v>151</v>
          </cell>
          <cell r="C4364">
            <v>21</v>
          </cell>
          <cell r="E4364">
            <v>0</v>
          </cell>
        </row>
        <row r="4365">
          <cell r="A4365" t="str">
            <v>151</v>
          </cell>
          <cell r="C4365">
            <v>22</v>
          </cell>
          <cell r="E4365">
            <v>0</v>
          </cell>
        </row>
        <row r="4366">
          <cell r="A4366" t="str">
            <v>151</v>
          </cell>
          <cell r="C4366">
            <v>23</v>
          </cell>
          <cell r="E4366">
            <v>0</v>
          </cell>
        </row>
        <row r="4367">
          <cell r="A4367" t="str">
            <v>151</v>
          </cell>
          <cell r="C4367">
            <v>24</v>
          </cell>
          <cell r="E4367">
            <v>0</v>
          </cell>
        </row>
        <row r="4368">
          <cell r="A4368" t="str">
            <v>151</v>
          </cell>
          <cell r="C4368">
            <v>25</v>
          </cell>
          <cell r="E4368">
            <v>0</v>
          </cell>
        </row>
        <row r="4369">
          <cell r="A4369" t="str">
            <v>151</v>
          </cell>
          <cell r="C4369">
            <v>5</v>
          </cell>
          <cell r="E4369">
            <v>9243</v>
          </cell>
        </row>
        <row r="4370">
          <cell r="A4370" t="str">
            <v>151</v>
          </cell>
          <cell r="C4370">
            <v>8</v>
          </cell>
          <cell r="E4370">
            <v>0</v>
          </cell>
        </row>
        <row r="4371">
          <cell r="A4371" t="str">
            <v>151</v>
          </cell>
          <cell r="C4371">
            <v>9</v>
          </cell>
          <cell r="E4371">
            <v>0</v>
          </cell>
        </row>
        <row r="4372">
          <cell r="A4372" t="str">
            <v>151</v>
          </cell>
          <cell r="C4372">
            <v>11</v>
          </cell>
          <cell r="E4372">
            <v>160969</v>
          </cell>
        </row>
        <row r="4373">
          <cell r="A4373" t="str">
            <v>151</v>
          </cell>
          <cell r="C4373">
            <v>12</v>
          </cell>
          <cell r="E4373">
            <v>0</v>
          </cell>
        </row>
        <row r="4374">
          <cell r="A4374" t="str">
            <v>151</v>
          </cell>
          <cell r="C4374">
            <v>13</v>
          </cell>
          <cell r="E4374">
            <v>32128</v>
          </cell>
        </row>
        <row r="4375">
          <cell r="A4375" t="str">
            <v>151</v>
          </cell>
          <cell r="C4375">
            <v>14</v>
          </cell>
          <cell r="E4375">
            <v>0</v>
          </cell>
        </row>
        <row r="4376">
          <cell r="A4376" t="str">
            <v>151</v>
          </cell>
          <cell r="C4376">
            <v>19</v>
          </cell>
          <cell r="E4376">
            <v>0</v>
          </cell>
        </row>
        <row r="4377">
          <cell r="A4377" t="str">
            <v>151</v>
          </cell>
          <cell r="C4377">
            <v>26</v>
          </cell>
          <cell r="E4377">
            <v>0</v>
          </cell>
        </row>
        <row r="4378">
          <cell r="A4378" t="str">
            <v>151</v>
          </cell>
          <cell r="C4378">
            <v>27</v>
          </cell>
          <cell r="E4378">
            <v>0</v>
          </cell>
        </row>
        <row r="4379">
          <cell r="A4379" t="str">
            <v>151</v>
          </cell>
          <cell r="C4379">
            <v>28</v>
          </cell>
          <cell r="E4379">
            <v>0</v>
          </cell>
        </row>
        <row r="4380">
          <cell r="A4380" t="str">
            <v>151</v>
          </cell>
          <cell r="C4380">
            <v>29</v>
          </cell>
          <cell r="E4380">
            <v>0</v>
          </cell>
        </row>
        <row r="4381">
          <cell r="A4381" t="str">
            <v>152</v>
          </cell>
          <cell r="C4381">
            <v>1</v>
          </cell>
          <cell r="E4381">
            <v>1681</v>
          </cell>
        </row>
        <row r="4382">
          <cell r="A4382" t="str">
            <v>152</v>
          </cell>
          <cell r="C4382">
            <v>2</v>
          </cell>
          <cell r="E4382">
            <v>0</v>
          </cell>
        </row>
        <row r="4383">
          <cell r="A4383" t="str">
            <v>152</v>
          </cell>
          <cell r="C4383">
            <v>3</v>
          </cell>
          <cell r="E4383">
            <v>0</v>
          </cell>
        </row>
        <row r="4384">
          <cell r="A4384" t="str">
            <v>152</v>
          </cell>
          <cell r="C4384">
            <v>4</v>
          </cell>
          <cell r="E4384">
            <v>0</v>
          </cell>
        </row>
        <row r="4385">
          <cell r="A4385" t="str">
            <v>152</v>
          </cell>
          <cell r="C4385">
            <v>6</v>
          </cell>
          <cell r="E4385">
            <v>0</v>
          </cell>
        </row>
        <row r="4386">
          <cell r="A4386" t="str">
            <v>152</v>
          </cell>
          <cell r="C4386">
            <v>7</v>
          </cell>
          <cell r="E4386">
            <v>285172</v>
          </cell>
        </row>
        <row r="4387">
          <cell r="A4387" t="str">
            <v>152</v>
          </cell>
          <cell r="C4387">
            <v>10</v>
          </cell>
          <cell r="E4387">
            <v>252530</v>
          </cell>
        </row>
        <row r="4388">
          <cell r="A4388" t="str">
            <v>152</v>
          </cell>
          <cell r="C4388">
            <v>15</v>
          </cell>
          <cell r="E4388">
            <v>0</v>
          </cell>
        </row>
        <row r="4389">
          <cell r="A4389" t="str">
            <v>152</v>
          </cell>
          <cell r="C4389">
            <v>16</v>
          </cell>
          <cell r="E4389">
            <v>0</v>
          </cell>
        </row>
        <row r="4390">
          <cell r="A4390" t="str">
            <v>152</v>
          </cell>
          <cell r="C4390">
            <v>17</v>
          </cell>
          <cell r="E4390">
            <v>0</v>
          </cell>
        </row>
        <row r="4391">
          <cell r="A4391" t="str">
            <v>152</v>
          </cell>
          <cell r="C4391">
            <v>18</v>
          </cell>
          <cell r="E4391">
            <v>0</v>
          </cell>
        </row>
        <row r="4392">
          <cell r="A4392" t="str">
            <v>152</v>
          </cell>
          <cell r="C4392">
            <v>20</v>
          </cell>
          <cell r="E4392">
            <v>0</v>
          </cell>
        </row>
        <row r="4393">
          <cell r="A4393" t="str">
            <v>152</v>
          </cell>
          <cell r="C4393">
            <v>21</v>
          </cell>
          <cell r="E4393">
            <v>0</v>
          </cell>
        </row>
        <row r="4394">
          <cell r="A4394" t="str">
            <v>152</v>
          </cell>
          <cell r="C4394">
            <v>22</v>
          </cell>
          <cell r="E4394">
            <v>10000</v>
          </cell>
        </row>
        <row r="4395">
          <cell r="A4395" t="str">
            <v>152</v>
          </cell>
          <cell r="C4395">
            <v>23</v>
          </cell>
          <cell r="E4395">
            <v>0</v>
          </cell>
        </row>
        <row r="4396">
          <cell r="A4396" t="str">
            <v>152</v>
          </cell>
          <cell r="C4396">
            <v>24</v>
          </cell>
          <cell r="E4396">
            <v>2500</v>
          </cell>
        </row>
        <row r="4397">
          <cell r="A4397" t="str">
            <v>152</v>
          </cell>
          <cell r="C4397">
            <v>25</v>
          </cell>
          <cell r="E4397">
            <v>330906</v>
          </cell>
        </row>
        <row r="4398">
          <cell r="A4398" t="str">
            <v>152</v>
          </cell>
          <cell r="C4398">
            <v>5</v>
          </cell>
          <cell r="E4398">
            <v>475</v>
          </cell>
        </row>
        <row r="4399">
          <cell r="A4399" t="str">
            <v>152</v>
          </cell>
          <cell r="C4399">
            <v>8</v>
          </cell>
          <cell r="E4399">
            <v>0</v>
          </cell>
        </row>
        <row r="4400">
          <cell r="A4400" t="str">
            <v>152</v>
          </cell>
          <cell r="C4400">
            <v>9</v>
          </cell>
          <cell r="E4400">
            <v>0</v>
          </cell>
        </row>
        <row r="4401">
          <cell r="A4401" t="str">
            <v>152</v>
          </cell>
          <cell r="C4401">
            <v>11</v>
          </cell>
          <cell r="E4401">
            <v>777</v>
          </cell>
        </row>
        <row r="4402">
          <cell r="A4402" t="str">
            <v>152</v>
          </cell>
          <cell r="C4402">
            <v>12</v>
          </cell>
          <cell r="E4402">
            <v>0</v>
          </cell>
        </row>
        <row r="4403">
          <cell r="A4403" t="str">
            <v>152</v>
          </cell>
          <cell r="C4403">
            <v>13</v>
          </cell>
          <cell r="E4403">
            <v>2158</v>
          </cell>
        </row>
        <row r="4404">
          <cell r="A4404" t="str">
            <v>152</v>
          </cell>
          <cell r="C4404">
            <v>14</v>
          </cell>
          <cell r="E4404">
            <v>0</v>
          </cell>
        </row>
        <row r="4405">
          <cell r="A4405" t="str">
            <v>152</v>
          </cell>
          <cell r="C4405">
            <v>19</v>
          </cell>
          <cell r="E4405">
            <v>0</v>
          </cell>
        </row>
        <row r="4406">
          <cell r="A4406" t="str">
            <v>152</v>
          </cell>
          <cell r="C4406">
            <v>26</v>
          </cell>
          <cell r="E4406">
            <v>5000</v>
          </cell>
        </row>
        <row r="4407">
          <cell r="A4407" t="str">
            <v>152</v>
          </cell>
          <cell r="C4407">
            <v>27</v>
          </cell>
          <cell r="E4407">
            <v>0</v>
          </cell>
        </row>
        <row r="4408">
          <cell r="A4408" t="str">
            <v>152</v>
          </cell>
          <cell r="C4408">
            <v>28</v>
          </cell>
          <cell r="E4408">
            <v>0</v>
          </cell>
        </row>
        <row r="4409">
          <cell r="A4409" t="str">
            <v>152</v>
          </cell>
          <cell r="C4409">
            <v>29</v>
          </cell>
          <cell r="E4409">
            <v>0</v>
          </cell>
        </row>
        <row r="4410">
          <cell r="A4410" t="str">
            <v>153</v>
          </cell>
          <cell r="C4410">
            <v>1</v>
          </cell>
          <cell r="E4410">
            <v>236621</v>
          </cell>
        </row>
        <row r="4411">
          <cell r="A4411" t="str">
            <v>153</v>
          </cell>
          <cell r="C4411">
            <v>2</v>
          </cell>
          <cell r="E4411">
            <v>0</v>
          </cell>
        </row>
        <row r="4412">
          <cell r="A4412" t="str">
            <v>153</v>
          </cell>
          <cell r="C4412">
            <v>3</v>
          </cell>
          <cell r="E4412">
            <v>0</v>
          </cell>
        </row>
        <row r="4413">
          <cell r="A4413" t="str">
            <v>153</v>
          </cell>
          <cell r="C4413">
            <v>4</v>
          </cell>
          <cell r="E4413">
            <v>0</v>
          </cell>
        </row>
        <row r="4414">
          <cell r="A4414" t="str">
            <v>153</v>
          </cell>
          <cell r="C4414">
            <v>6</v>
          </cell>
          <cell r="E4414">
            <v>0</v>
          </cell>
        </row>
        <row r="4415">
          <cell r="A4415" t="str">
            <v>153</v>
          </cell>
          <cell r="C4415">
            <v>7</v>
          </cell>
          <cell r="E4415">
            <v>105000</v>
          </cell>
        </row>
        <row r="4416">
          <cell r="A4416" t="str">
            <v>153</v>
          </cell>
          <cell r="C4416">
            <v>10</v>
          </cell>
          <cell r="E4416">
            <v>16000</v>
          </cell>
        </row>
        <row r="4417">
          <cell r="A4417" t="str">
            <v>153</v>
          </cell>
          <cell r="C4417">
            <v>15</v>
          </cell>
          <cell r="E4417">
            <v>0</v>
          </cell>
        </row>
        <row r="4418">
          <cell r="A4418" t="str">
            <v>153</v>
          </cell>
          <cell r="C4418">
            <v>16</v>
          </cell>
          <cell r="E4418">
            <v>6800</v>
          </cell>
        </row>
        <row r="4419">
          <cell r="A4419" t="str">
            <v>153</v>
          </cell>
          <cell r="C4419">
            <v>17</v>
          </cell>
          <cell r="E4419">
            <v>0</v>
          </cell>
        </row>
        <row r="4420">
          <cell r="A4420" t="str">
            <v>153</v>
          </cell>
          <cell r="C4420">
            <v>18</v>
          </cell>
          <cell r="E4420">
            <v>0</v>
          </cell>
        </row>
        <row r="4421">
          <cell r="A4421" t="str">
            <v>153</v>
          </cell>
          <cell r="C4421">
            <v>20</v>
          </cell>
          <cell r="E4421">
            <v>0</v>
          </cell>
        </row>
        <row r="4422">
          <cell r="A4422" t="str">
            <v>153</v>
          </cell>
          <cell r="C4422">
            <v>21</v>
          </cell>
          <cell r="E4422">
            <v>0</v>
          </cell>
        </row>
        <row r="4423">
          <cell r="A4423" t="str">
            <v>153</v>
          </cell>
          <cell r="C4423">
            <v>22</v>
          </cell>
          <cell r="E4423">
            <v>800</v>
          </cell>
        </row>
        <row r="4424">
          <cell r="A4424" t="str">
            <v>153</v>
          </cell>
          <cell r="C4424">
            <v>23</v>
          </cell>
          <cell r="E4424">
            <v>0</v>
          </cell>
        </row>
        <row r="4425">
          <cell r="A4425" t="str">
            <v>153</v>
          </cell>
          <cell r="C4425">
            <v>24</v>
          </cell>
          <cell r="E4425">
            <v>0</v>
          </cell>
        </row>
        <row r="4426">
          <cell r="A4426" t="str">
            <v>153</v>
          </cell>
          <cell r="C4426">
            <v>25</v>
          </cell>
          <cell r="E4426">
            <v>0</v>
          </cell>
        </row>
        <row r="4427">
          <cell r="A4427" t="str">
            <v>153</v>
          </cell>
          <cell r="C4427">
            <v>5</v>
          </cell>
          <cell r="E4427">
            <v>17000</v>
          </cell>
        </row>
        <row r="4428">
          <cell r="A4428" t="str">
            <v>153</v>
          </cell>
          <cell r="C4428">
            <v>8</v>
          </cell>
          <cell r="E4428">
            <v>65000</v>
          </cell>
        </row>
        <row r="4429">
          <cell r="A4429" t="str">
            <v>153</v>
          </cell>
          <cell r="C4429">
            <v>9</v>
          </cell>
          <cell r="E4429">
            <v>0</v>
          </cell>
        </row>
        <row r="4430">
          <cell r="A4430" t="str">
            <v>153</v>
          </cell>
          <cell r="C4430">
            <v>11</v>
          </cell>
          <cell r="E4430">
            <v>500000</v>
          </cell>
        </row>
        <row r="4431">
          <cell r="A4431" t="str">
            <v>153</v>
          </cell>
          <cell r="C4431">
            <v>12</v>
          </cell>
          <cell r="E4431">
            <v>0</v>
          </cell>
        </row>
        <row r="4432">
          <cell r="A4432" t="str">
            <v>153</v>
          </cell>
          <cell r="C4432">
            <v>13</v>
          </cell>
          <cell r="E4432">
            <v>0</v>
          </cell>
        </row>
        <row r="4433">
          <cell r="A4433" t="str">
            <v>153</v>
          </cell>
          <cell r="C4433">
            <v>14</v>
          </cell>
          <cell r="E4433">
            <v>0</v>
          </cell>
        </row>
        <row r="4434">
          <cell r="A4434" t="str">
            <v>153</v>
          </cell>
          <cell r="C4434">
            <v>19</v>
          </cell>
          <cell r="E4434">
            <v>0</v>
          </cell>
        </row>
        <row r="4435">
          <cell r="A4435" t="str">
            <v>153</v>
          </cell>
          <cell r="C4435">
            <v>26</v>
          </cell>
          <cell r="E4435">
            <v>0</v>
          </cell>
        </row>
        <row r="4436">
          <cell r="A4436" t="str">
            <v>153</v>
          </cell>
          <cell r="C4436">
            <v>27</v>
          </cell>
          <cell r="E4436">
            <v>0</v>
          </cell>
        </row>
        <row r="4437">
          <cell r="A4437" t="str">
            <v>153</v>
          </cell>
          <cell r="C4437">
            <v>28</v>
          </cell>
          <cell r="E4437">
            <v>0</v>
          </cell>
        </row>
        <row r="4438">
          <cell r="A4438" t="str">
            <v>153</v>
          </cell>
          <cell r="C4438">
            <v>29</v>
          </cell>
          <cell r="E4438">
            <v>87500</v>
          </cell>
        </row>
        <row r="4439">
          <cell r="A4439" t="str">
            <v>154</v>
          </cell>
          <cell r="C4439">
            <v>1</v>
          </cell>
          <cell r="E4439">
            <v>0</v>
          </cell>
        </row>
        <row r="4440">
          <cell r="A4440" t="str">
            <v>154</v>
          </cell>
          <cell r="C4440">
            <v>2</v>
          </cell>
          <cell r="E4440">
            <v>0</v>
          </cell>
        </row>
        <row r="4441">
          <cell r="A4441" t="str">
            <v>154</v>
          </cell>
          <cell r="C4441">
            <v>3</v>
          </cell>
          <cell r="E4441">
            <v>0</v>
          </cell>
        </row>
        <row r="4442">
          <cell r="A4442" t="str">
            <v>154</v>
          </cell>
          <cell r="C4442">
            <v>4</v>
          </cell>
          <cell r="E4442">
            <v>0</v>
          </cell>
        </row>
        <row r="4443">
          <cell r="A4443" t="str">
            <v>154</v>
          </cell>
          <cell r="C4443">
            <v>6</v>
          </cell>
          <cell r="E4443">
            <v>0</v>
          </cell>
        </row>
        <row r="4444">
          <cell r="A4444" t="str">
            <v>154</v>
          </cell>
          <cell r="C4444">
            <v>7</v>
          </cell>
          <cell r="E4444">
            <v>14083</v>
          </cell>
        </row>
        <row r="4445">
          <cell r="A4445" t="str">
            <v>154</v>
          </cell>
          <cell r="C4445">
            <v>10</v>
          </cell>
          <cell r="E4445">
            <v>19318</v>
          </cell>
        </row>
        <row r="4446">
          <cell r="A4446" t="str">
            <v>154</v>
          </cell>
          <cell r="C4446">
            <v>15</v>
          </cell>
          <cell r="E4446">
            <v>0</v>
          </cell>
        </row>
        <row r="4447">
          <cell r="A4447" t="str">
            <v>154</v>
          </cell>
          <cell r="C4447">
            <v>16</v>
          </cell>
          <cell r="E4447">
            <v>0</v>
          </cell>
        </row>
        <row r="4448">
          <cell r="A4448" t="str">
            <v>154</v>
          </cell>
          <cell r="C4448">
            <v>17</v>
          </cell>
          <cell r="E4448">
            <v>53446</v>
          </cell>
        </row>
        <row r="4449">
          <cell r="A4449" t="str">
            <v>154</v>
          </cell>
          <cell r="C4449">
            <v>18</v>
          </cell>
          <cell r="E4449">
            <v>0</v>
          </cell>
        </row>
        <row r="4450">
          <cell r="A4450" t="str">
            <v>154</v>
          </cell>
          <cell r="C4450">
            <v>20</v>
          </cell>
          <cell r="E4450">
            <v>0</v>
          </cell>
        </row>
        <row r="4451">
          <cell r="A4451" t="str">
            <v>154</v>
          </cell>
          <cell r="C4451">
            <v>21</v>
          </cell>
          <cell r="E4451">
            <v>0</v>
          </cell>
        </row>
        <row r="4452">
          <cell r="A4452" t="str">
            <v>154</v>
          </cell>
          <cell r="C4452">
            <v>22</v>
          </cell>
          <cell r="E4452">
            <v>0</v>
          </cell>
        </row>
        <row r="4453">
          <cell r="A4453" t="str">
            <v>154</v>
          </cell>
          <cell r="C4453">
            <v>23</v>
          </cell>
          <cell r="E4453">
            <v>0</v>
          </cell>
        </row>
        <row r="4454">
          <cell r="A4454" t="str">
            <v>154</v>
          </cell>
          <cell r="C4454">
            <v>24</v>
          </cell>
          <cell r="E4454">
            <v>0</v>
          </cell>
        </row>
        <row r="4455">
          <cell r="A4455" t="str">
            <v>154</v>
          </cell>
          <cell r="C4455">
            <v>25</v>
          </cell>
          <cell r="E4455">
            <v>0</v>
          </cell>
        </row>
        <row r="4456">
          <cell r="A4456" t="str">
            <v>154</v>
          </cell>
          <cell r="C4456">
            <v>5</v>
          </cell>
          <cell r="E4456">
            <v>4086</v>
          </cell>
        </row>
        <row r="4457">
          <cell r="A4457" t="str">
            <v>154</v>
          </cell>
          <cell r="C4457">
            <v>8</v>
          </cell>
          <cell r="E4457">
            <v>0</v>
          </cell>
        </row>
        <row r="4458">
          <cell r="A4458" t="str">
            <v>154</v>
          </cell>
          <cell r="C4458">
            <v>9</v>
          </cell>
          <cell r="E4458">
            <v>0</v>
          </cell>
        </row>
        <row r="4459">
          <cell r="A4459" t="str">
            <v>154</v>
          </cell>
          <cell r="C4459">
            <v>11</v>
          </cell>
          <cell r="E4459">
            <v>0</v>
          </cell>
        </row>
        <row r="4460">
          <cell r="A4460" t="str">
            <v>154</v>
          </cell>
          <cell r="C4460">
            <v>12</v>
          </cell>
          <cell r="E4460">
            <v>0</v>
          </cell>
        </row>
        <row r="4461">
          <cell r="A4461" t="str">
            <v>154</v>
          </cell>
          <cell r="C4461">
            <v>13</v>
          </cell>
          <cell r="E4461">
            <v>0</v>
          </cell>
        </row>
        <row r="4462">
          <cell r="A4462" t="str">
            <v>154</v>
          </cell>
          <cell r="C4462">
            <v>14</v>
          </cell>
          <cell r="E4462">
            <v>0</v>
          </cell>
        </row>
        <row r="4463">
          <cell r="A4463" t="str">
            <v>154</v>
          </cell>
          <cell r="C4463">
            <v>19</v>
          </cell>
          <cell r="E4463">
            <v>0</v>
          </cell>
        </row>
        <row r="4464">
          <cell r="A4464" t="str">
            <v>154</v>
          </cell>
          <cell r="C4464">
            <v>26</v>
          </cell>
          <cell r="E4464">
            <v>0</v>
          </cell>
        </row>
        <row r="4465">
          <cell r="A4465" t="str">
            <v>154</v>
          </cell>
          <cell r="C4465">
            <v>27</v>
          </cell>
          <cell r="E4465">
            <v>0</v>
          </cell>
        </row>
        <row r="4466">
          <cell r="A4466" t="str">
            <v>154</v>
          </cell>
          <cell r="C4466">
            <v>28</v>
          </cell>
          <cell r="E4466">
            <v>0</v>
          </cell>
        </row>
        <row r="4467">
          <cell r="A4467" t="str">
            <v>154</v>
          </cell>
          <cell r="C4467">
            <v>29</v>
          </cell>
          <cell r="E4467">
            <v>0</v>
          </cell>
        </row>
        <row r="4468">
          <cell r="A4468" t="str">
            <v>155</v>
          </cell>
          <cell r="C4468">
            <v>1</v>
          </cell>
          <cell r="E4468">
            <v>0</v>
          </cell>
        </row>
        <row r="4469">
          <cell r="A4469" t="str">
            <v>155</v>
          </cell>
          <cell r="C4469">
            <v>2</v>
          </cell>
          <cell r="E4469">
            <v>0</v>
          </cell>
        </row>
        <row r="4470">
          <cell r="A4470" t="str">
            <v>155</v>
          </cell>
          <cell r="C4470">
            <v>3</v>
          </cell>
          <cell r="E4470">
            <v>0</v>
          </cell>
        </row>
        <row r="4471">
          <cell r="A4471" t="str">
            <v>155</v>
          </cell>
          <cell r="C4471">
            <v>4</v>
          </cell>
          <cell r="E4471">
            <v>0</v>
          </cell>
        </row>
        <row r="4472">
          <cell r="A4472" t="str">
            <v>155</v>
          </cell>
          <cell r="C4472">
            <v>6</v>
          </cell>
          <cell r="E4472">
            <v>0</v>
          </cell>
        </row>
        <row r="4473">
          <cell r="A4473" t="str">
            <v>155</v>
          </cell>
          <cell r="C4473">
            <v>7</v>
          </cell>
          <cell r="E4473">
            <v>0</v>
          </cell>
        </row>
        <row r="4474">
          <cell r="A4474" t="str">
            <v>155</v>
          </cell>
          <cell r="C4474">
            <v>10</v>
          </cell>
          <cell r="E4474">
            <v>0</v>
          </cell>
        </row>
        <row r="4475">
          <cell r="A4475" t="str">
            <v>155</v>
          </cell>
          <cell r="C4475">
            <v>15</v>
          </cell>
          <cell r="E4475">
            <v>0</v>
          </cell>
        </row>
        <row r="4476">
          <cell r="A4476" t="str">
            <v>155</v>
          </cell>
          <cell r="C4476">
            <v>16</v>
          </cell>
          <cell r="E4476">
            <v>0</v>
          </cell>
        </row>
        <row r="4477">
          <cell r="A4477" t="str">
            <v>155</v>
          </cell>
          <cell r="C4477">
            <v>17</v>
          </cell>
          <cell r="E4477">
            <v>0</v>
          </cell>
        </row>
        <row r="4478">
          <cell r="A4478" t="str">
            <v>155</v>
          </cell>
          <cell r="C4478">
            <v>18</v>
          </cell>
          <cell r="E4478">
            <v>0</v>
          </cell>
        </row>
        <row r="4479">
          <cell r="A4479" t="str">
            <v>155</v>
          </cell>
          <cell r="C4479">
            <v>20</v>
          </cell>
          <cell r="E4479">
            <v>0</v>
          </cell>
        </row>
        <row r="4480">
          <cell r="A4480" t="str">
            <v>155</v>
          </cell>
          <cell r="C4480">
            <v>21</v>
          </cell>
          <cell r="E4480">
            <v>0</v>
          </cell>
        </row>
        <row r="4481">
          <cell r="A4481" t="str">
            <v>155</v>
          </cell>
          <cell r="C4481">
            <v>22</v>
          </cell>
          <cell r="E4481">
            <v>0</v>
          </cell>
        </row>
        <row r="4482">
          <cell r="A4482" t="str">
            <v>155</v>
          </cell>
          <cell r="C4482">
            <v>23</v>
          </cell>
          <cell r="E4482">
            <v>0</v>
          </cell>
        </row>
        <row r="4483">
          <cell r="A4483" t="str">
            <v>155</v>
          </cell>
          <cell r="C4483">
            <v>24</v>
          </cell>
          <cell r="E4483">
            <v>0</v>
          </cell>
        </row>
        <row r="4484">
          <cell r="A4484" t="str">
            <v>155</v>
          </cell>
          <cell r="C4484">
            <v>25</v>
          </cell>
          <cell r="E4484">
            <v>0</v>
          </cell>
        </row>
        <row r="4485">
          <cell r="A4485" t="str">
            <v>155</v>
          </cell>
          <cell r="C4485">
            <v>5</v>
          </cell>
          <cell r="E4485">
            <v>0</v>
          </cell>
        </row>
        <row r="4486">
          <cell r="A4486" t="str">
            <v>155</v>
          </cell>
          <cell r="C4486">
            <v>8</v>
          </cell>
          <cell r="E4486">
            <v>0</v>
          </cell>
        </row>
        <row r="4487">
          <cell r="A4487" t="str">
            <v>155</v>
          </cell>
          <cell r="C4487">
            <v>9</v>
          </cell>
          <cell r="E4487">
            <v>0</v>
          </cell>
        </row>
        <row r="4488">
          <cell r="A4488" t="str">
            <v>155</v>
          </cell>
          <cell r="C4488">
            <v>11</v>
          </cell>
          <cell r="E4488">
            <v>0</v>
          </cell>
        </row>
        <row r="4489">
          <cell r="A4489" t="str">
            <v>155</v>
          </cell>
          <cell r="C4489">
            <v>12</v>
          </cell>
          <cell r="E4489">
            <v>0</v>
          </cell>
        </row>
        <row r="4490">
          <cell r="A4490" t="str">
            <v>155</v>
          </cell>
          <cell r="C4490">
            <v>13</v>
          </cell>
          <cell r="E4490">
            <v>0</v>
          </cell>
        </row>
        <row r="4491">
          <cell r="A4491" t="str">
            <v>155</v>
          </cell>
          <cell r="C4491">
            <v>14</v>
          </cell>
          <cell r="E4491">
            <v>0</v>
          </cell>
        </row>
        <row r="4492">
          <cell r="A4492" t="str">
            <v>155</v>
          </cell>
          <cell r="C4492">
            <v>19</v>
          </cell>
          <cell r="E4492">
            <v>0</v>
          </cell>
        </row>
        <row r="4493">
          <cell r="A4493" t="str">
            <v>155</v>
          </cell>
          <cell r="C4493">
            <v>26</v>
          </cell>
          <cell r="E4493">
            <v>0</v>
          </cell>
        </row>
        <row r="4494">
          <cell r="A4494" t="str">
            <v>155</v>
          </cell>
          <cell r="C4494">
            <v>27</v>
          </cell>
          <cell r="E4494">
            <v>0</v>
          </cell>
        </row>
        <row r="4495">
          <cell r="A4495" t="str">
            <v>155</v>
          </cell>
          <cell r="C4495">
            <v>28</v>
          </cell>
          <cell r="E4495">
            <v>0</v>
          </cell>
        </row>
        <row r="4496">
          <cell r="A4496" t="str">
            <v>155</v>
          </cell>
          <cell r="C4496">
            <v>29</v>
          </cell>
          <cell r="E4496">
            <v>0</v>
          </cell>
        </row>
        <row r="4497">
          <cell r="A4497" t="str">
            <v>156</v>
          </cell>
          <cell r="C4497">
            <v>1</v>
          </cell>
          <cell r="E4497">
            <v>0</v>
          </cell>
        </row>
        <row r="4498">
          <cell r="A4498" t="str">
            <v>156</v>
          </cell>
          <cell r="C4498">
            <v>2</v>
          </cell>
          <cell r="E4498">
            <v>0</v>
          </cell>
        </row>
        <row r="4499">
          <cell r="A4499" t="str">
            <v>156</v>
          </cell>
          <cell r="C4499">
            <v>3</v>
          </cell>
          <cell r="E4499">
            <v>0</v>
          </cell>
        </row>
        <row r="4500">
          <cell r="A4500" t="str">
            <v>156</v>
          </cell>
          <cell r="C4500">
            <v>4</v>
          </cell>
          <cell r="E4500">
            <v>250</v>
          </cell>
        </row>
        <row r="4501">
          <cell r="A4501" t="str">
            <v>156</v>
          </cell>
          <cell r="C4501">
            <v>6</v>
          </cell>
          <cell r="E4501">
            <v>0</v>
          </cell>
        </row>
        <row r="4502">
          <cell r="A4502" t="str">
            <v>156</v>
          </cell>
          <cell r="C4502">
            <v>7</v>
          </cell>
          <cell r="E4502">
            <v>5500</v>
          </cell>
        </row>
        <row r="4503">
          <cell r="A4503" t="str">
            <v>156</v>
          </cell>
          <cell r="C4503">
            <v>10</v>
          </cell>
          <cell r="E4503">
            <v>250</v>
          </cell>
        </row>
        <row r="4504">
          <cell r="A4504" t="str">
            <v>156</v>
          </cell>
          <cell r="C4504">
            <v>15</v>
          </cell>
          <cell r="E4504">
            <v>0</v>
          </cell>
        </row>
        <row r="4505">
          <cell r="A4505" t="str">
            <v>156</v>
          </cell>
          <cell r="C4505">
            <v>16</v>
          </cell>
          <cell r="E4505">
            <v>0</v>
          </cell>
        </row>
        <row r="4506">
          <cell r="A4506" t="str">
            <v>156</v>
          </cell>
          <cell r="C4506">
            <v>17</v>
          </cell>
          <cell r="E4506">
            <v>0</v>
          </cell>
        </row>
        <row r="4507">
          <cell r="A4507" t="str">
            <v>156</v>
          </cell>
          <cell r="C4507">
            <v>18</v>
          </cell>
          <cell r="E4507">
            <v>0</v>
          </cell>
        </row>
        <row r="4508">
          <cell r="A4508" t="str">
            <v>156</v>
          </cell>
          <cell r="C4508">
            <v>20</v>
          </cell>
          <cell r="E4508">
            <v>0</v>
          </cell>
        </row>
        <row r="4509">
          <cell r="A4509" t="str">
            <v>156</v>
          </cell>
          <cell r="C4509">
            <v>21</v>
          </cell>
          <cell r="E4509">
            <v>0</v>
          </cell>
        </row>
        <row r="4510">
          <cell r="A4510" t="str">
            <v>156</v>
          </cell>
          <cell r="C4510">
            <v>22</v>
          </cell>
          <cell r="E4510">
            <v>100</v>
          </cell>
        </row>
        <row r="4511">
          <cell r="A4511" t="str">
            <v>156</v>
          </cell>
          <cell r="C4511">
            <v>23</v>
          </cell>
          <cell r="E4511">
            <v>100</v>
          </cell>
        </row>
        <row r="4512">
          <cell r="A4512" t="str">
            <v>156</v>
          </cell>
          <cell r="C4512">
            <v>24</v>
          </cell>
          <cell r="E4512">
            <v>0</v>
          </cell>
        </row>
        <row r="4513">
          <cell r="A4513" t="str">
            <v>156</v>
          </cell>
          <cell r="C4513">
            <v>25</v>
          </cell>
          <cell r="E4513">
            <v>1750</v>
          </cell>
        </row>
        <row r="4514">
          <cell r="A4514" t="str">
            <v>156</v>
          </cell>
          <cell r="C4514">
            <v>5</v>
          </cell>
          <cell r="E4514">
            <v>0</v>
          </cell>
        </row>
        <row r="4515">
          <cell r="A4515" t="str">
            <v>156</v>
          </cell>
          <cell r="C4515">
            <v>8</v>
          </cell>
          <cell r="E4515">
            <v>0</v>
          </cell>
        </row>
        <row r="4516">
          <cell r="A4516" t="str">
            <v>156</v>
          </cell>
          <cell r="C4516">
            <v>9</v>
          </cell>
          <cell r="E4516">
            <v>0</v>
          </cell>
        </row>
        <row r="4517">
          <cell r="A4517" t="str">
            <v>156</v>
          </cell>
          <cell r="C4517">
            <v>11</v>
          </cell>
          <cell r="E4517">
            <v>0</v>
          </cell>
        </row>
        <row r="4518">
          <cell r="A4518" t="str">
            <v>156</v>
          </cell>
          <cell r="C4518">
            <v>12</v>
          </cell>
          <cell r="E4518">
            <v>0</v>
          </cell>
        </row>
        <row r="4519">
          <cell r="A4519" t="str">
            <v>156</v>
          </cell>
          <cell r="C4519">
            <v>13</v>
          </cell>
          <cell r="E4519">
            <v>0</v>
          </cell>
        </row>
        <row r="4520">
          <cell r="A4520" t="str">
            <v>156</v>
          </cell>
          <cell r="C4520">
            <v>14</v>
          </cell>
          <cell r="E4520">
            <v>0</v>
          </cell>
        </row>
        <row r="4521">
          <cell r="A4521" t="str">
            <v>156</v>
          </cell>
          <cell r="C4521">
            <v>19</v>
          </cell>
          <cell r="E4521">
            <v>0</v>
          </cell>
        </row>
        <row r="4522">
          <cell r="A4522" t="str">
            <v>156</v>
          </cell>
          <cell r="C4522">
            <v>26</v>
          </cell>
          <cell r="E4522">
            <v>0</v>
          </cell>
        </row>
        <row r="4523">
          <cell r="A4523" t="str">
            <v>156</v>
          </cell>
          <cell r="C4523">
            <v>27</v>
          </cell>
          <cell r="E4523">
            <v>0</v>
          </cell>
        </row>
        <row r="4524">
          <cell r="A4524" t="str">
            <v>156</v>
          </cell>
          <cell r="C4524">
            <v>28</v>
          </cell>
          <cell r="E4524">
            <v>0</v>
          </cell>
        </row>
        <row r="4525">
          <cell r="A4525" t="str">
            <v>156</v>
          </cell>
          <cell r="C4525">
            <v>29</v>
          </cell>
          <cell r="E4525">
            <v>0</v>
          </cell>
        </row>
        <row r="4526">
          <cell r="A4526" t="str">
            <v>157</v>
          </cell>
          <cell r="C4526">
            <v>1</v>
          </cell>
          <cell r="E4526">
            <v>0</v>
          </cell>
        </row>
        <row r="4527">
          <cell r="A4527" t="str">
            <v>157</v>
          </cell>
          <cell r="C4527">
            <v>2</v>
          </cell>
          <cell r="E4527">
            <v>0</v>
          </cell>
        </row>
        <row r="4528">
          <cell r="A4528" t="str">
            <v>157</v>
          </cell>
          <cell r="C4528">
            <v>3</v>
          </cell>
          <cell r="E4528">
            <v>0</v>
          </cell>
        </row>
        <row r="4529">
          <cell r="A4529" t="str">
            <v>157</v>
          </cell>
          <cell r="C4529">
            <v>4</v>
          </cell>
          <cell r="E4529">
            <v>0</v>
          </cell>
        </row>
        <row r="4530">
          <cell r="A4530" t="str">
            <v>157</v>
          </cell>
          <cell r="C4530">
            <v>6</v>
          </cell>
          <cell r="E4530">
            <v>0</v>
          </cell>
        </row>
        <row r="4531">
          <cell r="A4531" t="str">
            <v>157</v>
          </cell>
          <cell r="C4531">
            <v>7</v>
          </cell>
          <cell r="E4531">
            <v>0</v>
          </cell>
        </row>
        <row r="4532">
          <cell r="A4532" t="str">
            <v>157</v>
          </cell>
          <cell r="C4532">
            <v>10</v>
          </cell>
          <cell r="E4532">
            <v>0</v>
          </cell>
        </row>
        <row r="4533">
          <cell r="A4533" t="str">
            <v>157</v>
          </cell>
          <cell r="C4533">
            <v>15</v>
          </cell>
          <cell r="E4533">
            <v>0</v>
          </cell>
        </row>
        <row r="4534">
          <cell r="A4534" t="str">
            <v>157</v>
          </cell>
          <cell r="C4534">
            <v>16</v>
          </cell>
          <cell r="E4534">
            <v>0</v>
          </cell>
        </row>
        <row r="4535">
          <cell r="A4535" t="str">
            <v>157</v>
          </cell>
          <cell r="C4535">
            <v>17</v>
          </cell>
          <cell r="E4535">
            <v>0</v>
          </cell>
        </row>
        <row r="4536">
          <cell r="A4536" t="str">
            <v>157</v>
          </cell>
          <cell r="C4536">
            <v>18</v>
          </cell>
          <cell r="E4536">
            <v>0</v>
          </cell>
        </row>
        <row r="4537">
          <cell r="A4537" t="str">
            <v>157</v>
          </cell>
          <cell r="C4537">
            <v>20</v>
          </cell>
          <cell r="E4537">
            <v>0</v>
          </cell>
        </row>
        <row r="4538">
          <cell r="A4538" t="str">
            <v>157</v>
          </cell>
          <cell r="C4538">
            <v>21</v>
          </cell>
          <cell r="E4538">
            <v>0</v>
          </cell>
        </row>
        <row r="4539">
          <cell r="A4539" t="str">
            <v>157</v>
          </cell>
          <cell r="C4539">
            <v>22</v>
          </cell>
          <cell r="E4539">
            <v>0</v>
          </cell>
        </row>
        <row r="4540">
          <cell r="A4540" t="str">
            <v>157</v>
          </cell>
          <cell r="C4540">
            <v>23</v>
          </cell>
          <cell r="E4540">
            <v>0</v>
          </cell>
        </row>
        <row r="4541">
          <cell r="A4541" t="str">
            <v>157</v>
          </cell>
          <cell r="C4541">
            <v>24</v>
          </cell>
          <cell r="E4541">
            <v>0</v>
          </cell>
        </row>
        <row r="4542">
          <cell r="A4542" t="str">
            <v>157</v>
          </cell>
          <cell r="C4542">
            <v>25</v>
          </cell>
          <cell r="E4542">
            <v>0</v>
          </cell>
        </row>
        <row r="4543">
          <cell r="A4543" t="str">
            <v>157</v>
          </cell>
          <cell r="C4543">
            <v>5</v>
          </cell>
          <cell r="E4543">
            <v>0</v>
          </cell>
        </row>
        <row r="4544">
          <cell r="A4544" t="str">
            <v>157</v>
          </cell>
          <cell r="C4544">
            <v>8</v>
          </cell>
          <cell r="E4544">
            <v>0</v>
          </cell>
        </row>
        <row r="4545">
          <cell r="A4545" t="str">
            <v>157</v>
          </cell>
          <cell r="C4545">
            <v>9</v>
          </cell>
          <cell r="E4545">
            <v>0</v>
          </cell>
        </row>
        <row r="4546">
          <cell r="A4546" t="str">
            <v>157</v>
          </cell>
          <cell r="C4546">
            <v>11</v>
          </cell>
          <cell r="E4546">
            <v>0</v>
          </cell>
        </row>
        <row r="4547">
          <cell r="A4547" t="str">
            <v>157</v>
          </cell>
          <cell r="C4547">
            <v>12</v>
          </cell>
          <cell r="E4547">
            <v>0</v>
          </cell>
        </row>
        <row r="4548">
          <cell r="A4548" t="str">
            <v>157</v>
          </cell>
          <cell r="C4548">
            <v>13</v>
          </cell>
          <cell r="E4548">
            <v>0</v>
          </cell>
        </row>
        <row r="4549">
          <cell r="A4549" t="str">
            <v>157</v>
          </cell>
          <cell r="C4549">
            <v>14</v>
          </cell>
          <cell r="E4549">
            <v>0</v>
          </cell>
        </row>
        <row r="4550">
          <cell r="A4550" t="str">
            <v>157</v>
          </cell>
          <cell r="C4550">
            <v>19</v>
          </cell>
          <cell r="E4550">
            <v>0</v>
          </cell>
        </row>
        <row r="4551">
          <cell r="A4551" t="str">
            <v>157</v>
          </cell>
          <cell r="C4551">
            <v>26</v>
          </cell>
          <cell r="E4551">
            <v>0</v>
          </cell>
        </row>
        <row r="4552">
          <cell r="A4552" t="str">
            <v>157</v>
          </cell>
          <cell r="C4552">
            <v>27</v>
          </cell>
          <cell r="E4552">
            <v>0</v>
          </cell>
        </row>
        <row r="4553">
          <cell r="A4553" t="str">
            <v>157</v>
          </cell>
          <cell r="C4553">
            <v>28</v>
          </cell>
          <cell r="E4553">
            <v>0</v>
          </cell>
        </row>
        <row r="4554">
          <cell r="A4554" t="str">
            <v>157</v>
          </cell>
          <cell r="C4554">
            <v>29</v>
          </cell>
          <cell r="E4554">
            <v>0</v>
          </cell>
        </row>
        <row r="4555">
          <cell r="A4555" t="str">
            <v>158</v>
          </cell>
          <cell r="C4555">
            <v>1</v>
          </cell>
          <cell r="E4555">
            <v>41855</v>
          </cell>
        </row>
        <row r="4556">
          <cell r="A4556" t="str">
            <v>158</v>
          </cell>
          <cell r="C4556">
            <v>2</v>
          </cell>
          <cell r="E4556">
            <v>5564</v>
          </cell>
        </row>
        <row r="4557">
          <cell r="A4557" t="str">
            <v>158</v>
          </cell>
          <cell r="C4557">
            <v>3</v>
          </cell>
          <cell r="E4557">
            <v>6300</v>
          </cell>
        </row>
        <row r="4558">
          <cell r="A4558" t="str">
            <v>158</v>
          </cell>
          <cell r="C4558">
            <v>4</v>
          </cell>
          <cell r="E4558">
            <v>10381</v>
          </cell>
        </row>
        <row r="4559">
          <cell r="A4559" t="str">
            <v>158</v>
          </cell>
          <cell r="C4559">
            <v>6</v>
          </cell>
          <cell r="E4559">
            <v>893</v>
          </cell>
        </row>
        <row r="4560">
          <cell r="A4560" t="str">
            <v>158</v>
          </cell>
          <cell r="C4560">
            <v>7</v>
          </cell>
          <cell r="E4560">
            <v>18221</v>
          </cell>
        </row>
        <row r="4561">
          <cell r="A4561" t="str">
            <v>158</v>
          </cell>
          <cell r="C4561">
            <v>10</v>
          </cell>
          <cell r="E4561">
            <v>32854</v>
          </cell>
        </row>
        <row r="4562">
          <cell r="A4562" t="str">
            <v>158</v>
          </cell>
          <cell r="C4562">
            <v>15</v>
          </cell>
          <cell r="E4562">
            <v>0</v>
          </cell>
        </row>
        <row r="4563">
          <cell r="A4563" t="str">
            <v>158</v>
          </cell>
          <cell r="C4563">
            <v>16</v>
          </cell>
          <cell r="E4563">
            <v>0</v>
          </cell>
        </row>
        <row r="4564">
          <cell r="A4564" t="str">
            <v>158</v>
          </cell>
          <cell r="C4564">
            <v>17</v>
          </cell>
          <cell r="E4564">
            <v>0</v>
          </cell>
        </row>
        <row r="4565">
          <cell r="A4565" t="str">
            <v>158</v>
          </cell>
          <cell r="C4565">
            <v>18</v>
          </cell>
          <cell r="E4565">
            <v>0</v>
          </cell>
        </row>
        <row r="4566">
          <cell r="A4566" t="str">
            <v>158</v>
          </cell>
          <cell r="C4566">
            <v>20</v>
          </cell>
          <cell r="E4566">
            <v>0</v>
          </cell>
        </row>
        <row r="4567">
          <cell r="A4567" t="str">
            <v>158</v>
          </cell>
          <cell r="C4567">
            <v>21</v>
          </cell>
          <cell r="E4567">
            <v>0</v>
          </cell>
        </row>
        <row r="4568">
          <cell r="A4568" t="str">
            <v>158</v>
          </cell>
          <cell r="C4568">
            <v>22</v>
          </cell>
          <cell r="E4568">
            <v>6123</v>
          </cell>
        </row>
        <row r="4569">
          <cell r="A4569" t="str">
            <v>158</v>
          </cell>
          <cell r="C4569">
            <v>23</v>
          </cell>
          <cell r="E4569">
            <v>0</v>
          </cell>
        </row>
        <row r="4570">
          <cell r="A4570" t="str">
            <v>158</v>
          </cell>
          <cell r="C4570">
            <v>24</v>
          </cell>
          <cell r="E4570">
            <v>2155</v>
          </cell>
        </row>
        <row r="4571">
          <cell r="A4571" t="str">
            <v>158</v>
          </cell>
          <cell r="C4571">
            <v>25</v>
          </cell>
          <cell r="E4571">
            <v>1304</v>
          </cell>
        </row>
        <row r="4572">
          <cell r="A4572" t="str">
            <v>158</v>
          </cell>
          <cell r="C4572">
            <v>5</v>
          </cell>
          <cell r="E4572">
            <v>10125</v>
          </cell>
        </row>
        <row r="4573">
          <cell r="A4573" t="str">
            <v>158</v>
          </cell>
          <cell r="C4573">
            <v>8</v>
          </cell>
          <cell r="E4573">
            <v>6386</v>
          </cell>
        </row>
        <row r="4574">
          <cell r="A4574" t="str">
            <v>158</v>
          </cell>
          <cell r="C4574">
            <v>9</v>
          </cell>
          <cell r="E4574">
            <v>0</v>
          </cell>
        </row>
        <row r="4575">
          <cell r="A4575" t="str">
            <v>158</v>
          </cell>
          <cell r="C4575">
            <v>11</v>
          </cell>
          <cell r="E4575">
            <v>454</v>
          </cell>
        </row>
        <row r="4576">
          <cell r="A4576" t="str">
            <v>158</v>
          </cell>
          <cell r="C4576">
            <v>12</v>
          </cell>
          <cell r="E4576">
            <v>0</v>
          </cell>
        </row>
        <row r="4577">
          <cell r="A4577" t="str">
            <v>158</v>
          </cell>
          <cell r="C4577">
            <v>13</v>
          </cell>
          <cell r="E4577">
            <v>0</v>
          </cell>
        </row>
        <row r="4578">
          <cell r="A4578" t="str">
            <v>158</v>
          </cell>
          <cell r="C4578">
            <v>14</v>
          </cell>
          <cell r="E4578">
            <v>0</v>
          </cell>
        </row>
        <row r="4579">
          <cell r="A4579" t="str">
            <v>158</v>
          </cell>
          <cell r="C4579">
            <v>19</v>
          </cell>
          <cell r="E4579">
            <v>0</v>
          </cell>
        </row>
        <row r="4580">
          <cell r="A4580" t="str">
            <v>158</v>
          </cell>
          <cell r="C4580">
            <v>26</v>
          </cell>
          <cell r="E4580">
            <v>3882</v>
          </cell>
        </row>
        <row r="4581">
          <cell r="A4581" t="str">
            <v>158</v>
          </cell>
          <cell r="C4581">
            <v>27</v>
          </cell>
          <cell r="E4581">
            <v>1016</v>
          </cell>
        </row>
        <row r="4582">
          <cell r="A4582" t="str">
            <v>158</v>
          </cell>
          <cell r="C4582">
            <v>28</v>
          </cell>
          <cell r="E4582">
            <v>0</v>
          </cell>
        </row>
        <row r="4583">
          <cell r="A4583" t="str">
            <v>158</v>
          </cell>
          <cell r="C4583">
            <v>29</v>
          </cell>
          <cell r="E4583">
            <v>96274</v>
          </cell>
        </row>
        <row r="4584">
          <cell r="A4584" t="str">
            <v>159</v>
          </cell>
          <cell r="C4584">
            <v>1</v>
          </cell>
          <cell r="E4584">
            <v>169071</v>
          </cell>
        </row>
        <row r="4585">
          <cell r="A4585" t="str">
            <v>159</v>
          </cell>
          <cell r="C4585">
            <v>2</v>
          </cell>
          <cell r="E4585">
            <v>1400</v>
          </cell>
        </row>
        <row r="4586">
          <cell r="A4586" t="str">
            <v>159</v>
          </cell>
          <cell r="C4586">
            <v>3</v>
          </cell>
          <cell r="E4586">
            <v>0</v>
          </cell>
        </row>
        <row r="4587">
          <cell r="A4587" t="str">
            <v>159</v>
          </cell>
          <cell r="C4587">
            <v>4</v>
          </cell>
          <cell r="E4587">
            <v>11090</v>
          </cell>
        </row>
        <row r="4588">
          <cell r="A4588" t="str">
            <v>159</v>
          </cell>
          <cell r="C4588">
            <v>6</v>
          </cell>
          <cell r="E4588">
            <v>0</v>
          </cell>
        </row>
        <row r="4589">
          <cell r="A4589" t="str">
            <v>159</v>
          </cell>
          <cell r="C4589">
            <v>7</v>
          </cell>
          <cell r="E4589">
            <v>114825</v>
          </cell>
        </row>
        <row r="4590">
          <cell r="A4590" t="str">
            <v>159</v>
          </cell>
          <cell r="C4590">
            <v>10</v>
          </cell>
          <cell r="E4590">
            <v>20117</v>
          </cell>
        </row>
        <row r="4591">
          <cell r="A4591" t="str">
            <v>159</v>
          </cell>
          <cell r="C4591">
            <v>15</v>
          </cell>
          <cell r="E4591">
            <v>0</v>
          </cell>
        </row>
        <row r="4592">
          <cell r="A4592" t="str">
            <v>159</v>
          </cell>
          <cell r="C4592">
            <v>16</v>
          </cell>
          <cell r="E4592">
            <v>1000</v>
          </cell>
        </row>
        <row r="4593">
          <cell r="A4593" t="str">
            <v>159</v>
          </cell>
          <cell r="C4593">
            <v>17</v>
          </cell>
          <cell r="E4593">
            <v>0</v>
          </cell>
        </row>
        <row r="4594">
          <cell r="A4594" t="str">
            <v>159</v>
          </cell>
          <cell r="C4594">
            <v>18</v>
          </cell>
          <cell r="E4594">
            <v>0</v>
          </cell>
        </row>
        <row r="4595">
          <cell r="A4595" t="str">
            <v>159</v>
          </cell>
          <cell r="C4595">
            <v>20</v>
          </cell>
          <cell r="E4595">
            <v>300</v>
          </cell>
        </row>
        <row r="4596">
          <cell r="A4596" t="str">
            <v>159</v>
          </cell>
          <cell r="C4596">
            <v>21</v>
          </cell>
          <cell r="E4596">
            <v>0</v>
          </cell>
        </row>
        <row r="4597">
          <cell r="A4597" t="str">
            <v>159</v>
          </cell>
          <cell r="C4597">
            <v>22</v>
          </cell>
          <cell r="E4597">
            <v>7432</v>
          </cell>
        </row>
        <row r="4598">
          <cell r="A4598" t="str">
            <v>159</v>
          </cell>
          <cell r="C4598">
            <v>23</v>
          </cell>
          <cell r="E4598">
            <v>0</v>
          </cell>
        </row>
        <row r="4599">
          <cell r="A4599" t="str">
            <v>159</v>
          </cell>
          <cell r="C4599">
            <v>24</v>
          </cell>
          <cell r="E4599">
            <v>0</v>
          </cell>
        </row>
        <row r="4600">
          <cell r="A4600" t="str">
            <v>159</v>
          </cell>
          <cell r="C4600">
            <v>25</v>
          </cell>
          <cell r="E4600">
            <v>15000</v>
          </cell>
        </row>
        <row r="4601">
          <cell r="A4601" t="str">
            <v>159</v>
          </cell>
          <cell r="C4601">
            <v>5</v>
          </cell>
          <cell r="E4601">
            <v>4134</v>
          </cell>
        </row>
        <row r="4602">
          <cell r="A4602" t="str">
            <v>159</v>
          </cell>
          <cell r="C4602">
            <v>8</v>
          </cell>
          <cell r="E4602">
            <v>600</v>
          </cell>
        </row>
        <row r="4603">
          <cell r="A4603" t="str">
            <v>159</v>
          </cell>
          <cell r="C4603">
            <v>9</v>
          </cell>
          <cell r="E4603">
            <v>0</v>
          </cell>
        </row>
        <row r="4604">
          <cell r="A4604" t="str">
            <v>159</v>
          </cell>
          <cell r="C4604">
            <v>11</v>
          </cell>
          <cell r="E4604">
            <v>315654</v>
          </cell>
        </row>
        <row r="4605">
          <cell r="A4605" t="str">
            <v>159</v>
          </cell>
          <cell r="C4605">
            <v>12</v>
          </cell>
          <cell r="E4605">
            <v>0</v>
          </cell>
        </row>
        <row r="4606">
          <cell r="A4606" t="str">
            <v>159</v>
          </cell>
          <cell r="C4606">
            <v>13</v>
          </cell>
          <cell r="E4606">
            <v>0</v>
          </cell>
        </row>
        <row r="4607">
          <cell r="A4607" t="str">
            <v>159</v>
          </cell>
          <cell r="C4607">
            <v>14</v>
          </cell>
          <cell r="E4607">
            <v>0</v>
          </cell>
        </row>
        <row r="4608">
          <cell r="A4608" t="str">
            <v>159</v>
          </cell>
          <cell r="C4608">
            <v>19</v>
          </cell>
          <cell r="E4608">
            <v>3000</v>
          </cell>
        </row>
        <row r="4609">
          <cell r="A4609" t="str">
            <v>159</v>
          </cell>
          <cell r="C4609">
            <v>26</v>
          </cell>
          <cell r="E4609">
            <v>3000</v>
          </cell>
        </row>
        <row r="4610">
          <cell r="A4610" t="str">
            <v>159</v>
          </cell>
          <cell r="C4610">
            <v>27</v>
          </cell>
          <cell r="E4610">
            <v>0</v>
          </cell>
        </row>
        <row r="4611">
          <cell r="A4611" t="str">
            <v>159</v>
          </cell>
          <cell r="C4611">
            <v>28</v>
          </cell>
          <cell r="E4611">
            <v>0</v>
          </cell>
        </row>
        <row r="4612">
          <cell r="A4612" t="str">
            <v>159</v>
          </cell>
          <cell r="C4612">
            <v>29</v>
          </cell>
          <cell r="E4612">
            <v>0</v>
          </cell>
        </row>
        <row r="4613">
          <cell r="A4613" t="str">
            <v>160</v>
          </cell>
          <cell r="C4613">
            <v>1</v>
          </cell>
          <cell r="E4613">
            <v>0</v>
          </cell>
        </row>
        <row r="4614">
          <cell r="A4614" t="str">
            <v>160</v>
          </cell>
          <cell r="C4614">
            <v>2</v>
          </cell>
          <cell r="E4614">
            <v>0</v>
          </cell>
        </row>
        <row r="4615">
          <cell r="A4615" t="str">
            <v>160</v>
          </cell>
          <cell r="C4615">
            <v>3</v>
          </cell>
          <cell r="E4615">
            <v>0</v>
          </cell>
        </row>
        <row r="4616">
          <cell r="A4616" t="str">
            <v>160</v>
          </cell>
          <cell r="C4616">
            <v>4</v>
          </cell>
          <cell r="E4616">
            <v>0</v>
          </cell>
        </row>
        <row r="4617">
          <cell r="A4617" t="str">
            <v>160</v>
          </cell>
          <cell r="C4617">
            <v>6</v>
          </cell>
          <cell r="E4617">
            <v>0</v>
          </cell>
        </row>
        <row r="4618">
          <cell r="A4618" t="str">
            <v>160</v>
          </cell>
          <cell r="C4618">
            <v>7</v>
          </cell>
          <cell r="E4618">
            <v>0</v>
          </cell>
        </row>
        <row r="4619">
          <cell r="A4619" t="str">
            <v>160</v>
          </cell>
          <cell r="C4619">
            <v>10</v>
          </cell>
          <cell r="E4619">
            <v>0</v>
          </cell>
        </row>
        <row r="4620">
          <cell r="A4620" t="str">
            <v>160</v>
          </cell>
          <cell r="C4620">
            <v>15</v>
          </cell>
          <cell r="E4620">
            <v>0</v>
          </cell>
        </row>
        <row r="4621">
          <cell r="A4621" t="str">
            <v>160</v>
          </cell>
          <cell r="C4621">
            <v>16</v>
          </cell>
          <cell r="E4621">
            <v>0</v>
          </cell>
        </row>
        <row r="4622">
          <cell r="A4622" t="str">
            <v>160</v>
          </cell>
          <cell r="C4622">
            <v>17</v>
          </cell>
          <cell r="E4622">
            <v>0</v>
          </cell>
        </row>
        <row r="4623">
          <cell r="A4623" t="str">
            <v>160</v>
          </cell>
          <cell r="C4623">
            <v>18</v>
          </cell>
          <cell r="E4623">
            <v>0</v>
          </cell>
        </row>
        <row r="4624">
          <cell r="A4624" t="str">
            <v>160</v>
          </cell>
          <cell r="C4624">
            <v>20</v>
          </cell>
          <cell r="E4624">
            <v>0</v>
          </cell>
        </row>
        <row r="4625">
          <cell r="A4625" t="str">
            <v>160</v>
          </cell>
          <cell r="C4625">
            <v>21</v>
          </cell>
          <cell r="E4625">
            <v>0</v>
          </cell>
        </row>
        <row r="4626">
          <cell r="A4626" t="str">
            <v>160</v>
          </cell>
          <cell r="C4626">
            <v>22</v>
          </cell>
          <cell r="E4626">
            <v>0</v>
          </cell>
        </row>
        <row r="4627">
          <cell r="A4627" t="str">
            <v>160</v>
          </cell>
          <cell r="C4627">
            <v>23</v>
          </cell>
          <cell r="E4627">
            <v>0</v>
          </cell>
        </row>
        <row r="4628">
          <cell r="A4628" t="str">
            <v>160</v>
          </cell>
          <cell r="C4628">
            <v>24</v>
          </cell>
          <cell r="E4628">
            <v>0</v>
          </cell>
        </row>
        <row r="4629">
          <cell r="A4629" t="str">
            <v>160</v>
          </cell>
          <cell r="C4629">
            <v>25</v>
          </cell>
          <cell r="E4629">
            <v>0</v>
          </cell>
        </row>
        <row r="4630">
          <cell r="A4630" t="str">
            <v>160</v>
          </cell>
          <cell r="C4630">
            <v>5</v>
          </cell>
          <cell r="E4630">
            <v>0</v>
          </cell>
        </row>
        <row r="4631">
          <cell r="A4631" t="str">
            <v>160</v>
          </cell>
          <cell r="C4631">
            <v>8</v>
          </cell>
          <cell r="E4631">
            <v>0</v>
          </cell>
        </row>
        <row r="4632">
          <cell r="A4632" t="str">
            <v>160</v>
          </cell>
          <cell r="C4632">
            <v>9</v>
          </cell>
          <cell r="E4632">
            <v>0</v>
          </cell>
        </row>
        <row r="4633">
          <cell r="A4633" t="str">
            <v>160</v>
          </cell>
          <cell r="C4633">
            <v>11</v>
          </cell>
          <cell r="E4633">
            <v>0</v>
          </cell>
        </row>
        <row r="4634">
          <cell r="A4634" t="str">
            <v>160</v>
          </cell>
          <cell r="C4634">
            <v>12</v>
          </cell>
          <cell r="E4634">
            <v>0</v>
          </cell>
        </row>
        <row r="4635">
          <cell r="A4635" t="str">
            <v>160</v>
          </cell>
          <cell r="C4635">
            <v>13</v>
          </cell>
          <cell r="E4635">
            <v>0</v>
          </cell>
        </row>
        <row r="4636">
          <cell r="A4636" t="str">
            <v>160</v>
          </cell>
          <cell r="C4636">
            <v>14</v>
          </cell>
          <cell r="E4636">
            <v>0</v>
          </cell>
        </row>
        <row r="4637">
          <cell r="A4637" t="str">
            <v>160</v>
          </cell>
          <cell r="C4637">
            <v>19</v>
          </cell>
          <cell r="E4637">
            <v>0</v>
          </cell>
        </row>
        <row r="4638">
          <cell r="A4638" t="str">
            <v>160</v>
          </cell>
          <cell r="C4638">
            <v>26</v>
          </cell>
          <cell r="E4638">
            <v>0</v>
          </cell>
        </row>
        <row r="4639">
          <cell r="A4639" t="str">
            <v>160</v>
          </cell>
          <cell r="C4639">
            <v>27</v>
          </cell>
          <cell r="E4639">
            <v>0</v>
          </cell>
        </row>
        <row r="4640">
          <cell r="A4640" t="str">
            <v>160</v>
          </cell>
          <cell r="C4640">
            <v>28</v>
          </cell>
          <cell r="E4640">
            <v>0</v>
          </cell>
        </row>
        <row r="4641">
          <cell r="A4641" t="str">
            <v>160</v>
          </cell>
          <cell r="C4641">
            <v>29</v>
          </cell>
          <cell r="E4641">
            <v>0</v>
          </cell>
        </row>
        <row r="4642">
          <cell r="A4642" t="str">
            <v>161</v>
          </cell>
          <cell r="C4642">
            <v>1</v>
          </cell>
          <cell r="E4642">
            <v>97931</v>
          </cell>
        </row>
        <row r="4643">
          <cell r="A4643" t="str">
            <v>161</v>
          </cell>
          <cell r="C4643">
            <v>2</v>
          </cell>
          <cell r="E4643">
            <v>0</v>
          </cell>
        </row>
        <row r="4644">
          <cell r="A4644" t="str">
            <v>161</v>
          </cell>
          <cell r="C4644">
            <v>3</v>
          </cell>
          <cell r="E4644">
            <v>0</v>
          </cell>
        </row>
        <row r="4645">
          <cell r="A4645" t="str">
            <v>161</v>
          </cell>
          <cell r="C4645">
            <v>4</v>
          </cell>
          <cell r="E4645">
            <v>0</v>
          </cell>
        </row>
        <row r="4646">
          <cell r="A4646" t="str">
            <v>161</v>
          </cell>
          <cell r="C4646">
            <v>6</v>
          </cell>
          <cell r="E4646">
            <v>0</v>
          </cell>
        </row>
        <row r="4647">
          <cell r="A4647" t="str">
            <v>161</v>
          </cell>
          <cell r="C4647">
            <v>7</v>
          </cell>
          <cell r="E4647">
            <v>72293</v>
          </cell>
        </row>
        <row r="4648">
          <cell r="A4648" t="str">
            <v>161</v>
          </cell>
          <cell r="C4648">
            <v>10</v>
          </cell>
          <cell r="E4648">
            <v>4957</v>
          </cell>
        </row>
        <row r="4649">
          <cell r="A4649" t="str">
            <v>161</v>
          </cell>
          <cell r="C4649">
            <v>15</v>
          </cell>
          <cell r="E4649">
            <v>0</v>
          </cell>
        </row>
        <row r="4650">
          <cell r="A4650" t="str">
            <v>161</v>
          </cell>
          <cell r="C4650">
            <v>16</v>
          </cell>
          <cell r="E4650">
            <v>4331</v>
          </cell>
        </row>
        <row r="4651">
          <cell r="A4651" t="str">
            <v>161</v>
          </cell>
          <cell r="C4651">
            <v>17</v>
          </cell>
          <cell r="E4651">
            <v>0</v>
          </cell>
        </row>
        <row r="4652">
          <cell r="A4652" t="str">
            <v>161</v>
          </cell>
          <cell r="C4652">
            <v>18</v>
          </cell>
          <cell r="E4652">
            <v>0</v>
          </cell>
        </row>
        <row r="4653">
          <cell r="A4653" t="str">
            <v>161</v>
          </cell>
          <cell r="C4653">
            <v>20</v>
          </cell>
          <cell r="E4653">
            <v>127</v>
          </cell>
        </row>
        <row r="4654">
          <cell r="A4654" t="str">
            <v>161</v>
          </cell>
          <cell r="C4654">
            <v>21</v>
          </cell>
          <cell r="E4654">
            <v>0</v>
          </cell>
        </row>
        <row r="4655">
          <cell r="A4655" t="str">
            <v>161</v>
          </cell>
          <cell r="C4655">
            <v>22</v>
          </cell>
          <cell r="E4655">
            <v>0</v>
          </cell>
        </row>
        <row r="4656">
          <cell r="A4656" t="str">
            <v>161</v>
          </cell>
          <cell r="C4656">
            <v>23</v>
          </cell>
          <cell r="E4656">
            <v>0</v>
          </cell>
        </row>
        <row r="4657">
          <cell r="A4657" t="str">
            <v>161</v>
          </cell>
          <cell r="C4657">
            <v>24</v>
          </cell>
          <cell r="E4657">
            <v>0</v>
          </cell>
        </row>
        <row r="4658">
          <cell r="A4658" t="str">
            <v>161</v>
          </cell>
          <cell r="C4658">
            <v>25</v>
          </cell>
          <cell r="E4658">
            <v>0</v>
          </cell>
        </row>
        <row r="4659">
          <cell r="A4659" t="str">
            <v>161</v>
          </cell>
          <cell r="C4659">
            <v>5</v>
          </cell>
          <cell r="E4659">
            <v>71518</v>
          </cell>
        </row>
        <row r="4660">
          <cell r="A4660" t="str">
            <v>161</v>
          </cell>
          <cell r="C4660">
            <v>8</v>
          </cell>
          <cell r="E4660">
            <v>0</v>
          </cell>
        </row>
        <row r="4661">
          <cell r="A4661" t="str">
            <v>161</v>
          </cell>
          <cell r="C4661">
            <v>9</v>
          </cell>
          <cell r="E4661">
            <v>0</v>
          </cell>
        </row>
        <row r="4662">
          <cell r="A4662" t="str">
            <v>161</v>
          </cell>
          <cell r="C4662">
            <v>11</v>
          </cell>
          <cell r="E4662">
            <v>0</v>
          </cell>
        </row>
        <row r="4663">
          <cell r="A4663" t="str">
            <v>161</v>
          </cell>
          <cell r="C4663">
            <v>12</v>
          </cell>
          <cell r="E4663">
            <v>0</v>
          </cell>
        </row>
        <row r="4664">
          <cell r="A4664" t="str">
            <v>161</v>
          </cell>
          <cell r="C4664">
            <v>13</v>
          </cell>
          <cell r="E4664">
            <v>7407</v>
          </cell>
        </row>
        <row r="4665">
          <cell r="A4665" t="str">
            <v>161</v>
          </cell>
          <cell r="C4665">
            <v>14</v>
          </cell>
          <cell r="E4665">
            <v>0</v>
          </cell>
        </row>
        <row r="4666">
          <cell r="A4666" t="str">
            <v>161</v>
          </cell>
          <cell r="C4666">
            <v>19</v>
          </cell>
          <cell r="E4666">
            <v>0</v>
          </cell>
        </row>
        <row r="4667">
          <cell r="A4667" t="str">
            <v>161</v>
          </cell>
          <cell r="C4667">
            <v>26</v>
          </cell>
          <cell r="E4667">
            <v>0</v>
          </cell>
        </row>
        <row r="4668">
          <cell r="A4668" t="str">
            <v>161</v>
          </cell>
          <cell r="C4668">
            <v>27</v>
          </cell>
          <cell r="E4668">
            <v>0</v>
          </cell>
        </row>
        <row r="4669">
          <cell r="A4669" t="str">
            <v>161</v>
          </cell>
          <cell r="C4669">
            <v>28</v>
          </cell>
          <cell r="E4669">
            <v>0</v>
          </cell>
        </row>
        <row r="4670">
          <cell r="A4670" t="str">
            <v>161</v>
          </cell>
          <cell r="C4670">
            <v>29</v>
          </cell>
          <cell r="E4670">
            <v>17552</v>
          </cell>
        </row>
        <row r="4671">
          <cell r="A4671" t="str">
            <v>162</v>
          </cell>
          <cell r="C4671">
            <v>1</v>
          </cell>
          <cell r="E4671">
            <v>8512</v>
          </cell>
        </row>
        <row r="4672">
          <cell r="A4672" t="str">
            <v>162</v>
          </cell>
          <cell r="C4672">
            <v>2</v>
          </cell>
          <cell r="E4672">
            <v>0</v>
          </cell>
        </row>
        <row r="4673">
          <cell r="A4673" t="str">
            <v>162</v>
          </cell>
          <cell r="C4673">
            <v>3</v>
          </cell>
          <cell r="E4673">
            <v>0</v>
          </cell>
        </row>
        <row r="4674">
          <cell r="A4674" t="str">
            <v>162</v>
          </cell>
          <cell r="C4674">
            <v>4</v>
          </cell>
          <cell r="E4674">
            <v>0</v>
          </cell>
        </row>
        <row r="4675">
          <cell r="A4675" t="str">
            <v>162</v>
          </cell>
          <cell r="C4675">
            <v>6</v>
          </cell>
          <cell r="E4675">
            <v>0</v>
          </cell>
        </row>
        <row r="4676">
          <cell r="A4676" t="str">
            <v>162</v>
          </cell>
          <cell r="C4676">
            <v>7</v>
          </cell>
          <cell r="E4676">
            <v>19438</v>
          </cell>
        </row>
        <row r="4677">
          <cell r="A4677" t="str">
            <v>162</v>
          </cell>
          <cell r="C4677">
            <v>10</v>
          </cell>
          <cell r="E4677">
            <v>14413</v>
          </cell>
        </row>
        <row r="4678">
          <cell r="A4678" t="str">
            <v>162</v>
          </cell>
          <cell r="C4678">
            <v>15</v>
          </cell>
          <cell r="E4678">
            <v>0</v>
          </cell>
        </row>
        <row r="4679">
          <cell r="A4679" t="str">
            <v>162</v>
          </cell>
          <cell r="C4679">
            <v>16</v>
          </cell>
          <cell r="E4679">
            <v>3449</v>
          </cell>
        </row>
        <row r="4680">
          <cell r="A4680" t="str">
            <v>162</v>
          </cell>
          <cell r="C4680">
            <v>17</v>
          </cell>
          <cell r="E4680">
            <v>0</v>
          </cell>
        </row>
        <row r="4681">
          <cell r="A4681" t="str">
            <v>162</v>
          </cell>
          <cell r="C4681">
            <v>18</v>
          </cell>
          <cell r="E4681">
            <v>0</v>
          </cell>
        </row>
        <row r="4682">
          <cell r="A4682" t="str">
            <v>162</v>
          </cell>
          <cell r="C4682">
            <v>20</v>
          </cell>
          <cell r="E4682">
            <v>0</v>
          </cell>
        </row>
        <row r="4683">
          <cell r="A4683" t="str">
            <v>162</v>
          </cell>
          <cell r="C4683">
            <v>21</v>
          </cell>
          <cell r="E4683">
            <v>0</v>
          </cell>
        </row>
        <row r="4684">
          <cell r="A4684" t="str">
            <v>162</v>
          </cell>
          <cell r="C4684">
            <v>22</v>
          </cell>
          <cell r="E4684">
            <v>495</v>
          </cell>
        </row>
        <row r="4685">
          <cell r="A4685" t="str">
            <v>162</v>
          </cell>
          <cell r="C4685">
            <v>23</v>
          </cell>
          <cell r="E4685">
            <v>0</v>
          </cell>
        </row>
        <row r="4686">
          <cell r="A4686" t="str">
            <v>162</v>
          </cell>
          <cell r="C4686">
            <v>24</v>
          </cell>
          <cell r="E4686">
            <v>0</v>
          </cell>
        </row>
        <row r="4687">
          <cell r="A4687" t="str">
            <v>162</v>
          </cell>
          <cell r="C4687">
            <v>25</v>
          </cell>
          <cell r="E4687">
            <v>0</v>
          </cell>
        </row>
        <row r="4688">
          <cell r="A4688" t="str">
            <v>162</v>
          </cell>
          <cell r="C4688">
            <v>5</v>
          </cell>
          <cell r="E4688">
            <v>4432</v>
          </cell>
        </row>
        <row r="4689">
          <cell r="A4689" t="str">
            <v>162</v>
          </cell>
          <cell r="C4689">
            <v>8</v>
          </cell>
          <cell r="E4689">
            <v>0</v>
          </cell>
        </row>
        <row r="4690">
          <cell r="A4690" t="str">
            <v>162</v>
          </cell>
          <cell r="C4690">
            <v>9</v>
          </cell>
          <cell r="E4690">
            <v>0</v>
          </cell>
        </row>
        <row r="4691">
          <cell r="A4691" t="str">
            <v>162</v>
          </cell>
          <cell r="C4691">
            <v>11</v>
          </cell>
          <cell r="E4691">
            <v>17721</v>
          </cell>
        </row>
        <row r="4692">
          <cell r="A4692" t="str">
            <v>162</v>
          </cell>
          <cell r="C4692">
            <v>12</v>
          </cell>
          <cell r="E4692">
            <v>0</v>
          </cell>
        </row>
        <row r="4693">
          <cell r="A4693" t="str">
            <v>162</v>
          </cell>
          <cell r="C4693">
            <v>13</v>
          </cell>
          <cell r="E4693">
            <v>113691</v>
          </cell>
        </row>
        <row r="4694">
          <cell r="A4694" t="str">
            <v>162</v>
          </cell>
          <cell r="C4694">
            <v>14</v>
          </cell>
          <cell r="E4694">
            <v>0</v>
          </cell>
        </row>
        <row r="4695">
          <cell r="A4695" t="str">
            <v>162</v>
          </cell>
          <cell r="C4695">
            <v>19</v>
          </cell>
          <cell r="E4695">
            <v>0</v>
          </cell>
        </row>
        <row r="4696">
          <cell r="A4696" t="str">
            <v>162</v>
          </cell>
          <cell r="C4696">
            <v>26</v>
          </cell>
          <cell r="E4696">
            <v>0</v>
          </cell>
        </row>
        <row r="4697">
          <cell r="A4697" t="str">
            <v>162</v>
          </cell>
          <cell r="C4697">
            <v>27</v>
          </cell>
          <cell r="E4697">
            <v>0</v>
          </cell>
        </row>
        <row r="4698">
          <cell r="A4698" t="str">
            <v>162</v>
          </cell>
          <cell r="C4698">
            <v>28</v>
          </cell>
          <cell r="E4698">
            <v>0</v>
          </cell>
        </row>
        <row r="4699">
          <cell r="A4699" t="str">
            <v>162</v>
          </cell>
          <cell r="C4699">
            <v>29</v>
          </cell>
          <cell r="E4699">
            <v>0</v>
          </cell>
        </row>
        <row r="4700">
          <cell r="A4700" t="str">
            <v>163</v>
          </cell>
          <cell r="C4700">
            <v>1</v>
          </cell>
          <cell r="E4700">
            <v>267000</v>
          </cell>
        </row>
        <row r="4701">
          <cell r="A4701" t="str">
            <v>163</v>
          </cell>
          <cell r="C4701">
            <v>2</v>
          </cell>
          <cell r="E4701">
            <v>10000</v>
          </cell>
        </row>
        <row r="4702">
          <cell r="A4702" t="str">
            <v>163</v>
          </cell>
          <cell r="C4702">
            <v>3</v>
          </cell>
          <cell r="E4702">
            <v>0</v>
          </cell>
        </row>
        <row r="4703">
          <cell r="A4703" t="str">
            <v>163</v>
          </cell>
          <cell r="C4703">
            <v>4</v>
          </cell>
          <cell r="E4703">
            <v>15000</v>
          </cell>
        </row>
        <row r="4704">
          <cell r="A4704" t="str">
            <v>163</v>
          </cell>
          <cell r="C4704">
            <v>6</v>
          </cell>
          <cell r="E4704">
            <v>0</v>
          </cell>
        </row>
        <row r="4705">
          <cell r="A4705" t="str">
            <v>163</v>
          </cell>
          <cell r="C4705">
            <v>7</v>
          </cell>
          <cell r="E4705">
            <v>37000</v>
          </cell>
        </row>
        <row r="4706">
          <cell r="A4706" t="str">
            <v>163</v>
          </cell>
          <cell r="C4706">
            <v>10</v>
          </cell>
          <cell r="E4706">
            <v>60000</v>
          </cell>
        </row>
        <row r="4707">
          <cell r="A4707" t="str">
            <v>163</v>
          </cell>
          <cell r="C4707">
            <v>15</v>
          </cell>
          <cell r="E4707">
            <v>0</v>
          </cell>
        </row>
        <row r="4708">
          <cell r="A4708" t="str">
            <v>163</v>
          </cell>
          <cell r="C4708">
            <v>16</v>
          </cell>
          <cell r="E4708">
            <v>0</v>
          </cell>
        </row>
        <row r="4709">
          <cell r="A4709" t="str">
            <v>163</v>
          </cell>
          <cell r="C4709">
            <v>17</v>
          </cell>
          <cell r="E4709">
            <v>0</v>
          </cell>
        </row>
        <row r="4710">
          <cell r="A4710" t="str">
            <v>163</v>
          </cell>
          <cell r="C4710">
            <v>18</v>
          </cell>
          <cell r="E4710">
            <v>160000</v>
          </cell>
        </row>
        <row r="4711">
          <cell r="A4711" t="str">
            <v>163</v>
          </cell>
          <cell r="C4711">
            <v>20</v>
          </cell>
          <cell r="E4711">
            <v>0</v>
          </cell>
        </row>
        <row r="4712">
          <cell r="A4712" t="str">
            <v>163</v>
          </cell>
          <cell r="C4712">
            <v>21</v>
          </cell>
          <cell r="E4712">
            <v>0</v>
          </cell>
        </row>
        <row r="4713">
          <cell r="A4713" t="str">
            <v>163</v>
          </cell>
          <cell r="C4713">
            <v>22</v>
          </cell>
          <cell r="E4713">
            <v>8000</v>
          </cell>
        </row>
        <row r="4714">
          <cell r="A4714" t="str">
            <v>163</v>
          </cell>
          <cell r="C4714">
            <v>23</v>
          </cell>
          <cell r="E4714">
            <v>0</v>
          </cell>
        </row>
        <row r="4715">
          <cell r="A4715" t="str">
            <v>163</v>
          </cell>
          <cell r="C4715">
            <v>24</v>
          </cell>
          <cell r="E4715">
            <v>5000</v>
          </cell>
        </row>
        <row r="4716">
          <cell r="A4716" t="str">
            <v>163</v>
          </cell>
          <cell r="C4716">
            <v>25</v>
          </cell>
          <cell r="E4716">
            <v>0</v>
          </cell>
        </row>
        <row r="4717">
          <cell r="A4717" t="str">
            <v>163</v>
          </cell>
          <cell r="C4717">
            <v>5</v>
          </cell>
          <cell r="E4717">
            <v>119000</v>
          </cell>
        </row>
        <row r="4718">
          <cell r="A4718" t="str">
            <v>163</v>
          </cell>
          <cell r="C4718">
            <v>8</v>
          </cell>
          <cell r="E4718">
            <v>0</v>
          </cell>
        </row>
        <row r="4719">
          <cell r="A4719" t="str">
            <v>163</v>
          </cell>
          <cell r="C4719">
            <v>9</v>
          </cell>
          <cell r="E4719">
            <v>0</v>
          </cell>
        </row>
        <row r="4720">
          <cell r="A4720" t="str">
            <v>163</v>
          </cell>
          <cell r="C4720">
            <v>11</v>
          </cell>
          <cell r="E4720">
            <v>0</v>
          </cell>
        </row>
        <row r="4721">
          <cell r="A4721" t="str">
            <v>163</v>
          </cell>
          <cell r="C4721">
            <v>12</v>
          </cell>
          <cell r="E4721">
            <v>0</v>
          </cell>
        </row>
        <row r="4722">
          <cell r="A4722" t="str">
            <v>163</v>
          </cell>
          <cell r="C4722">
            <v>13</v>
          </cell>
          <cell r="E4722">
            <v>20000</v>
          </cell>
        </row>
        <row r="4723">
          <cell r="A4723" t="str">
            <v>163</v>
          </cell>
          <cell r="C4723">
            <v>14</v>
          </cell>
          <cell r="E4723">
            <v>0</v>
          </cell>
        </row>
        <row r="4724">
          <cell r="A4724" t="str">
            <v>163</v>
          </cell>
          <cell r="C4724">
            <v>19</v>
          </cell>
          <cell r="E4724">
            <v>0</v>
          </cell>
        </row>
        <row r="4725">
          <cell r="A4725" t="str">
            <v>163</v>
          </cell>
          <cell r="C4725">
            <v>26</v>
          </cell>
          <cell r="E4725">
            <v>0</v>
          </cell>
        </row>
        <row r="4726">
          <cell r="A4726" t="str">
            <v>163</v>
          </cell>
          <cell r="C4726">
            <v>27</v>
          </cell>
          <cell r="E4726">
            <v>0</v>
          </cell>
        </row>
        <row r="4727">
          <cell r="A4727" t="str">
            <v>163</v>
          </cell>
          <cell r="C4727">
            <v>28</v>
          </cell>
          <cell r="E4727">
            <v>0</v>
          </cell>
        </row>
        <row r="4728">
          <cell r="A4728" t="str">
            <v>163</v>
          </cell>
          <cell r="C4728">
            <v>29</v>
          </cell>
          <cell r="E4728">
            <v>0</v>
          </cell>
        </row>
        <row r="4729">
          <cell r="A4729" t="str">
            <v>164</v>
          </cell>
          <cell r="C4729">
            <v>1</v>
          </cell>
          <cell r="E4729">
            <v>100440</v>
          </cell>
        </row>
        <row r="4730">
          <cell r="A4730" t="str">
            <v>164</v>
          </cell>
          <cell r="C4730">
            <v>2</v>
          </cell>
          <cell r="E4730">
            <v>0</v>
          </cell>
        </row>
        <row r="4731">
          <cell r="A4731" t="str">
            <v>164</v>
          </cell>
          <cell r="C4731">
            <v>3</v>
          </cell>
          <cell r="E4731">
            <v>0</v>
          </cell>
        </row>
        <row r="4732">
          <cell r="A4732" t="str">
            <v>164</v>
          </cell>
          <cell r="C4732">
            <v>4</v>
          </cell>
          <cell r="E4732">
            <v>6000</v>
          </cell>
        </row>
        <row r="4733">
          <cell r="A4733" t="str">
            <v>164</v>
          </cell>
          <cell r="C4733">
            <v>6</v>
          </cell>
          <cell r="E4733">
            <v>0</v>
          </cell>
        </row>
        <row r="4734">
          <cell r="A4734" t="str">
            <v>164</v>
          </cell>
          <cell r="C4734">
            <v>7</v>
          </cell>
          <cell r="E4734">
            <v>189596</v>
          </cell>
        </row>
        <row r="4735">
          <cell r="A4735" t="str">
            <v>164</v>
          </cell>
          <cell r="C4735">
            <v>10</v>
          </cell>
          <cell r="E4735">
            <v>3623</v>
          </cell>
        </row>
        <row r="4736">
          <cell r="A4736" t="str">
            <v>164</v>
          </cell>
          <cell r="C4736">
            <v>15</v>
          </cell>
          <cell r="E4736">
            <v>0</v>
          </cell>
        </row>
        <row r="4737">
          <cell r="A4737" t="str">
            <v>164</v>
          </cell>
          <cell r="C4737">
            <v>16</v>
          </cell>
          <cell r="E4737">
            <v>16283</v>
          </cell>
        </row>
        <row r="4738">
          <cell r="A4738" t="str">
            <v>164</v>
          </cell>
          <cell r="C4738">
            <v>17</v>
          </cell>
          <cell r="E4738">
            <v>0</v>
          </cell>
        </row>
        <row r="4739">
          <cell r="A4739" t="str">
            <v>164</v>
          </cell>
          <cell r="C4739">
            <v>18</v>
          </cell>
          <cell r="E4739">
            <v>0</v>
          </cell>
        </row>
        <row r="4740">
          <cell r="A4740" t="str">
            <v>164</v>
          </cell>
          <cell r="C4740">
            <v>20</v>
          </cell>
          <cell r="E4740">
            <v>0</v>
          </cell>
        </row>
        <row r="4741">
          <cell r="A4741" t="str">
            <v>164</v>
          </cell>
          <cell r="C4741">
            <v>21</v>
          </cell>
          <cell r="E4741">
            <v>0</v>
          </cell>
        </row>
        <row r="4742">
          <cell r="A4742" t="str">
            <v>164</v>
          </cell>
          <cell r="C4742">
            <v>22</v>
          </cell>
          <cell r="E4742">
            <v>474</v>
          </cell>
        </row>
        <row r="4743">
          <cell r="A4743" t="str">
            <v>164</v>
          </cell>
          <cell r="C4743">
            <v>23</v>
          </cell>
          <cell r="E4743">
            <v>0</v>
          </cell>
        </row>
        <row r="4744">
          <cell r="A4744" t="str">
            <v>164</v>
          </cell>
          <cell r="C4744">
            <v>24</v>
          </cell>
          <cell r="E4744">
            <v>0</v>
          </cell>
        </row>
        <row r="4745">
          <cell r="A4745" t="str">
            <v>164</v>
          </cell>
          <cell r="C4745">
            <v>25</v>
          </cell>
          <cell r="E4745">
            <v>445</v>
          </cell>
        </row>
        <row r="4746">
          <cell r="A4746" t="str">
            <v>164</v>
          </cell>
          <cell r="C4746">
            <v>5</v>
          </cell>
          <cell r="E4746">
            <v>67469</v>
          </cell>
        </row>
        <row r="4747">
          <cell r="A4747" t="str">
            <v>164</v>
          </cell>
          <cell r="C4747">
            <v>8</v>
          </cell>
          <cell r="E4747">
            <v>0</v>
          </cell>
        </row>
        <row r="4748">
          <cell r="A4748" t="str">
            <v>164</v>
          </cell>
          <cell r="C4748">
            <v>9</v>
          </cell>
          <cell r="E4748">
            <v>0</v>
          </cell>
        </row>
        <row r="4749">
          <cell r="A4749" t="str">
            <v>164</v>
          </cell>
          <cell r="C4749">
            <v>11</v>
          </cell>
          <cell r="E4749">
            <v>55000</v>
          </cell>
        </row>
        <row r="4750">
          <cell r="A4750" t="str">
            <v>164</v>
          </cell>
          <cell r="C4750">
            <v>12</v>
          </cell>
          <cell r="E4750">
            <v>0</v>
          </cell>
        </row>
        <row r="4751">
          <cell r="A4751" t="str">
            <v>164</v>
          </cell>
          <cell r="C4751">
            <v>13</v>
          </cell>
          <cell r="E4751">
            <v>0</v>
          </cell>
        </row>
        <row r="4752">
          <cell r="A4752" t="str">
            <v>164</v>
          </cell>
          <cell r="C4752">
            <v>14</v>
          </cell>
          <cell r="E4752">
            <v>0</v>
          </cell>
        </row>
        <row r="4753">
          <cell r="A4753" t="str">
            <v>164</v>
          </cell>
          <cell r="C4753">
            <v>19</v>
          </cell>
          <cell r="E4753">
            <v>0</v>
          </cell>
        </row>
        <row r="4754">
          <cell r="A4754" t="str">
            <v>164</v>
          </cell>
          <cell r="C4754">
            <v>26</v>
          </cell>
          <cell r="E4754">
            <v>0</v>
          </cell>
        </row>
        <row r="4755">
          <cell r="A4755" t="str">
            <v>164</v>
          </cell>
          <cell r="C4755">
            <v>27</v>
          </cell>
          <cell r="E4755">
            <v>0</v>
          </cell>
        </row>
        <row r="4756">
          <cell r="A4756" t="str">
            <v>164</v>
          </cell>
          <cell r="C4756">
            <v>28</v>
          </cell>
          <cell r="E4756">
            <v>0</v>
          </cell>
        </row>
        <row r="4757">
          <cell r="A4757" t="str">
            <v>164</v>
          </cell>
          <cell r="C4757">
            <v>29</v>
          </cell>
          <cell r="E4757">
            <v>0</v>
          </cell>
        </row>
        <row r="4758">
          <cell r="A4758" t="str">
            <v>165</v>
          </cell>
          <cell r="C4758">
            <v>1</v>
          </cell>
          <cell r="E4758">
            <v>80000</v>
          </cell>
        </row>
        <row r="4759">
          <cell r="A4759" t="str">
            <v>165</v>
          </cell>
          <cell r="C4759">
            <v>2</v>
          </cell>
          <cell r="E4759">
            <v>0</v>
          </cell>
        </row>
        <row r="4760">
          <cell r="A4760" t="str">
            <v>165</v>
          </cell>
          <cell r="C4760">
            <v>3</v>
          </cell>
          <cell r="E4760">
            <v>0</v>
          </cell>
        </row>
        <row r="4761">
          <cell r="A4761" t="str">
            <v>165</v>
          </cell>
          <cell r="C4761">
            <v>4</v>
          </cell>
          <cell r="E4761">
            <v>20000</v>
          </cell>
        </row>
        <row r="4762">
          <cell r="A4762" t="str">
            <v>165</v>
          </cell>
          <cell r="C4762">
            <v>6</v>
          </cell>
          <cell r="E4762">
            <v>0</v>
          </cell>
        </row>
        <row r="4763">
          <cell r="A4763" t="str">
            <v>165</v>
          </cell>
          <cell r="C4763">
            <v>7</v>
          </cell>
          <cell r="E4763">
            <v>87197</v>
          </cell>
        </row>
        <row r="4764">
          <cell r="A4764" t="str">
            <v>165</v>
          </cell>
          <cell r="C4764">
            <v>10</v>
          </cell>
          <cell r="E4764">
            <v>9000</v>
          </cell>
        </row>
        <row r="4765">
          <cell r="A4765" t="str">
            <v>165</v>
          </cell>
          <cell r="C4765">
            <v>15</v>
          </cell>
          <cell r="E4765">
            <v>0</v>
          </cell>
        </row>
        <row r="4766">
          <cell r="A4766" t="str">
            <v>165</v>
          </cell>
          <cell r="C4766">
            <v>16</v>
          </cell>
          <cell r="E4766">
            <v>0</v>
          </cell>
        </row>
        <row r="4767">
          <cell r="A4767" t="str">
            <v>165</v>
          </cell>
          <cell r="C4767">
            <v>17</v>
          </cell>
          <cell r="E4767">
            <v>0</v>
          </cell>
        </row>
        <row r="4768">
          <cell r="A4768" t="str">
            <v>165</v>
          </cell>
          <cell r="C4768">
            <v>18</v>
          </cell>
          <cell r="E4768">
            <v>0</v>
          </cell>
        </row>
        <row r="4769">
          <cell r="A4769" t="str">
            <v>165</v>
          </cell>
          <cell r="C4769">
            <v>20</v>
          </cell>
          <cell r="E4769">
            <v>0</v>
          </cell>
        </row>
        <row r="4770">
          <cell r="A4770" t="str">
            <v>165</v>
          </cell>
          <cell r="C4770">
            <v>21</v>
          </cell>
          <cell r="E4770">
            <v>0</v>
          </cell>
        </row>
        <row r="4771">
          <cell r="A4771" t="str">
            <v>165</v>
          </cell>
          <cell r="C4771">
            <v>22</v>
          </cell>
          <cell r="E4771">
            <v>2653</v>
          </cell>
        </row>
        <row r="4772">
          <cell r="A4772" t="str">
            <v>165</v>
          </cell>
          <cell r="C4772">
            <v>23</v>
          </cell>
          <cell r="E4772">
            <v>0</v>
          </cell>
        </row>
        <row r="4773">
          <cell r="A4773" t="str">
            <v>165</v>
          </cell>
          <cell r="C4773">
            <v>24</v>
          </cell>
          <cell r="E4773">
            <v>25000</v>
          </cell>
        </row>
        <row r="4774">
          <cell r="A4774" t="str">
            <v>165</v>
          </cell>
          <cell r="C4774">
            <v>25</v>
          </cell>
          <cell r="E4774">
            <v>0</v>
          </cell>
        </row>
        <row r="4775">
          <cell r="A4775" t="str">
            <v>165</v>
          </cell>
          <cell r="C4775">
            <v>5</v>
          </cell>
          <cell r="E4775">
            <v>83469</v>
          </cell>
        </row>
        <row r="4776">
          <cell r="A4776" t="str">
            <v>165</v>
          </cell>
          <cell r="C4776">
            <v>8</v>
          </cell>
          <cell r="E4776">
            <v>0</v>
          </cell>
        </row>
        <row r="4777">
          <cell r="A4777" t="str">
            <v>165</v>
          </cell>
          <cell r="C4777">
            <v>9</v>
          </cell>
          <cell r="E4777">
            <v>0</v>
          </cell>
        </row>
        <row r="4778">
          <cell r="A4778" t="str">
            <v>165</v>
          </cell>
          <cell r="C4778">
            <v>11</v>
          </cell>
          <cell r="E4778">
            <v>0</v>
          </cell>
        </row>
        <row r="4779">
          <cell r="A4779" t="str">
            <v>165</v>
          </cell>
          <cell r="C4779">
            <v>12</v>
          </cell>
          <cell r="E4779">
            <v>0</v>
          </cell>
        </row>
        <row r="4780">
          <cell r="A4780" t="str">
            <v>165</v>
          </cell>
          <cell r="C4780">
            <v>13</v>
          </cell>
          <cell r="E4780">
            <v>0</v>
          </cell>
        </row>
        <row r="4781">
          <cell r="A4781" t="str">
            <v>165</v>
          </cell>
          <cell r="C4781">
            <v>14</v>
          </cell>
          <cell r="E4781">
            <v>0</v>
          </cell>
        </row>
        <row r="4782">
          <cell r="A4782" t="str">
            <v>165</v>
          </cell>
          <cell r="C4782">
            <v>19</v>
          </cell>
          <cell r="E4782">
            <v>0</v>
          </cell>
        </row>
        <row r="4783">
          <cell r="A4783" t="str">
            <v>165</v>
          </cell>
          <cell r="C4783">
            <v>26</v>
          </cell>
          <cell r="E4783">
            <v>0</v>
          </cell>
        </row>
        <row r="4784">
          <cell r="A4784" t="str">
            <v>165</v>
          </cell>
          <cell r="C4784">
            <v>27</v>
          </cell>
          <cell r="E4784">
            <v>250000</v>
          </cell>
        </row>
        <row r="4785">
          <cell r="A4785" t="str">
            <v>165</v>
          </cell>
          <cell r="C4785">
            <v>28</v>
          </cell>
          <cell r="E4785">
            <v>0</v>
          </cell>
        </row>
        <row r="4786">
          <cell r="A4786" t="str">
            <v>165</v>
          </cell>
          <cell r="C4786">
            <v>29</v>
          </cell>
          <cell r="E4786">
            <v>80635</v>
          </cell>
        </row>
        <row r="4787">
          <cell r="A4787" t="str">
            <v>166</v>
          </cell>
          <cell r="C4787">
            <v>1</v>
          </cell>
          <cell r="E4787">
            <v>215000</v>
          </cell>
        </row>
        <row r="4788">
          <cell r="A4788" t="str">
            <v>166</v>
          </cell>
          <cell r="C4788">
            <v>2</v>
          </cell>
          <cell r="E4788">
            <v>0</v>
          </cell>
        </row>
        <row r="4789">
          <cell r="A4789" t="str">
            <v>166</v>
          </cell>
          <cell r="C4789">
            <v>3</v>
          </cell>
          <cell r="E4789">
            <v>5000</v>
          </cell>
        </row>
        <row r="4790">
          <cell r="A4790" t="str">
            <v>166</v>
          </cell>
          <cell r="C4790">
            <v>4</v>
          </cell>
          <cell r="E4790">
            <v>8000</v>
          </cell>
        </row>
        <row r="4791">
          <cell r="A4791" t="str">
            <v>166</v>
          </cell>
          <cell r="C4791">
            <v>6</v>
          </cell>
          <cell r="E4791">
            <v>0</v>
          </cell>
        </row>
        <row r="4792">
          <cell r="A4792" t="str">
            <v>166</v>
          </cell>
          <cell r="C4792">
            <v>7</v>
          </cell>
          <cell r="E4792">
            <v>4000</v>
          </cell>
        </row>
        <row r="4793">
          <cell r="A4793" t="str">
            <v>166</v>
          </cell>
          <cell r="C4793">
            <v>10</v>
          </cell>
          <cell r="E4793">
            <v>12000</v>
          </cell>
        </row>
        <row r="4794">
          <cell r="A4794" t="str">
            <v>166</v>
          </cell>
          <cell r="C4794">
            <v>15</v>
          </cell>
          <cell r="E4794">
            <v>0</v>
          </cell>
        </row>
        <row r="4795">
          <cell r="A4795" t="str">
            <v>166</v>
          </cell>
          <cell r="C4795">
            <v>16</v>
          </cell>
          <cell r="E4795">
            <v>0</v>
          </cell>
        </row>
        <row r="4796">
          <cell r="A4796" t="str">
            <v>166</v>
          </cell>
          <cell r="C4796">
            <v>17</v>
          </cell>
          <cell r="E4796">
            <v>0</v>
          </cell>
        </row>
        <row r="4797">
          <cell r="A4797" t="str">
            <v>166</v>
          </cell>
          <cell r="C4797">
            <v>18</v>
          </cell>
          <cell r="E4797">
            <v>0</v>
          </cell>
        </row>
        <row r="4798">
          <cell r="A4798" t="str">
            <v>166</v>
          </cell>
          <cell r="C4798">
            <v>20</v>
          </cell>
          <cell r="E4798">
            <v>0</v>
          </cell>
        </row>
        <row r="4799">
          <cell r="A4799" t="str">
            <v>166</v>
          </cell>
          <cell r="C4799">
            <v>21</v>
          </cell>
          <cell r="E4799">
            <v>0</v>
          </cell>
        </row>
        <row r="4800">
          <cell r="A4800" t="str">
            <v>166</v>
          </cell>
          <cell r="C4800">
            <v>22</v>
          </cell>
          <cell r="E4800">
            <v>2000</v>
          </cell>
        </row>
        <row r="4801">
          <cell r="A4801" t="str">
            <v>166</v>
          </cell>
          <cell r="C4801">
            <v>23</v>
          </cell>
          <cell r="E4801">
            <v>0</v>
          </cell>
        </row>
        <row r="4802">
          <cell r="A4802" t="str">
            <v>166</v>
          </cell>
          <cell r="C4802">
            <v>24</v>
          </cell>
          <cell r="E4802">
            <v>0</v>
          </cell>
        </row>
        <row r="4803">
          <cell r="A4803" t="str">
            <v>166</v>
          </cell>
          <cell r="C4803">
            <v>25</v>
          </cell>
          <cell r="E4803">
            <v>0</v>
          </cell>
        </row>
        <row r="4804">
          <cell r="A4804" t="str">
            <v>166</v>
          </cell>
          <cell r="C4804">
            <v>5</v>
          </cell>
          <cell r="E4804">
            <v>3000</v>
          </cell>
        </row>
        <row r="4805">
          <cell r="A4805" t="str">
            <v>166</v>
          </cell>
          <cell r="C4805">
            <v>8</v>
          </cell>
          <cell r="E4805">
            <v>0</v>
          </cell>
        </row>
        <row r="4806">
          <cell r="A4806" t="str">
            <v>166</v>
          </cell>
          <cell r="C4806">
            <v>9</v>
          </cell>
          <cell r="E4806">
            <v>0</v>
          </cell>
        </row>
        <row r="4807">
          <cell r="A4807" t="str">
            <v>166</v>
          </cell>
          <cell r="C4807">
            <v>11</v>
          </cell>
          <cell r="E4807">
            <v>1000</v>
          </cell>
        </row>
        <row r="4808">
          <cell r="A4808" t="str">
            <v>166</v>
          </cell>
          <cell r="C4808">
            <v>12</v>
          </cell>
          <cell r="E4808">
            <v>0</v>
          </cell>
        </row>
        <row r="4809">
          <cell r="A4809" t="str">
            <v>166</v>
          </cell>
          <cell r="C4809">
            <v>13</v>
          </cell>
          <cell r="E4809">
            <v>0</v>
          </cell>
        </row>
        <row r="4810">
          <cell r="A4810" t="str">
            <v>166</v>
          </cell>
          <cell r="C4810">
            <v>14</v>
          </cell>
          <cell r="E4810">
            <v>0</v>
          </cell>
        </row>
        <row r="4811">
          <cell r="A4811" t="str">
            <v>166</v>
          </cell>
          <cell r="C4811">
            <v>19</v>
          </cell>
          <cell r="E4811">
            <v>0</v>
          </cell>
        </row>
        <row r="4812">
          <cell r="A4812" t="str">
            <v>166</v>
          </cell>
          <cell r="C4812">
            <v>26</v>
          </cell>
          <cell r="E4812">
            <v>0</v>
          </cell>
        </row>
        <row r="4813">
          <cell r="A4813" t="str">
            <v>166</v>
          </cell>
          <cell r="C4813">
            <v>27</v>
          </cell>
          <cell r="E4813">
            <v>0</v>
          </cell>
        </row>
        <row r="4814">
          <cell r="A4814" t="str">
            <v>166</v>
          </cell>
          <cell r="C4814">
            <v>28</v>
          </cell>
          <cell r="E4814">
            <v>0</v>
          </cell>
        </row>
        <row r="4815">
          <cell r="A4815" t="str">
            <v>166</v>
          </cell>
          <cell r="C4815">
            <v>29</v>
          </cell>
          <cell r="E4815">
            <v>0</v>
          </cell>
        </row>
        <row r="4816">
          <cell r="A4816" t="str">
            <v>167</v>
          </cell>
          <cell r="C4816">
            <v>1</v>
          </cell>
          <cell r="E4816">
            <v>40000</v>
          </cell>
        </row>
        <row r="4817">
          <cell r="A4817" t="str">
            <v>167</v>
          </cell>
          <cell r="C4817">
            <v>2</v>
          </cell>
          <cell r="E4817">
            <v>0</v>
          </cell>
        </row>
        <row r="4818">
          <cell r="A4818" t="str">
            <v>167</v>
          </cell>
          <cell r="C4818">
            <v>3</v>
          </cell>
          <cell r="E4818">
            <v>0</v>
          </cell>
        </row>
        <row r="4819">
          <cell r="A4819" t="str">
            <v>167</v>
          </cell>
          <cell r="C4819">
            <v>4</v>
          </cell>
          <cell r="E4819">
            <v>0</v>
          </cell>
        </row>
        <row r="4820">
          <cell r="A4820" t="str">
            <v>167</v>
          </cell>
          <cell r="C4820">
            <v>6</v>
          </cell>
          <cell r="E4820">
            <v>0</v>
          </cell>
        </row>
        <row r="4821">
          <cell r="A4821" t="str">
            <v>167</v>
          </cell>
          <cell r="C4821">
            <v>7</v>
          </cell>
          <cell r="E4821">
            <v>60000</v>
          </cell>
        </row>
        <row r="4822">
          <cell r="A4822" t="str">
            <v>167</v>
          </cell>
          <cell r="C4822">
            <v>10</v>
          </cell>
          <cell r="E4822">
            <v>75000</v>
          </cell>
        </row>
        <row r="4823">
          <cell r="A4823" t="str">
            <v>167</v>
          </cell>
          <cell r="C4823">
            <v>15</v>
          </cell>
          <cell r="E4823">
            <v>0</v>
          </cell>
        </row>
        <row r="4824">
          <cell r="A4824" t="str">
            <v>167</v>
          </cell>
          <cell r="C4824">
            <v>16</v>
          </cell>
          <cell r="E4824">
            <v>15000</v>
          </cell>
        </row>
        <row r="4825">
          <cell r="A4825" t="str">
            <v>167</v>
          </cell>
          <cell r="C4825">
            <v>17</v>
          </cell>
          <cell r="E4825">
            <v>0</v>
          </cell>
        </row>
        <row r="4826">
          <cell r="A4826" t="str">
            <v>167</v>
          </cell>
          <cell r="C4826">
            <v>18</v>
          </cell>
          <cell r="E4826">
            <v>0</v>
          </cell>
        </row>
        <row r="4827">
          <cell r="A4827" t="str">
            <v>167</v>
          </cell>
          <cell r="C4827">
            <v>20</v>
          </cell>
          <cell r="E4827">
            <v>0</v>
          </cell>
        </row>
        <row r="4828">
          <cell r="A4828" t="str">
            <v>167</v>
          </cell>
          <cell r="C4828">
            <v>21</v>
          </cell>
          <cell r="E4828">
            <v>0</v>
          </cell>
        </row>
        <row r="4829">
          <cell r="A4829" t="str">
            <v>167</v>
          </cell>
          <cell r="C4829">
            <v>22</v>
          </cell>
          <cell r="E4829">
            <v>0</v>
          </cell>
        </row>
        <row r="4830">
          <cell r="A4830" t="str">
            <v>167</v>
          </cell>
          <cell r="C4830">
            <v>23</v>
          </cell>
          <cell r="E4830">
            <v>0</v>
          </cell>
        </row>
        <row r="4831">
          <cell r="A4831" t="str">
            <v>167</v>
          </cell>
          <cell r="C4831">
            <v>24</v>
          </cell>
          <cell r="E4831">
            <v>0</v>
          </cell>
        </row>
        <row r="4832">
          <cell r="A4832" t="str">
            <v>167</v>
          </cell>
          <cell r="C4832">
            <v>25</v>
          </cell>
          <cell r="E4832">
            <v>0</v>
          </cell>
        </row>
        <row r="4833">
          <cell r="A4833" t="str">
            <v>167</v>
          </cell>
          <cell r="C4833">
            <v>5</v>
          </cell>
          <cell r="E4833">
            <v>50000</v>
          </cell>
        </row>
        <row r="4834">
          <cell r="A4834" t="str">
            <v>167</v>
          </cell>
          <cell r="C4834">
            <v>8</v>
          </cell>
          <cell r="E4834">
            <v>0</v>
          </cell>
        </row>
        <row r="4835">
          <cell r="A4835" t="str">
            <v>167</v>
          </cell>
          <cell r="C4835">
            <v>9</v>
          </cell>
          <cell r="E4835">
            <v>0</v>
          </cell>
        </row>
        <row r="4836">
          <cell r="A4836" t="str">
            <v>167</v>
          </cell>
          <cell r="C4836">
            <v>11</v>
          </cell>
          <cell r="E4836">
            <v>75000</v>
          </cell>
        </row>
        <row r="4837">
          <cell r="A4837" t="str">
            <v>167</v>
          </cell>
          <cell r="C4837">
            <v>12</v>
          </cell>
          <cell r="E4837">
            <v>0</v>
          </cell>
        </row>
        <row r="4838">
          <cell r="A4838" t="str">
            <v>167</v>
          </cell>
          <cell r="C4838">
            <v>13</v>
          </cell>
          <cell r="E4838">
            <v>0</v>
          </cell>
        </row>
        <row r="4839">
          <cell r="A4839" t="str">
            <v>167</v>
          </cell>
          <cell r="C4839">
            <v>14</v>
          </cell>
          <cell r="E4839">
            <v>0</v>
          </cell>
        </row>
        <row r="4840">
          <cell r="A4840" t="str">
            <v>167</v>
          </cell>
          <cell r="C4840">
            <v>19</v>
          </cell>
          <cell r="E4840">
            <v>0</v>
          </cell>
        </row>
        <row r="4841">
          <cell r="A4841" t="str">
            <v>167</v>
          </cell>
          <cell r="C4841">
            <v>26</v>
          </cell>
          <cell r="E4841">
            <v>0</v>
          </cell>
        </row>
        <row r="4842">
          <cell r="A4842" t="str">
            <v>167</v>
          </cell>
          <cell r="C4842">
            <v>27</v>
          </cell>
          <cell r="E4842">
            <v>0</v>
          </cell>
        </row>
        <row r="4843">
          <cell r="A4843" t="str">
            <v>167</v>
          </cell>
          <cell r="C4843">
            <v>28</v>
          </cell>
          <cell r="E4843">
            <v>0</v>
          </cell>
        </row>
        <row r="4844">
          <cell r="A4844" t="str">
            <v>167</v>
          </cell>
          <cell r="C4844">
            <v>29</v>
          </cell>
          <cell r="E4844">
            <v>1949080</v>
          </cell>
        </row>
        <row r="4845">
          <cell r="A4845" t="str">
            <v>168</v>
          </cell>
          <cell r="C4845">
            <v>1</v>
          </cell>
          <cell r="E4845">
            <v>0</v>
          </cell>
        </row>
        <row r="4846">
          <cell r="A4846" t="str">
            <v>168</v>
          </cell>
          <cell r="C4846">
            <v>2</v>
          </cell>
          <cell r="E4846">
            <v>0</v>
          </cell>
        </row>
        <row r="4847">
          <cell r="A4847" t="str">
            <v>168</v>
          </cell>
          <cell r="C4847">
            <v>3</v>
          </cell>
          <cell r="E4847">
            <v>0</v>
          </cell>
        </row>
        <row r="4848">
          <cell r="A4848" t="str">
            <v>168</v>
          </cell>
          <cell r="C4848">
            <v>4</v>
          </cell>
          <cell r="E4848">
            <v>0</v>
          </cell>
        </row>
        <row r="4849">
          <cell r="A4849" t="str">
            <v>168</v>
          </cell>
          <cell r="C4849">
            <v>6</v>
          </cell>
          <cell r="E4849">
            <v>0</v>
          </cell>
        </row>
        <row r="4850">
          <cell r="A4850" t="str">
            <v>168</v>
          </cell>
          <cell r="C4850">
            <v>7</v>
          </cell>
          <cell r="E4850">
            <v>104093</v>
          </cell>
        </row>
        <row r="4851">
          <cell r="A4851" t="str">
            <v>168</v>
          </cell>
          <cell r="C4851">
            <v>10</v>
          </cell>
          <cell r="E4851">
            <v>124207</v>
          </cell>
        </row>
        <row r="4852">
          <cell r="A4852" t="str">
            <v>168</v>
          </cell>
          <cell r="C4852">
            <v>15</v>
          </cell>
          <cell r="E4852">
            <v>0</v>
          </cell>
        </row>
        <row r="4853">
          <cell r="A4853" t="str">
            <v>168</v>
          </cell>
          <cell r="C4853">
            <v>16</v>
          </cell>
          <cell r="E4853">
            <v>0</v>
          </cell>
        </row>
        <row r="4854">
          <cell r="A4854" t="str">
            <v>168</v>
          </cell>
          <cell r="C4854">
            <v>17</v>
          </cell>
          <cell r="E4854">
            <v>0</v>
          </cell>
        </row>
        <row r="4855">
          <cell r="A4855" t="str">
            <v>168</v>
          </cell>
          <cell r="C4855">
            <v>18</v>
          </cell>
          <cell r="E4855">
            <v>0</v>
          </cell>
        </row>
        <row r="4856">
          <cell r="A4856" t="str">
            <v>168</v>
          </cell>
          <cell r="C4856">
            <v>20</v>
          </cell>
          <cell r="E4856">
            <v>0</v>
          </cell>
        </row>
        <row r="4857">
          <cell r="A4857" t="str">
            <v>168</v>
          </cell>
          <cell r="C4857">
            <v>21</v>
          </cell>
          <cell r="E4857">
            <v>0</v>
          </cell>
        </row>
        <row r="4858">
          <cell r="A4858" t="str">
            <v>168</v>
          </cell>
          <cell r="C4858">
            <v>22</v>
          </cell>
          <cell r="E4858">
            <v>6509</v>
          </cell>
        </row>
        <row r="4859">
          <cell r="A4859" t="str">
            <v>168</v>
          </cell>
          <cell r="C4859">
            <v>23</v>
          </cell>
          <cell r="E4859">
            <v>0</v>
          </cell>
        </row>
        <row r="4860">
          <cell r="A4860" t="str">
            <v>168</v>
          </cell>
          <cell r="C4860">
            <v>24</v>
          </cell>
          <cell r="E4860">
            <v>0</v>
          </cell>
        </row>
        <row r="4861">
          <cell r="A4861" t="str">
            <v>168</v>
          </cell>
          <cell r="C4861">
            <v>25</v>
          </cell>
          <cell r="E4861">
            <v>0</v>
          </cell>
        </row>
        <row r="4862">
          <cell r="A4862" t="str">
            <v>168</v>
          </cell>
          <cell r="C4862">
            <v>5</v>
          </cell>
          <cell r="E4862">
            <v>9829</v>
          </cell>
        </row>
        <row r="4863">
          <cell r="A4863" t="str">
            <v>168</v>
          </cell>
          <cell r="C4863">
            <v>8</v>
          </cell>
          <cell r="E4863">
            <v>0</v>
          </cell>
        </row>
        <row r="4864">
          <cell r="A4864" t="str">
            <v>168</v>
          </cell>
          <cell r="C4864">
            <v>9</v>
          </cell>
          <cell r="E4864">
            <v>0</v>
          </cell>
        </row>
        <row r="4865">
          <cell r="A4865" t="str">
            <v>168</v>
          </cell>
          <cell r="C4865">
            <v>11</v>
          </cell>
          <cell r="E4865">
            <v>0</v>
          </cell>
        </row>
        <row r="4866">
          <cell r="A4866" t="str">
            <v>168</v>
          </cell>
          <cell r="C4866">
            <v>12</v>
          </cell>
          <cell r="E4866">
            <v>0</v>
          </cell>
        </row>
        <row r="4867">
          <cell r="A4867" t="str">
            <v>168</v>
          </cell>
          <cell r="C4867">
            <v>13</v>
          </cell>
          <cell r="E4867">
            <v>0</v>
          </cell>
        </row>
        <row r="4868">
          <cell r="A4868" t="str">
            <v>168</v>
          </cell>
          <cell r="C4868">
            <v>14</v>
          </cell>
          <cell r="E4868">
            <v>0</v>
          </cell>
        </row>
        <row r="4869">
          <cell r="A4869" t="str">
            <v>168</v>
          </cell>
          <cell r="C4869">
            <v>19</v>
          </cell>
          <cell r="E4869">
            <v>0</v>
          </cell>
        </row>
        <row r="4870">
          <cell r="A4870" t="str">
            <v>168</v>
          </cell>
          <cell r="C4870">
            <v>26</v>
          </cell>
          <cell r="E4870">
            <v>0</v>
          </cell>
        </row>
        <row r="4871">
          <cell r="A4871" t="str">
            <v>168</v>
          </cell>
          <cell r="C4871">
            <v>27</v>
          </cell>
          <cell r="E4871">
            <v>0</v>
          </cell>
        </row>
        <row r="4872">
          <cell r="A4872" t="str">
            <v>168</v>
          </cell>
          <cell r="C4872">
            <v>28</v>
          </cell>
          <cell r="E4872">
            <v>0</v>
          </cell>
        </row>
        <row r="4873">
          <cell r="A4873" t="str">
            <v>168</v>
          </cell>
          <cell r="C4873">
            <v>29</v>
          </cell>
          <cell r="E4873">
            <v>96148</v>
          </cell>
        </row>
        <row r="4874">
          <cell r="A4874" t="str">
            <v>169</v>
          </cell>
          <cell r="C4874">
            <v>1</v>
          </cell>
          <cell r="E4874">
            <v>0</v>
          </cell>
        </row>
        <row r="4875">
          <cell r="A4875" t="str">
            <v>169</v>
          </cell>
          <cell r="C4875">
            <v>2</v>
          </cell>
          <cell r="E4875">
            <v>0</v>
          </cell>
        </row>
        <row r="4876">
          <cell r="A4876" t="str">
            <v>169</v>
          </cell>
          <cell r="C4876">
            <v>3</v>
          </cell>
          <cell r="E4876">
            <v>0</v>
          </cell>
        </row>
        <row r="4877">
          <cell r="A4877" t="str">
            <v>169</v>
          </cell>
          <cell r="C4877">
            <v>4</v>
          </cell>
          <cell r="E4877">
            <v>0</v>
          </cell>
        </row>
        <row r="4878">
          <cell r="A4878" t="str">
            <v>169</v>
          </cell>
          <cell r="C4878">
            <v>6</v>
          </cell>
          <cell r="E4878">
            <v>0</v>
          </cell>
        </row>
        <row r="4879">
          <cell r="A4879" t="str">
            <v>169</v>
          </cell>
          <cell r="C4879">
            <v>7</v>
          </cell>
          <cell r="E4879">
            <v>0</v>
          </cell>
        </row>
        <row r="4880">
          <cell r="A4880" t="str">
            <v>169</v>
          </cell>
          <cell r="C4880">
            <v>10</v>
          </cell>
          <cell r="E4880">
            <v>0</v>
          </cell>
        </row>
        <row r="4881">
          <cell r="A4881" t="str">
            <v>169</v>
          </cell>
          <cell r="C4881">
            <v>15</v>
          </cell>
          <cell r="E4881">
            <v>0</v>
          </cell>
        </row>
        <row r="4882">
          <cell r="A4882" t="str">
            <v>169</v>
          </cell>
          <cell r="C4882">
            <v>16</v>
          </cell>
          <cell r="E4882">
            <v>0</v>
          </cell>
        </row>
        <row r="4883">
          <cell r="A4883" t="str">
            <v>169</v>
          </cell>
          <cell r="C4883">
            <v>17</v>
          </cell>
          <cell r="E4883">
            <v>0</v>
          </cell>
        </row>
        <row r="4884">
          <cell r="A4884" t="str">
            <v>169</v>
          </cell>
          <cell r="C4884">
            <v>18</v>
          </cell>
          <cell r="E4884">
            <v>0</v>
          </cell>
        </row>
        <row r="4885">
          <cell r="A4885" t="str">
            <v>169</v>
          </cell>
          <cell r="C4885">
            <v>20</v>
          </cell>
          <cell r="E4885">
            <v>0</v>
          </cell>
        </row>
        <row r="4886">
          <cell r="A4886" t="str">
            <v>169</v>
          </cell>
          <cell r="C4886">
            <v>21</v>
          </cell>
          <cell r="E4886">
            <v>0</v>
          </cell>
        </row>
        <row r="4887">
          <cell r="A4887" t="str">
            <v>169</v>
          </cell>
          <cell r="C4887">
            <v>22</v>
          </cell>
          <cell r="E4887">
            <v>0</v>
          </cell>
        </row>
        <row r="4888">
          <cell r="A4888" t="str">
            <v>169</v>
          </cell>
          <cell r="C4888">
            <v>23</v>
          </cell>
          <cell r="E4888">
            <v>0</v>
          </cell>
        </row>
        <row r="4889">
          <cell r="A4889" t="str">
            <v>169</v>
          </cell>
          <cell r="C4889">
            <v>24</v>
          </cell>
          <cell r="E4889">
            <v>0</v>
          </cell>
        </row>
        <row r="4890">
          <cell r="A4890" t="str">
            <v>169</v>
          </cell>
          <cell r="C4890">
            <v>25</v>
          </cell>
          <cell r="E4890">
            <v>0</v>
          </cell>
        </row>
        <row r="4891">
          <cell r="A4891" t="str">
            <v>169</v>
          </cell>
          <cell r="C4891">
            <v>5</v>
          </cell>
          <cell r="E4891">
            <v>0</v>
          </cell>
        </row>
        <row r="4892">
          <cell r="A4892" t="str">
            <v>169</v>
          </cell>
          <cell r="C4892">
            <v>8</v>
          </cell>
          <cell r="E4892">
            <v>0</v>
          </cell>
        </row>
        <row r="4893">
          <cell r="A4893" t="str">
            <v>169</v>
          </cell>
          <cell r="C4893">
            <v>9</v>
          </cell>
          <cell r="E4893">
            <v>0</v>
          </cell>
        </row>
        <row r="4894">
          <cell r="A4894" t="str">
            <v>169</v>
          </cell>
          <cell r="C4894">
            <v>11</v>
          </cell>
          <cell r="E4894">
            <v>0</v>
          </cell>
        </row>
        <row r="4895">
          <cell r="A4895" t="str">
            <v>169</v>
          </cell>
          <cell r="C4895">
            <v>12</v>
          </cell>
          <cell r="E4895">
            <v>0</v>
          </cell>
        </row>
        <row r="4896">
          <cell r="A4896" t="str">
            <v>169</v>
          </cell>
          <cell r="C4896">
            <v>13</v>
          </cell>
          <cell r="E4896">
            <v>0</v>
          </cell>
        </row>
        <row r="4897">
          <cell r="A4897" t="str">
            <v>169</v>
          </cell>
          <cell r="C4897">
            <v>14</v>
          </cell>
          <cell r="E4897">
            <v>0</v>
          </cell>
        </row>
        <row r="4898">
          <cell r="A4898" t="str">
            <v>169</v>
          </cell>
          <cell r="C4898">
            <v>19</v>
          </cell>
          <cell r="E4898">
            <v>0</v>
          </cell>
        </row>
        <row r="4899">
          <cell r="A4899" t="str">
            <v>169</v>
          </cell>
          <cell r="C4899">
            <v>26</v>
          </cell>
          <cell r="E4899">
            <v>0</v>
          </cell>
        </row>
        <row r="4900">
          <cell r="A4900" t="str">
            <v>169</v>
          </cell>
          <cell r="C4900">
            <v>27</v>
          </cell>
          <cell r="E4900">
            <v>0</v>
          </cell>
        </row>
        <row r="4901">
          <cell r="A4901" t="str">
            <v>169</v>
          </cell>
          <cell r="C4901">
            <v>28</v>
          </cell>
          <cell r="E4901">
            <v>0</v>
          </cell>
        </row>
        <row r="4902">
          <cell r="A4902" t="str">
            <v>169</v>
          </cell>
          <cell r="C4902">
            <v>29</v>
          </cell>
          <cell r="E4902">
            <v>0</v>
          </cell>
        </row>
        <row r="4903">
          <cell r="A4903" t="str">
            <v>170</v>
          </cell>
          <cell r="C4903">
            <v>1</v>
          </cell>
          <cell r="E4903">
            <v>0</v>
          </cell>
        </row>
        <row r="4904">
          <cell r="A4904" t="str">
            <v>170</v>
          </cell>
          <cell r="C4904">
            <v>2</v>
          </cell>
          <cell r="E4904">
            <v>0</v>
          </cell>
        </row>
        <row r="4905">
          <cell r="A4905" t="str">
            <v>170</v>
          </cell>
          <cell r="C4905">
            <v>3</v>
          </cell>
          <cell r="E4905">
            <v>0</v>
          </cell>
        </row>
        <row r="4906">
          <cell r="A4906" t="str">
            <v>170</v>
          </cell>
          <cell r="C4906">
            <v>4</v>
          </cell>
          <cell r="E4906">
            <v>0</v>
          </cell>
        </row>
        <row r="4907">
          <cell r="A4907" t="str">
            <v>170</v>
          </cell>
          <cell r="C4907">
            <v>6</v>
          </cell>
          <cell r="E4907">
            <v>0</v>
          </cell>
        </row>
        <row r="4908">
          <cell r="A4908" t="str">
            <v>170</v>
          </cell>
          <cell r="C4908">
            <v>7</v>
          </cell>
          <cell r="E4908">
            <v>0</v>
          </cell>
        </row>
        <row r="4909">
          <cell r="A4909" t="str">
            <v>170</v>
          </cell>
          <cell r="C4909">
            <v>10</v>
          </cell>
          <cell r="E4909">
            <v>0</v>
          </cell>
        </row>
        <row r="4910">
          <cell r="A4910" t="str">
            <v>170</v>
          </cell>
          <cell r="C4910">
            <v>15</v>
          </cell>
          <cell r="E4910">
            <v>0</v>
          </cell>
        </row>
        <row r="4911">
          <cell r="A4911" t="str">
            <v>170</v>
          </cell>
          <cell r="C4911">
            <v>16</v>
          </cell>
          <cell r="E4911">
            <v>0</v>
          </cell>
        </row>
        <row r="4912">
          <cell r="A4912" t="str">
            <v>170</v>
          </cell>
          <cell r="C4912">
            <v>17</v>
          </cell>
          <cell r="E4912">
            <v>0</v>
          </cell>
        </row>
        <row r="4913">
          <cell r="A4913" t="str">
            <v>170</v>
          </cell>
          <cell r="C4913">
            <v>18</v>
          </cell>
          <cell r="E4913">
            <v>0</v>
          </cell>
        </row>
        <row r="4914">
          <cell r="A4914" t="str">
            <v>170</v>
          </cell>
          <cell r="C4914">
            <v>20</v>
          </cell>
          <cell r="E4914">
            <v>0</v>
          </cell>
        </row>
        <row r="4915">
          <cell r="A4915" t="str">
            <v>170</v>
          </cell>
          <cell r="C4915">
            <v>21</v>
          </cell>
          <cell r="E4915">
            <v>0</v>
          </cell>
        </row>
        <row r="4916">
          <cell r="A4916" t="str">
            <v>170</v>
          </cell>
          <cell r="C4916">
            <v>22</v>
          </cell>
          <cell r="E4916">
            <v>0</v>
          </cell>
        </row>
        <row r="4917">
          <cell r="A4917" t="str">
            <v>170</v>
          </cell>
          <cell r="C4917">
            <v>23</v>
          </cell>
          <cell r="E4917">
            <v>0</v>
          </cell>
        </row>
        <row r="4918">
          <cell r="A4918" t="str">
            <v>170</v>
          </cell>
          <cell r="C4918">
            <v>24</v>
          </cell>
          <cell r="E4918">
            <v>0</v>
          </cell>
        </row>
        <row r="4919">
          <cell r="A4919" t="str">
            <v>170</v>
          </cell>
          <cell r="C4919">
            <v>25</v>
          </cell>
          <cell r="E4919">
            <v>0</v>
          </cell>
        </row>
        <row r="4920">
          <cell r="A4920" t="str">
            <v>170</v>
          </cell>
          <cell r="C4920">
            <v>5</v>
          </cell>
          <cell r="E4920">
            <v>321190</v>
          </cell>
        </row>
        <row r="4921">
          <cell r="A4921" t="str">
            <v>170</v>
          </cell>
          <cell r="C4921">
            <v>8</v>
          </cell>
          <cell r="E4921">
            <v>0</v>
          </cell>
        </row>
        <row r="4922">
          <cell r="A4922" t="str">
            <v>170</v>
          </cell>
          <cell r="C4922">
            <v>9</v>
          </cell>
          <cell r="E4922">
            <v>0</v>
          </cell>
        </row>
        <row r="4923">
          <cell r="A4923" t="str">
            <v>170</v>
          </cell>
          <cell r="C4923">
            <v>11</v>
          </cell>
          <cell r="E4923">
            <v>0</v>
          </cell>
        </row>
        <row r="4924">
          <cell r="A4924" t="str">
            <v>170</v>
          </cell>
          <cell r="C4924">
            <v>12</v>
          </cell>
          <cell r="E4924">
            <v>0</v>
          </cell>
        </row>
        <row r="4925">
          <cell r="A4925" t="str">
            <v>170</v>
          </cell>
          <cell r="C4925">
            <v>13</v>
          </cell>
          <cell r="E4925">
            <v>0</v>
          </cell>
        </row>
        <row r="4926">
          <cell r="A4926" t="str">
            <v>170</v>
          </cell>
          <cell r="C4926">
            <v>14</v>
          </cell>
          <cell r="E4926">
            <v>0</v>
          </cell>
        </row>
        <row r="4927">
          <cell r="A4927" t="str">
            <v>170</v>
          </cell>
          <cell r="C4927">
            <v>19</v>
          </cell>
          <cell r="E4927">
            <v>0</v>
          </cell>
        </row>
        <row r="4928">
          <cell r="A4928" t="str">
            <v>170</v>
          </cell>
          <cell r="C4928">
            <v>26</v>
          </cell>
          <cell r="E4928">
            <v>0</v>
          </cell>
        </row>
        <row r="4929">
          <cell r="A4929" t="str">
            <v>170</v>
          </cell>
          <cell r="C4929">
            <v>27</v>
          </cell>
          <cell r="E4929">
            <v>0</v>
          </cell>
        </row>
        <row r="4930">
          <cell r="A4930" t="str">
            <v>170</v>
          </cell>
          <cell r="C4930">
            <v>28</v>
          </cell>
          <cell r="E4930">
            <v>0</v>
          </cell>
        </row>
        <row r="4931">
          <cell r="A4931" t="str">
            <v>170</v>
          </cell>
          <cell r="C4931">
            <v>29</v>
          </cell>
          <cell r="E4931">
            <v>0</v>
          </cell>
        </row>
        <row r="4932">
          <cell r="A4932" t="str">
            <v>171</v>
          </cell>
          <cell r="C4932">
            <v>1</v>
          </cell>
          <cell r="E4932">
            <v>0</v>
          </cell>
        </row>
        <row r="4933">
          <cell r="A4933" t="str">
            <v>171</v>
          </cell>
          <cell r="C4933">
            <v>2</v>
          </cell>
          <cell r="E4933">
            <v>0</v>
          </cell>
        </row>
        <row r="4934">
          <cell r="A4934" t="str">
            <v>171</v>
          </cell>
          <cell r="C4934">
            <v>3</v>
          </cell>
          <cell r="E4934">
            <v>0</v>
          </cell>
        </row>
        <row r="4935">
          <cell r="A4935" t="str">
            <v>171</v>
          </cell>
          <cell r="C4935">
            <v>4</v>
          </cell>
          <cell r="E4935">
            <v>0</v>
          </cell>
        </row>
        <row r="4936">
          <cell r="A4936" t="str">
            <v>171</v>
          </cell>
          <cell r="C4936">
            <v>6</v>
          </cell>
          <cell r="E4936">
            <v>0</v>
          </cell>
        </row>
        <row r="4937">
          <cell r="A4937" t="str">
            <v>171</v>
          </cell>
          <cell r="C4937">
            <v>7</v>
          </cell>
          <cell r="E4937">
            <v>0</v>
          </cell>
        </row>
        <row r="4938">
          <cell r="A4938" t="str">
            <v>171</v>
          </cell>
          <cell r="C4938">
            <v>10</v>
          </cell>
          <cell r="E4938">
            <v>0</v>
          </cell>
        </row>
        <row r="4939">
          <cell r="A4939" t="str">
            <v>171</v>
          </cell>
          <cell r="C4939">
            <v>15</v>
          </cell>
          <cell r="E4939">
            <v>0</v>
          </cell>
        </row>
        <row r="4940">
          <cell r="A4940" t="str">
            <v>171</v>
          </cell>
          <cell r="C4940">
            <v>16</v>
          </cell>
          <cell r="E4940">
            <v>0</v>
          </cell>
        </row>
        <row r="4941">
          <cell r="A4941" t="str">
            <v>171</v>
          </cell>
          <cell r="C4941">
            <v>17</v>
          </cell>
          <cell r="E4941">
            <v>0</v>
          </cell>
        </row>
        <row r="4942">
          <cell r="A4942" t="str">
            <v>171</v>
          </cell>
          <cell r="C4942">
            <v>18</v>
          </cell>
          <cell r="E4942">
            <v>0</v>
          </cell>
        </row>
        <row r="4943">
          <cell r="A4943" t="str">
            <v>171</v>
          </cell>
          <cell r="C4943">
            <v>20</v>
          </cell>
          <cell r="E4943">
            <v>0</v>
          </cell>
        </row>
        <row r="4944">
          <cell r="A4944" t="str">
            <v>171</v>
          </cell>
          <cell r="C4944">
            <v>21</v>
          </cell>
          <cell r="E4944">
            <v>0</v>
          </cell>
        </row>
        <row r="4945">
          <cell r="A4945" t="str">
            <v>171</v>
          </cell>
          <cell r="C4945">
            <v>22</v>
          </cell>
          <cell r="E4945">
            <v>0</v>
          </cell>
        </row>
        <row r="4946">
          <cell r="A4946" t="str">
            <v>171</v>
          </cell>
          <cell r="C4946">
            <v>23</v>
          </cell>
          <cell r="E4946">
            <v>0</v>
          </cell>
        </row>
        <row r="4947">
          <cell r="A4947" t="str">
            <v>171</v>
          </cell>
          <cell r="C4947">
            <v>24</v>
          </cell>
          <cell r="E4947">
            <v>0</v>
          </cell>
        </row>
        <row r="4948">
          <cell r="A4948" t="str">
            <v>171</v>
          </cell>
          <cell r="C4948">
            <v>25</v>
          </cell>
          <cell r="E4948">
            <v>0</v>
          </cell>
        </row>
        <row r="4949">
          <cell r="A4949" t="str">
            <v>171</v>
          </cell>
          <cell r="C4949">
            <v>5</v>
          </cell>
          <cell r="E4949">
            <v>0</v>
          </cell>
        </row>
        <row r="4950">
          <cell r="A4950" t="str">
            <v>171</v>
          </cell>
          <cell r="C4950">
            <v>8</v>
          </cell>
          <cell r="E4950">
            <v>0</v>
          </cell>
        </row>
        <row r="4951">
          <cell r="A4951" t="str">
            <v>171</v>
          </cell>
          <cell r="C4951">
            <v>9</v>
          </cell>
          <cell r="E4951">
            <v>0</v>
          </cell>
        </row>
        <row r="4952">
          <cell r="A4952" t="str">
            <v>171</v>
          </cell>
          <cell r="C4952">
            <v>11</v>
          </cell>
          <cell r="E4952">
            <v>0</v>
          </cell>
        </row>
        <row r="4953">
          <cell r="A4953" t="str">
            <v>171</v>
          </cell>
          <cell r="C4953">
            <v>12</v>
          </cell>
          <cell r="E4953">
            <v>0</v>
          </cell>
        </row>
        <row r="4954">
          <cell r="A4954" t="str">
            <v>171</v>
          </cell>
          <cell r="C4954">
            <v>13</v>
          </cell>
          <cell r="E4954">
            <v>0</v>
          </cell>
        </row>
        <row r="4955">
          <cell r="A4955" t="str">
            <v>171</v>
          </cell>
          <cell r="C4955">
            <v>14</v>
          </cell>
          <cell r="E4955">
            <v>0</v>
          </cell>
        </row>
        <row r="4956">
          <cell r="A4956" t="str">
            <v>171</v>
          </cell>
          <cell r="C4956">
            <v>19</v>
          </cell>
          <cell r="E4956">
            <v>0</v>
          </cell>
        </row>
        <row r="4957">
          <cell r="A4957" t="str">
            <v>171</v>
          </cell>
          <cell r="C4957">
            <v>26</v>
          </cell>
          <cell r="E4957">
            <v>0</v>
          </cell>
        </row>
        <row r="4958">
          <cell r="A4958" t="str">
            <v>171</v>
          </cell>
          <cell r="C4958">
            <v>27</v>
          </cell>
          <cell r="E4958">
            <v>0</v>
          </cell>
        </row>
        <row r="4959">
          <cell r="A4959" t="str">
            <v>171</v>
          </cell>
          <cell r="C4959">
            <v>28</v>
          </cell>
          <cell r="E4959">
            <v>0</v>
          </cell>
        </row>
        <row r="4960">
          <cell r="A4960" t="str">
            <v>171</v>
          </cell>
          <cell r="C4960">
            <v>29</v>
          </cell>
          <cell r="E4960">
            <v>0</v>
          </cell>
        </row>
        <row r="4961">
          <cell r="A4961" t="str">
            <v>172</v>
          </cell>
          <cell r="C4961">
            <v>1</v>
          </cell>
          <cell r="E4961">
            <v>97250</v>
          </cell>
        </row>
        <row r="4962">
          <cell r="A4962" t="str">
            <v>172</v>
          </cell>
          <cell r="C4962">
            <v>2</v>
          </cell>
          <cell r="E4962">
            <v>0</v>
          </cell>
        </row>
        <row r="4963">
          <cell r="A4963" t="str">
            <v>172</v>
          </cell>
          <cell r="C4963">
            <v>3</v>
          </cell>
          <cell r="E4963">
            <v>350</v>
          </cell>
        </row>
        <row r="4964">
          <cell r="A4964" t="str">
            <v>172</v>
          </cell>
          <cell r="C4964">
            <v>4</v>
          </cell>
          <cell r="E4964">
            <v>2250</v>
          </cell>
        </row>
        <row r="4965">
          <cell r="A4965" t="str">
            <v>172</v>
          </cell>
          <cell r="C4965">
            <v>6</v>
          </cell>
          <cell r="E4965">
            <v>0</v>
          </cell>
        </row>
        <row r="4966">
          <cell r="A4966" t="str">
            <v>172</v>
          </cell>
          <cell r="C4966">
            <v>7</v>
          </cell>
          <cell r="E4966">
            <v>226325</v>
          </cell>
        </row>
        <row r="4967">
          <cell r="A4967" t="str">
            <v>172</v>
          </cell>
          <cell r="C4967">
            <v>10</v>
          </cell>
          <cell r="E4967">
            <v>45800</v>
          </cell>
        </row>
        <row r="4968">
          <cell r="A4968" t="str">
            <v>172</v>
          </cell>
          <cell r="C4968">
            <v>15</v>
          </cell>
          <cell r="E4968">
            <v>0</v>
          </cell>
        </row>
        <row r="4969">
          <cell r="A4969" t="str">
            <v>172</v>
          </cell>
          <cell r="C4969">
            <v>16</v>
          </cell>
          <cell r="E4969">
            <v>0</v>
          </cell>
        </row>
        <row r="4970">
          <cell r="A4970" t="str">
            <v>172</v>
          </cell>
          <cell r="C4970">
            <v>17</v>
          </cell>
          <cell r="E4970">
            <v>0</v>
          </cell>
        </row>
        <row r="4971">
          <cell r="A4971" t="str">
            <v>172</v>
          </cell>
          <cell r="C4971">
            <v>18</v>
          </cell>
          <cell r="E4971">
            <v>0</v>
          </cell>
        </row>
        <row r="4972">
          <cell r="A4972" t="str">
            <v>172</v>
          </cell>
          <cell r="C4972">
            <v>20</v>
          </cell>
          <cell r="E4972">
            <v>0</v>
          </cell>
        </row>
        <row r="4973">
          <cell r="A4973" t="str">
            <v>172</v>
          </cell>
          <cell r="C4973">
            <v>21</v>
          </cell>
          <cell r="E4973">
            <v>0</v>
          </cell>
        </row>
        <row r="4974">
          <cell r="A4974" t="str">
            <v>172</v>
          </cell>
          <cell r="C4974">
            <v>22</v>
          </cell>
          <cell r="E4974">
            <v>10000</v>
          </cell>
        </row>
        <row r="4975">
          <cell r="A4975" t="str">
            <v>172</v>
          </cell>
          <cell r="C4975">
            <v>23</v>
          </cell>
          <cell r="E4975">
            <v>0</v>
          </cell>
        </row>
        <row r="4976">
          <cell r="A4976" t="str">
            <v>172</v>
          </cell>
          <cell r="C4976">
            <v>24</v>
          </cell>
          <cell r="E4976">
            <v>0</v>
          </cell>
        </row>
        <row r="4977">
          <cell r="A4977" t="str">
            <v>172</v>
          </cell>
          <cell r="C4977">
            <v>25</v>
          </cell>
          <cell r="E4977">
            <v>1200</v>
          </cell>
        </row>
        <row r="4978">
          <cell r="A4978" t="str">
            <v>172</v>
          </cell>
          <cell r="C4978">
            <v>5</v>
          </cell>
          <cell r="E4978">
            <v>2300</v>
          </cell>
        </row>
        <row r="4979">
          <cell r="A4979" t="str">
            <v>172</v>
          </cell>
          <cell r="C4979">
            <v>8</v>
          </cell>
          <cell r="E4979">
            <v>0</v>
          </cell>
        </row>
        <row r="4980">
          <cell r="A4980" t="str">
            <v>172</v>
          </cell>
          <cell r="C4980">
            <v>9</v>
          </cell>
          <cell r="E4980">
            <v>0</v>
          </cell>
        </row>
        <row r="4981">
          <cell r="A4981" t="str">
            <v>172</v>
          </cell>
          <cell r="C4981">
            <v>11</v>
          </cell>
          <cell r="E4981">
            <v>175000</v>
          </cell>
        </row>
        <row r="4982">
          <cell r="A4982" t="str">
            <v>172</v>
          </cell>
          <cell r="C4982">
            <v>12</v>
          </cell>
          <cell r="E4982">
            <v>0</v>
          </cell>
        </row>
        <row r="4983">
          <cell r="A4983" t="str">
            <v>172</v>
          </cell>
          <cell r="C4983">
            <v>13</v>
          </cell>
          <cell r="E4983">
            <v>135000</v>
          </cell>
        </row>
        <row r="4984">
          <cell r="A4984" t="str">
            <v>172</v>
          </cell>
          <cell r="C4984">
            <v>14</v>
          </cell>
          <cell r="E4984">
            <v>0</v>
          </cell>
        </row>
        <row r="4985">
          <cell r="A4985" t="str">
            <v>172</v>
          </cell>
          <cell r="C4985">
            <v>19</v>
          </cell>
          <cell r="E4985">
            <v>0</v>
          </cell>
        </row>
        <row r="4986">
          <cell r="A4986" t="str">
            <v>172</v>
          </cell>
          <cell r="C4986">
            <v>26</v>
          </cell>
          <cell r="E4986">
            <v>12400</v>
          </cell>
        </row>
        <row r="4987">
          <cell r="A4987" t="str">
            <v>172</v>
          </cell>
          <cell r="C4987">
            <v>27</v>
          </cell>
          <cell r="E4987">
            <v>0</v>
          </cell>
        </row>
        <row r="4988">
          <cell r="A4988" t="str">
            <v>172</v>
          </cell>
          <cell r="C4988">
            <v>28</v>
          </cell>
          <cell r="E4988">
            <v>0</v>
          </cell>
        </row>
        <row r="4989">
          <cell r="A4989" t="str">
            <v>172</v>
          </cell>
          <cell r="C4989">
            <v>29</v>
          </cell>
          <cell r="E4989">
            <v>0</v>
          </cell>
        </row>
        <row r="4990">
          <cell r="A4990" t="str">
            <v>173</v>
          </cell>
          <cell r="C4990">
            <v>1</v>
          </cell>
          <cell r="E4990">
            <v>0</v>
          </cell>
        </row>
        <row r="4991">
          <cell r="A4991" t="str">
            <v>173</v>
          </cell>
          <cell r="C4991">
            <v>2</v>
          </cell>
          <cell r="E4991">
            <v>0</v>
          </cell>
        </row>
        <row r="4992">
          <cell r="A4992" t="str">
            <v>173</v>
          </cell>
          <cell r="C4992">
            <v>3</v>
          </cell>
          <cell r="E4992">
            <v>0</v>
          </cell>
        </row>
        <row r="4993">
          <cell r="A4993" t="str">
            <v>173</v>
          </cell>
          <cell r="C4993">
            <v>4</v>
          </cell>
          <cell r="E4993">
            <v>0</v>
          </cell>
        </row>
        <row r="4994">
          <cell r="A4994" t="str">
            <v>173</v>
          </cell>
          <cell r="C4994">
            <v>6</v>
          </cell>
          <cell r="E4994">
            <v>0</v>
          </cell>
        </row>
        <row r="4995">
          <cell r="A4995" t="str">
            <v>173</v>
          </cell>
          <cell r="C4995">
            <v>7</v>
          </cell>
          <cell r="E4995">
            <v>0</v>
          </cell>
        </row>
        <row r="4996">
          <cell r="A4996" t="str">
            <v>173</v>
          </cell>
          <cell r="C4996">
            <v>10</v>
          </cell>
          <cell r="E4996">
            <v>0</v>
          </cell>
        </row>
        <row r="4997">
          <cell r="A4997" t="str">
            <v>173</v>
          </cell>
          <cell r="C4997">
            <v>15</v>
          </cell>
          <cell r="E4997">
            <v>0</v>
          </cell>
        </row>
        <row r="4998">
          <cell r="A4998" t="str">
            <v>173</v>
          </cell>
          <cell r="C4998">
            <v>16</v>
          </cell>
          <cell r="E4998">
            <v>0</v>
          </cell>
        </row>
        <row r="4999">
          <cell r="A4999" t="str">
            <v>173</v>
          </cell>
          <cell r="C4999">
            <v>17</v>
          </cell>
          <cell r="E4999">
            <v>0</v>
          </cell>
        </row>
        <row r="5000">
          <cell r="A5000" t="str">
            <v>173</v>
          </cell>
          <cell r="C5000">
            <v>18</v>
          </cell>
          <cell r="E5000">
            <v>0</v>
          </cell>
        </row>
        <row r="5001">
          <cell r="A5001" t="str">
            <v>173</v>
          </cell>
          <cell r="C5001">
            <v>20</v>
          </cell>
          <cell r="E5001">
            <v>0</v>
          </cell>
        </row>
        <row r="5002">
          <cell r="A5002" t="str">
            <v>173</v>
          </cell>
          <cell r="C5002">
            <v>21</v>
          </cell>
          <cell r="E5002">
            <v>0</v>
          </cell>
        </row>
        <row r="5003">
          <cell r="A5003" t="str">
            <v>173</v>
          </cell>
          <cell r="C5003">
            <v>22</v>
          </cell>
          <cell r="E5003">
            <v>0</v>
          </cell>
        </row>
        <row r="5004">
          <cell r="A5004" t="str">
            <v>173</v>
          </cell>
          <cell r="C5004">
            <v>23</v>
          </cell>
          <cell r="E5004">
            <v>0</v>
          </cell>
        </row>
        <row r="5005">
          <cell r="A5005" t="str">
            <v>173</v>
          </cell>
          <cell r="C5005">
            <v>24</v>
          </cell>
          <cell r="E5005">
            <v>0</v>
          </cell>
        </row>
        <row r="5006">
          <cell r="A5006" t="str">
            <v>173</v>
          </cell>
          <cell r="C5006">
            <v>25</v>
          </cell>
          <cell r="E5006">
            <v>0</v>
          </cell>
        </row>
        <row r="5007">
          <cell r="A5007" t="str">
            <v>173</v>
          </cell>
          <cell r="C5007">
            <v>5</v>
          </cell>
          <cell r="E5007">
            <v>0</v>
          </cell>
        </row>
        <row r="5008">
          <cell r="A5008" t="str">
            <v>173</v>
          </cell>
          <cell r="C5008">
            <v>8</v>
          </cell>
          <cell r="E5008">
            <v>0</v>
          </cell>
        </row>
        <row r="5009">
          <cell r="A5009" t="str">
            <v>173</v>
          </cell>
          <cell r="C5009">
            <v>9</v>
          </cell>
          <cell r="E5009">
            <v>0</v>
          </cell>
        </row>
        <row r="5010">
          <cell r="A5010" t="str">
            <v>173</v>
          </cell>
          <cell r="C5010">
            <v>11</v>
          </cell>
          <cell r="E5010">
            <v>0</v>
          </cell>
        </row>
        <row r="5011">
          <cell r="A5011" t="str">
            <v>173</v>
          </cell>
          <cell r="C5011">
            <v>12</v>
          </cell>
          <cell r="E5011">
            <v>0</v>
          </cell>
        </row>
        <row r="5012">
          <cell r="A5012" t="str">
            <v>173</v>
          </cell>
          <cell r="C5012">
            <v>13</v>
          </cell>
          <cell r="E5012">
            <v>0</v>
          </cell>
        </row>
        <row r="5013">
          <cell r="A5013" t="str">
            <v>173</v>
          </cell>
          <cell r="C5013">
            <v>14</v>
          </cell>
          <cell r="E5013">
            <v>0</v>
          </cell>
        </row>
        <row r="5014">
          <cell r="A5014" t="str">
            <v>173</v>
          </cell>
          <cell r="C5014">
            <v>19</v>
          </cell>
          <cell r="E5014">
            <v>0</v>
          </cell>
        </row>
        <row r="5015">
          <cell r="A5015" t="str">
            <v>173</v>
          </cell>
          <cell r="C5015">
            <v>26</v>
          </cell>
          <cell r="E5015">
            <v>0</v>
          </cell>
        </row>
        <row r="5016">
          <cell r="A5016" t="str">
            <v>173</v>
          </cell>
          <cell r="C5016">
            <v>27</v>
          </cell>
          <cell r="E5016">
            <v>0</v>
          </cell>
        </row>
        <row r="5017">
          <cell r="A5017" t="str">
            <v>173</v>
          </cell>
          <cell r="C5017">
            <v>28</v>
          </cell>
          <cell r="E5017">
            <v>0</v>
          </cell>
        </row>
        <row r="5018">
          <cell r="A5018" t="str">
            <v>173</v>
          </cell>
          <cell r="C5018">
            <v>29</v>
          </cell>
          <cell r="E5018">
            <v>0</v>
          </cell>
        </row>
        <row r="5019">
          <cell r="A5019" t="str">
            <v>174</v>
          </cell>
          <cell r="C5019">
            <v>1</v>
          </cell>
          <cell r="E5019">
            <v>0</v>
          </cell>
        </row>
        <row r="5020">
          <cell r="A5020" t="str">
            <v>174</v>
          </cell>
          <cell r="C5020">
            <v>2</v>
          </cell>
          <cell r="E5020">
            <v>0</v>
          </cell>
        </row>
        <row r="5021">
          <cell r="A5021" t="str">
            <v>174</v>
          </cell>
          <cell r="C5021">
            <v>3</v>
          </cell>
          <cell r="E5021">
            <v>0</v>
          </cell>
        </row>
        <row r="5022">
          <cell r="A5022" t="str">
            <v>174</v>
          </cell>
          <cell r="C5022">
            <v>4</v>
          </cell>
          <cell r="E5022">
            <v>0</v>
          </cell>
        </row>
        <row r="5023">
          <cell r="A5023" t="str">
            <v>174</v>
          </cell>
          <cell r="C5023">
            <v>6</v>
          </cell>
          <cell r="E5023">
            <v>220000</v>
          </cell>
        </row>
        <row r="5024">
          <cell r="A5024" t="str">
            <v>174</v>
          </cell>
          <cell r="C5024">
            <v>7</v>
          </cell>
          <cell r="E5024">
            <v>146000</v>
          </cell>
        </row>
        <row r="5025">
          <cell r="A5025" t="str">
            <v>174</v>
          </cell>
          <cell r="C5025">
            <v>10</v>
          </cell>
          <cell r="E5025">
            <v>0</v>
          </cell>
        </row>
        <row r="5026">
          <cell r="A5026" t="str">
            <v>174</v>
          </cell>
          <cell r="C5026">
            <v>15</v>
          </cell>
          <cell r="E5026">
            <v>0</v>
          </cell>
        </row>
        <row r="5027">
          <cell r="A5027" t="str">
            <v>174</v>
          </cell>
          <cell r="C5027">
            <v>16</v>
          </cell>
          <cell r="E5027">
            <v>0</v>
          </cell>
        </row>
        <row r="5028">
          <cell r="A5028" t="str">
            <v>174</v>
          </cell>
          <cell r="C5028">
            <v>17</v>
          </cell>
          <cell r="E5028">
            <v>0</v>
          </cell>
        </row>
        <row r="5029">
          <cell r="A5029" t="str">
            <v>174</v>
          </cell>
          <cell r="C5029">
            <v>18</v>
          </cell>
          <cell r="E5029">
            <v>0</v>
          </cell>
        </row>
        <row r="5030">
          <cell r="A5030" t="str">
            <v>174</v>
          </cell>
          <cell r="C5030">
            <v>20</v>
          </cell>
          <cell r="E5030">
            <v>0</v>
          </cell>
        </row>
        <row r="5031">
          <cell r="A5031" t="str">
            <v>174</v>
          </cell>
          <cell r="C5031">
            <v>21</v>
          </cell>
          <cell r="E5031">
            <v>0</v>
          </cell>
        </row>
        <row r="5032">
          <cell r="A5032" t="str">
            <v>174</v>
          </cell>
          <cell r="C5032">
            <v>22</v>
          </cell>
          <cell r="E5032">
            <v>2000</v>
          </cell>
        </row>
        <row r="5033">
          <cell r="A5033" t="str">
            <v>174</v>
          </cell>
          <cell r="C5033">
            <v>23</v>
          </cell>
          <cell r="E5033">
            <v>2000</v>
          </cell>
        </row>
        <row r="5034">
          <cell r="A5034" t="str">
            <v>174</v>
          </cell>
          <cell r="C5034">
            <v>24</v>
          </cell>
          <cell r="E5034">
            <v>0</v>
          </cell>
        </row>
        <row r="5035">
          <cell r="A5035" t="str">
            <v>174</v>
          </cell>
          <cell r="C5035">
            <v>25</v>
          </cell>
          <cell r="E5035">
            <v>0</v>
          </cell>
        </row>
        <row r="5036">
          <cell r="A5036" t="str">
            <v>174</v>
          </cell>
          <cell r="C5036">
            <v>5</v>
          </cell>
          <cell r="E5036">
            <v>10000</v>
          </cell>
        </row>
        <row r="5037">
          <cell r="A5037" t="str">
            <v>174</v>
          </cell>
          <cell r="C5037">
            <v>8</v>
          </cell>
          <cell r="E5037">
            <v>0</v>
          </cell>
        </row>
        <row r="5038">
          <cell r="A5038" t="str">
            <v>174</v>
          </cell>
          <cell r="C5038">
            <v>9</v>
          </cell>
          <cell r="E5038">
            <v>0</v>
          </cell>
        </row>
        <row r="5039">
          <cell r="A5039" t="str">
            <v>174</v>
          </cell>
          <cell r="C5039">
            <v>11</v>
          </cell>
          <cell r="E5039">
            <v>246000</v>
          </cell>
        </row>
        <row r="5040">
          <cell r="A5040" t="str">
            <v>174</v>
          </cell>
          <cell r="C5040">
            <v>12</v>
          </cell>
          <cell r="E5040">
            <v>0</v>
          </cell>
        </row>
        <row r="5041">
          <cell r="A5041" t="str">
            <v>174</v>
          </cell>
          <cell r="C5041">
            <v>13</v>
          </cell>
          <cell r="E5041">
            <v>0</v>
          </cell>
        </row>
        <row r="5042">
          <cell r="A5042" t="str">
            <v>174</v>
          </cell>
          <cell r="C5042">
            <v>14</v>
          </cell>
          <cell r="E5042">
            <v>0</v>
          </cell>
        </row>
        <row r="5043">
          <cell r="A5043" t="str">
            <v>174</v>
          </cell>
          <cell r="C5043">
            <v>19</v>
          </cell>
          <cell r="E5043">
            <v>0</v>
          </cell>
        </row>
        <row r="5044">
          <cell r="A5044" t="str">
            <v>174</v>
          </cell>
          <cell r="C5044">
            <v>26</v>
          </cell>
          <cell r="E5044">
            <v>0</v>
          </cell>
        </row>
        <row r="5045">
          <cell r="A5045" t="str">
            <v>174</v>
          </cell>
          <cell r="C5045">
            <v>27</v>
          </cell>
          <cell r="E5045">
            <v>0</v>
          </cell>
        </row>
        <row r="5046">
          <cell r="A5046" t="str">
            <v>174</v>
          </cell>
          <cell r="C5046">
            <v>28</v>
          </cell>
          <cell r="E5046">
            <v>0</v>
          </cell>
        </row>
        <row r="5047">
          <cell r="A5047" t="str">
            <v>174</v>
          </cell>
          <cell r="C5047">
            <v>29</v>
          </cell>
          <cell r="E5047">
            <v>0</v>
          </cell>
        </row>
        <row r="5048">
          <cell r="A5048" t="str">
            <v>175</v>
          </cell>
          <cell r="C5048">
            <v>1</v>
          </cell>
          <cell r="E5048">
            <v>0</v>
          </cell>
        </row>
        <row r="5049">
          <cell r="A5049" t="str">
            <v>175</v>
          </cell>
          <cell r="C5049">
            <v>2</v>
          </cell>
          <cell r="E5049">
            <v>0</v>
          </cell>
        </row>
        <row r="5050">
          <cell r="A5050" t="str">
            <v>175</v>
          </cell>
          <cell r="C5050">
            <v>3</v>
          </cell>
          <cell r="E5050">
            <v>0</v>
          </cell>
        </row>
        <row r="5051">
          <cell r="A5051" t="str">
            <v>175</v>
          </cell>
          <cell r="C5051">
            <v>4</v>
          </cell>
          <cell r="E5051">
            <v>0</v>
          </cell>
        </row>
        <row r="5052">
          <cell r="A5052" t="str">
            <v>175</v>
          </cell>
          <cell r="C5052">
            <v>6</v>
          </cell>
          <cell r="E5052">
            <v>2500</v>
          </cell>
        </row>
        <row r="5053">
          <cell r="A5053" t="str">
            <v>175</v>
          </cell>
          <cell r="C5053">
            <v>7</v>
          </cell>
          <cell r="E5053">
            <v>0</v>
          </cell>
        </row>
        <row r="5054">
          <cell r="A5054" t="str">
            <v>175</v>
          </cell>
          <cell r="C5054">
            <v>10</v>
          </cell>
          <cell r="E5054">
            <v>0</v>
          </cell>
        </row>
        <row r="5055">
          <cell r="A5055" t="str">
            <v>175</v>
          </cell>
          <cell r="C5055">
            <v>15</v>
          </cell>
          <cell r="E5055">
            <v>0</v>
          </cell>
        </row>
        <row r="5056">
          <cell r="A5056" t="str">
            <v>175</v>
          </cell>
          <cell r="C5056">
            <v>16</v>
          </cell>
          <cell r="E5056">
            <v>0</v>
          </cell>
        </row>
        <row r="5057">
          <cell r="A5057" t="str">
            <v>175</v>
          </cell>
          <cell r="C5057">
            <v>17</v>
          </cell>
          <cell r="E5057">
            <v>0</v>
          </cell>
        </row>
        <row r="5058">
          <cell r="A5058" t="str">
            <v>175</v>
          </cell>
          <cell r="C5058">
            <v>18</v>
          </cell>
          <cell r="E5058">
            <v>0</v>
          </cell>
        </row>
        <row r="5059">
          <cell r="A5059" t="str">
            <v>175</v>
          </cell>
          <cell r="C5059">
            <v>20</v>
          </cell>
          <cell r="E5059">
            <v>0</v>
          </cell>
        </row>
        <row r="5060">
          <cell r="A5060" t="str">
            <v>175</v>
          </cell>
          <cell r="C5060">
            <v>21</v>
          </cell>
          <cell r="E5060">
            <v>0</v>
          </cell>
        </row>
        <row r="5061">
          <cell r="A5061" t="str">
            <v>175</v>
          </cell>
          <cell r="C5061">
            <v>22</v>
          </cell>
          <cell r="E5061">
            <v>0</v>
          </cell>
        </row>
        <row r="5062">
          <cell r="A5062" t="str">
            <v>175</v>
          </cell>
          <cell r="C5062">
            <v>23</v>
          </cell>
          <cell r="E5062">
            <v>1000</v>
          </cell>
        </row>
        <row r="5063">
          <cell r="A5063" t="str">
            <v>175</v>
          </cell>
          <cell r="C5063">
            <v>24</v>
          </cell>
          <cell r="E5063">
            <v>0</v>
          </cell>
        </row>
        <row r="5064">
          <cell r="A5064" t="str">
            <v>175</v>
          </cell>
          <cell r="C5064">
            <v>25</v>
          </cell>
          <cell r="E5064">
            <v>0</v>
          </cell>
        </row>
        <row r="5065">
          <cell r="A5065" t="str">
            <v>175</v>
          </cell>
          <cell r="C5065">
            <v>5</v>
          </cell>
          <cell r="E5065">
            <v>0</v>
          </cell>
        </row>
        <row r="5066">
          <cell r="A5066" t="str">
            <v>175</v>
          </cell>
          <cell r="C5066">
            <v>8</v>
          </cell>
          <cell r="E5066">
            <v>0</v>
          </cell>
        </row>
        <row r="5067">
          <cell r="A5067" t="str">
            <v>175</v>
          </cell>
          <cell r="C5067">
            <v>9</v>
          </cell>
          <cell r="E5067">
            <v>0</v>
          </cell>
        </row>
        <row r="5068">
          <cell r="A5068" t="str">
            <v>175</v>
          </cell>
          <cell r="C5068">
            <v>11</v>
          </cell>
          <cell r="E5068">
            <v>0</v>
          </cell>
        </row>
        <row r="5069">
          <cell r="A5069" t="str">
            <v>175</v>
          </cell>
          <cell r="C5069">
            <v>12</v>
          </cell>
          <cell r="E5069">
            <v>0</v>
          </cell>
        </row>
        <row r="5070">
          <cell r="A5070" t="str">
            <v>175</v>
          </cell>
          <cell r="C5070">
            <v>13</v>
          </cell>
          <cell r="E5070">
            <v>41133</v>
          </cell>
        </row>
        <row r="5071">
          <cell r="A5071" t="str">
            <v>175</v>
          </cell>
          <cell r="C5071">
            <v>14</v>
          </cell>
          <cell r="E5071">
            <v>0</v>
          </cell>
        </row>
        <row r="5072">
          <cell r="A5072" t="str">
            <v>175</v>
          </cell>
          <cell r="C5072">
            <v>19</v>
          </cell>
          <cell r="E5072">
            <v>0</v>
          </cell>
        </row>
        <row r="5073">
          <cell r="A5073" t="str">
            <v>175</v>
          </cell>
          <cell r="C5073">
            <v>26</v>
          </cell>
          <cell r="E5073">
            <v>0</v>
          </cell>
        </row>
        <row r="5074">
          <cell r="A5074" t="str">
            <v>175</v>
          </cell>
          <cell r="C5074">
            <v>27</v>
          </cell>
          <cell r="E5074">
            <v>0</v>
          </cell>
        </row>
        <row r="5075">
          <cell r="A5075" t="str">
            <v>175</v>
          </cell>
          <cell r="C5075">
            <v>28</v>
          </cell>
          <cell r="E5075">
            <v>0</v>
          </cell>
        </row>
        <row r="5076">
          <cell r="A5076" t="str">
            <v>175</v>
          </cell>
          <cell r="C5076">
            <v>29</v>
          </cell>
          <cell r="E5076">
            <v>23000</v>
          </cell>
        </row>
        <row r="5077">
          <cell r="A5077" t="str">
            <v>176</v>
          </cell>
          <cell r="C5077">
            <v>1</v>
          </cell>
          <cell r="E5077">
            <v>123067</v>
          </cell>
        </row>
        <row r="5078">
          <cell r="A5078" t="str">
            <v>176</v>
          </cell>
          <cell r="C5078">
            <v>2</v>
          </cell>
          <cell r="E5078">
            <v>0</v>
          </cell>
        </row>
        <row r="5079">
          <cell r="A5079" t="str">
            <v>176</v>
          </cell>
          <cell r="C5079">
            <v>3</v>
          </cell>
          <cell r="E5079">
            <v>51000</v>
          </cell>
        </row>
        <row r="5080">
          <cell r="A5080" t="str">
            <v>176</v>
          </cell>
          <cell r="C5080">
            <v>4</v>
          </cell>
          <cell r="E5080">
            <v>14063</v>
          </cell>
        </row>
        <row r="5081">
          <cell r="A5081" t="str">
            <v>176</v>
          </cell>
          <cell r="C5081">
            <v>6</v>
          </cell>
          <cell r="E5081">
            <v>0</v>
          </cell>
        </row>
        <row r="5082">
          <cell r="A5082" t="str">
            <v>176</v>
          </cell>
          <cell r="C5082">
            <v>7</v>
          </cell>
          <cell r="E5082">
            <v>336958</v>
          </cell>
        </row>
        <row r="5083">
          <cell r="A5083" t="str">
            <v>176</v>
          </cell>
          <cell r="C5083">
            <v>10</v>
          </cell>
          <cell r="E5083">
            <v>7900</v>
          </cell>
        </row>
        <row r="5084">
          <cell r="A5084" t="str">
            <v>176</v>
          </cell>
          <cell r="C5084">
            <v>15</v>
          </cell>
          <cell r="E5084">
            <v>0</v>
          </cell>
        </row>
        <row r="5085">
          <cell r="A5085" t="str">
            <v>176</v>
          </cell>
          <cell r="C5085">
            <v>16</v>
          </cell>
          <cell r="E5085">
            <v>20160</v>
          </cell>
        </row>
        <row r="5086">
          <cell r="A5086" t="str">
            <v>176</v>
          </cell>
          <cell r="C5086">
            <v>17</v>
          </cell>
          <cell r="E5086">
            <v>0</v>
          </cell>
        </row>
        <row r="5087">
          <cell r="A5087" t="str">
            <v>176</v>
          </cell>
          <cell r="C5087">
            <v>18</v>
          </cell>
          <cell r="E5087">
            <v>0</v>
          </cell>
        </row>
        <row r="5088">
          <cell r="A5088" t="str">
            <v>176</v>
          </cell>
          <cell r="C5088">
            <v>20</v>
          </cell>
          <cell r="E5088">
            <v>0</v>
          </cell>
        </row>
        <row r="5089">
          <cell r="A5089" t="str">
            <v>176</v>
          </cell>
          <cell r="C5089">
            <v>21</v>
          </cell>
          <cell r="E5089">
            <v>0</v>
          </cell>
        </row>
        <row r="5090">
          <cell r="A5090" t="str">
            <v>176</v>
          </cell>
          <cell r="C5090">
            <v>22</v>
          </cell>
          <cell r="E5090">
            <v>0</v>
          </cell>
        </row>
        <row r="5091">
          <cell r="A5091" t="str">
            <v>176</v>
          </cell>
          <cell r="C5091">
            <v>23</v>
          </cell>
          <cell r="E5091">
            <v>0</v>
          </cell>
        </row>
        <row r="5092">
          <cell r="A5092" t="str">
            <v>176</v>
          </cell>
          <cell r="C5092">
            <v>24</v>
          </cell>
          <cell r="E5092">
            <v>0</v>
          </cell>
        </row>
        <row r="5093">
          <cell r="A5093" t="str">
            <v>176</v>
          </cell>
          <cell r="C5093">
            <v>25</v>
          </cell>
          <cell r="E5093">
            <v>0</v>
          </cell>
        </row>
        <row r="5094">
          <cell r="A5094" t="str">
            <v>176</v>
          </cell>
          <cell r="C5094">
            <v>5</v>
          </cell>
          <cell r="E5094">
            <v>76644</v>
          </cell>
        </row>
        <row r="5095">
          <cell r="A5095" t="str">
            <v>176</v>
          </cell>
          <cell r="C5095">
            <v>8</v>
          </cell>
          <cell r="E5095">
            <v>0</v>
          </cell>
        </row>
        <row r="5096">
          <cell r="A5096" t="str">
            <v>176</v>
          </cell>
          <cell r="C5096">
            <v>9</v>
          </cell>
          <cell r="E5096">
            <v>0</v>
          </cell>
        </row>
        <row r="5097">
          <cell r="A5097" t="str">
            <v>176</v>
          </cell>
          <cell r="C5097">
            <v>11</v>
          </cell>
          <cell r="E5097">
            <v>0</v>
          </cell>
        </row>
        <row r="5098">
          <cell r="A5098" t="str">
            <v>176</v>
          </cell>
          <cell r="C5098">
            <v>12</v>
          </cell>
          <cell r="E5098">
            <v>0</v>
          </cell>
        </row>
        <row r="5099">
          <cell r="A5099" t="str">
            <v>176</v>
          </cell>
          <cell r="C5099">
            <v>13</v>
          </cell>
          <cell r="E5099">
            <v>0</v>
          </cell>
        </row>
        <row r="5100">
          <cell r="A5100" t="str">
            <v>176</v>
          </cell>
          <cell r="C5100">
            <v>14</v>
          </cell>
          <cell r="E5100">
            <v>0</v>
          </cell>
        </row>
        <row r="5101">
          <cell r="A5101" t="str">
            <v>176</v>
          </cell>
          <cell r="C5101">
            <v>19</v>
          </cell>
          <cell r="E5101">
            <v>0</v>
          </cell>
        </row>
        <row r="5102">
          <cell r="A5102" t="str">
            <v>176</v>
          </cell>
          <cell r="C5102">
            <v>26</v>
          </cell>
          <cell r="E5102">
            <v>0</v>
          </cell>
        </row>
        <row r="5103">
          <cell r="A5103" t="str">
            <v>176</v>
          </cell>
          <cell r="C5103">
            <v>27</v>
          </cell>
          <cell r="E5103">
            <v>0</v>
          </cell>
        </row>
        <row r="5104">
          <cell r="A5104" t="str">
            <v>176</v>
          </cell>
          <cell r="C5104">
            <v>28</v>
          </cell>
          <cell r="E5104">
            <v>0</v>
          </cell>
        </row>
        <row r="5105">
          <cell r="A5105" t="str">
            <v>176</v>
          </cell>
          <cell r="C5105">
            <v>29</v>
          </cell>
          <cell r="E5105">
            <v>0</v>
          </cell>
        </row>
        <row r="5106">
          <cell r="A5106" t="str">
            <v>177</v>
          </cell>
          <cell r="C5106">
            <v>1</v>
          </cell>
          <cell r="E5106">
            <v>0</v>
          </cell>
        </row>
        <row r="5107">
          <cell r="A5107" t="str">
            <v>177</v>
          </cell>
          <cell r="C5107">
            <v>2</v>
          </cell>
          <cell r="E5107">
            <v>0</v>
          </cell>
        </row>
        <row r="5108">
          <cell r="A5108" t="str">
            <v>177</v>
          </cell>
          <cell r="C5108">
            <v>3</v>
          </cell>
          <cell r="E5108">
            <v>0</v>
          </cell>
        </row>
        <row r="5109">
          <cell r="A5109" t="str">
            <v>177</v>
          </cell>
          <cell r="C5109">
            <v>4</v>
          </cell>
          <cell r="E5109">
            <v>0</v>
          </cell>
        </row>
        <row r="5110">
          <cell r="A5110" t="str">
            <v>177</v>
          </cell>
          <cell r="C5110">
            <v>6</v>
          </cell>
          <cell r="E5110">
            <v>0</v>
          </cell>
        </row>
        <row r="5111">
          <cell r="A5111" t="str">
            <v>177</v>
          </cell>
          <cell r="C5111">
            <v>7</v>
          </cell>
          <cell r="E5111">
            <v>0</v>
          </cell>
        </row>
        <row r="5112">
          <cell r="A5112" t="str">
            <v>177</v>
          </cell>
          <cell r="C5112">
            <v>10</v>
          </cell>
          <cell r="E5112">
            <v>0</v>
          </cell>
        </row>
        <row r="5113">
          <cell r="A5113" t="str">
            <v>177</v>
          </cell>
          <cell r="C5113">
            <v>15</v>
          </cell>
          <cell r="E5113">
            <v>0</v>
          </cell>
        </row>
        <row r="5114">
          <cell r="A5114" t="str">
            <v>177</v>
          </cell>
          <cell r="C5114">
            <v>16</v>
          </cell>
          <cell r="E5114">
            <v>0</v>
          </cell>
        </row>
        <row r="5115">
          <cell r="A5115" t="str">
            <v>177</v>
          </cell>
          <cell r="C5115">
            <v>17</v>
          </cell>
          <cell r="E5115">
            <v>0</v>
          </cell>
        </row>
        <row r="5116">
          <cell r="A5116" t="str">
            <v>177</v>
          </cell>
          <cell r="C5116">
            <v>18</v>
          </cell>
          <cell r="E5116">
            <v>0</v>
          </cell>
        </row>
        <row r="5117">
          <cell r="A5117" t="str">
            <v>177</v>
          </cell>
          <cell r="C5117">
            <v>20</v>
          </cell>
          <cell r="E5117">
            <v>0</v>
          </cell>
        </row>
        <row r="5118">
          <cell r="A5118" t="str">
            <v>177</v>
          </cell>
          <cell r="C5118">
            <v>21</v>
          </cell>
          <cell r="E5118">
            <v>0</v>
          </cell>
        </row>
        <row r="5119">
          <cell r="A5119" t="str">
            <v>177</v>
          </cell>
          <cell r="C5119">
            <v>22</v>
          </cell>
          <cell r="E5119">
            <v>0</v>
          </cell>
        </row>
        <row r="5120">
          <cell r="A5120" t="str">
            <v>177</v>
          </cell>
          <cell r="C5120">
            <v>23</v>
          </cell>
          <cell r="E5120">
            <v>0</v>
          </cell>
        </row>
        <row r="5121">
          <cell r="A5121" t="str">
            <v>177</v>
          </cell>
          <cell r="C5121">
            <v>24</v>
          </cell>
          <cell r="E5121">
            <v>0</v>
          </cell>
        </row>
        <row r="5122">
          <cell r="A5122" t="str">
            <v>177</v>
          </cell>
          <cell r="C5122">
            <v>25</v>
          </cell>
          <cell r="E5122">
            <v>0</v>
          </cell>
        </row>
        <row r="5123">
          <cell r="A5123" t="str">
            <v>177</v>
          </cell>
          <cell r="C5123">
            <v>5</v>
          </cell>
          <cell r="E5123">
            <v>0</v>
          </cell>
        </row>
        <row r="5124">
          <cell r="A5124" t="str">
            <v>177</v>
          </cell>
          <cell r="C5124">
            <v>8</v>
          </cell>
          <cell r="E5124">
            <v>0</v>
          </cell>
        </row>
        <row r="5125">
          <cell r="A5125" t="str">
            <v>177</v>
          </cell>
          <cell r="C5125">
            <v>9</v>
          </cell>
          <cell r="E5125">
            <v>0</v>
          </cell>
        </row>
        <row r="5126">
          <cell r="A5126" t="str">
            <v>177</v>
          </cell>
          <cell r="C5126">
            <v>11</v>
          </cell>
          <cell r="E5126">
            <v>0</v>
          </cell>
        </row>
        <row r="5127">
          <cell r="A5127" t="str">
            <v>177</v>
          </cell>
          <cell r="C5127">
            <v>12</v>
          </cell>
          <cell r="E5127">
            <v>0</v>
          </cell>
        </row>
        <row r="5128">
          <cell r="A5128" t="str">
            <v>177</v>
          </cell>
          <cell r="C5128">
            <v>13</v>
          </cell>
          <cell r="E5128">
            <v>0</v>
          </cell>
        </row>
        <row r="5129">
          <cell r="A5129" t="str">
            <v>177</v>
          </cell>
          <cell r="C5129">
            <v>14</v>
          </cell>
          <cell r="E5129">
            <v>0</v>
          </cell>
        </row>
        <row r="5130">
          <cell r="A5130" t="str">
            <v>177</v>
          </cell>
          <cell r="C5130">
            <v>19</v>
          </cell>
          <cell r="E5130">
            <v>0</v>
          </cell>
        </row>
        <row r="5131">
          <cell r="A5131" t="str">
            <v>177</v>
          </cell>
          <cell r="C5131">
            <v>26</v>
          </cell>
          <cell r="E5131">
            <v>0</v>
          </cell>
        </row>
        <row r="5132">
          <cell r="A5132" t="str">
            <v>177</v>
          </cell>
          <cell r="C5132">
            <v>27</v>
          </cell>
          <cell r="E5132">
            <v>0</v>
          </cell>
        </row>
        <row r="5133">
          <cell r="A5133" t="str">
            <v>177</v>
          </cell>
          <cell r="C5133">
            <v>28</v>
          </cell>
          <cell r="E5133">
            <v>0</v>
          </cell>
        </row>
        <row r="5134">
          <cell r="A5134" t="str">
            <v>177</v>
          </cell>
          <cell r="C5134">
            <v>29</v>
          </cell>
          <cell r="E5134">
            <v>0</v>
          </cell>
        </row>
        <row r="5135">
          <cell r="A5135" t="str">
            <v>178</v>
          </cell>
          <cell r="C5135">
            <v>1</v>
          </cell>
          <cell r="E5135">
            <v>120871</v>
          </cell>
        </row>
        <row r="5136">
          <cell r="A5136" t="str">
            <v>178</v>
          </cell>
          <cell r="C5136">
            <v>2</v>
          </cell>
          <cell r="E5136">
            <v>0</v>
          </cell>
        </row>
        <row r="5137">
          <cell r="A5137" t="str">
            <v>178</v>
          </cell>
          <cell r="C5137">
            <v>3</v>
          </cell>
          <cell r="E5137">
            <v>0</v>
          </cell>
        </row>
        <row r="5138">
          <cell r="A5138" t="str">
            <v>178</v>
          </cell>
          <cell r="C5138">
            <v>4</v>
          </cell>
          <cell r="E5138">
            <v>0</v>
          </cell>
        </row>
        <row r="5139">
          <cell r="A5139" t="str">
            <v>178</v>
          </cell>
          <cell r="C5139">
            <v>6</v>
          </cell>
          <cell r="E5139">
            <v>0</v>
          </cell>
        </row>
        <row r="5140">
          <cell r="A5140" t="str">
            <v>178</v>
          </cell>
          <cell r="C5140">
            <v>7</v>
          </cell>
          <cell r="E5140">
            <v>174656</v>
          </cell>
        </row>
        <row r="5141">
          <cell r="A5141" t="str">
            <v>178</v>
          </cell>
          <cell r="C5141">
            <v>10</v>
          </cell>
          <cell r="E5141">
            <v>15002</v>
          </cell>
        </row>
        <row r="5142">
          <cell r="A5142" t="str">
            <v>178</v>
          </cell>
          <cell r="C5142">
            <v>15</v>
          </cell>
          <cell r="E5142">
            <v>0</v>
          </cell>
        </row>
        <row r="5143">
          <cell r="A5143" t="str">
            <v>178</v>
          </cell>
          <cell r="C5143">
            <v>16</v>
          </cell>
          <cell r="E5143">
            <v>0</v>
          </cell>
        </row>
        <row r="5144">
          <cell r="A5144" t="str">
            <v>178</v>
          </cell>
          <cell r="C5144">
            <v>17</v>
          </cell>
          <cell r="E5144">
            <v>0</v>
          </cell>
        </row>
        <row r="5145">
          <cell r="A5145" t="str">
            <v>178</v>
          </cell>
          <cell r="C5145">
            <v>18</v>
          </cell>
          <cell r="E5145">
            <v>0</v>
          </cell>
        </row>
        <row r="5146">
          <cell r="A5146" t="str">
            <v>178</v>
          </cell>
          <cell r="C5146">
            <v>20</v>
          </cell>
          <cell r="E5146">
            <v>0</v>
          </cell>
        </row>
        <row r="5147">
          <cell r="A5147" t="str">
            <v>178</v>
          </cell>
          <cell r="C5147">
            <v>21</v>
          </cell>
          <cell r="E5147">
            <v>0</v>
          </cell>
        </row>
        <row r="5148">
          <cell r="A5148" t="str">
            <v>178</v>
          </cell>
          <cell r="C5148">
            <v>22</v>
          </cell>
          <cell r="E5148">
            <v>8212</v>
          </cell>
        </row>
        <row r="5149">
          <cell r="A5149" t="str">
            <v>178</v>
          </cell>
          <cell r="C5149">
            <v>23</v>
          </cell>
          <cell r="E5149">
            <v>0</v>
          </cell>
        </row>
        <row r="5150">
          <cell r="A5150" t="str">
            <v>178</v>
          </cell>
          <cell r="C5150">
            <v>24</v>
          </cell>
          <cell r="E5150">
            <v>0</v>
          </cell>
        </row>
        <row r="5151">
          <cell r="A5151" t="str">
            <v>178</v>
          </cell>
          <cell r="C5151">
            <v>25</v>
          </cell>
          <cell r="E5151">
            <v>23908</v>
          </cell>
        </row>
        <row r="5152">
          <cell r="A5152" t="str">
            <v>178</v>
          </cell>
          <cell r="C5152">
            <v>5</v>
          </cell>
          <cell r="E5152">
            <v>128975</v>
          </cell>
        </row>
        <row r="5153">
          <cell r="A5153" t="str">
            <v>178</v>
          </cell>
          <cell r="C5153">
            <v>8</v>
          </cell>
          <cell r="E5153">
            <v>0</v>
          </cell>
        </row>
        <row r="5154">
          <cell r="A5154" t="str">
            <v>178</v>
          </cell>
          <cell r="C5154">
            <v>9</v>
          </cell>
          <cell r="E5154">
            <v>0</v>
          </cell>
        </row>
        <row r="5155">
          <cell r="A5155" t="str">
            <v>178</v>
          </cell>
          <cell r="C5155">
            <v>11</v>
          </cell>
          <cell r="E5155">
            <v>0</v>
          </cell>
        </row>
        <row r="5156">
          <cell r="A5156" t="str">
            <v>178</v>
          </cell>
          <cell r="C5156">
            <v>12</v>
          </cell>
          <cell r="E5156">
            <v>0</v>
          </cell>
        </row>
        <row r="5157">
          <cell r="A5157" t="str">
            <v>178</v>
          </cell>
          <cell r="C5157">
            <v>13</v>
          </cell>
          <cell r="E5157">
            <v>0</v>
          </cell>
        </row>
        <row r="5158">
          <cell r="A5158" t="str">
            <v>178</v>
          </cell>
          <cell r="C5158">
            <v>14</v>
          </cell>
          <cell r="E5158">
            <v>0</v>
          </cell>
        </row>
        <row r="5159">
          <cell r="A5159" t="str">
            <v>178</v>
          </cell>
          <cell r="C5159">
            <v>19</v>
          </cell>
          <cell r="E5159">
            <v>0</v>
          </cell>
        </row>
        <row r="5160">
          <cell r="A5160" t="str">
            <v>178</v>
          </cell>
          <cell r="C5160">
            <v>26</v>
          </cell>
          <cell r="E5160">
            <v>0</v>
          </cell>
        </row>
        <row r="5161">
          <cell r="A5161" t="str">
            <v>178</v>
          </cell>
          <cell r="C5161">
            <v>27</v>
          </cell>
          <cell r="E5161">
            <v>0</v>
          </cell>
        </row>
        <row r="5162">
          <cell r="A5162" t="str">
            <v>178</v>
          </cell>
          <cell r="C5162">
            <v>28</v>
          </cell>
          <cell r="E5162">
            <v>0</v>
          </cell>
        </row>
        <row r="5163">
          <cell r="A5163" t="str">
            <v>178</v>
          </cell>
          <cell r="C5163">
            <v>29</v>
          </cell>
          <cell r="E5163">
            <v>0</v>
          </cell>
        </row>
        <row r="5164">
          <cell r="A5164" t="str">
            <v>179</v>
          </cell>
          <cell r="C5164">
            <v>1</v>
          </cell>
          <cell r="E5164">
            <v>37212</v>
          </cell>
        </row>
        <row r="5165">
          <cell r="A5165" t="str">
            <v>179</v>
          </cell>
          <cell r="C5165">
            <v>2</v>
          </cell>
          <cell r="E5165">
            <v>0</v>
          </cell>
        </row>
        <row r="5166">
          <cell r="A5166" t="str">
            <v>179</v>
          </cell>
          <cell r="C5166">
            <v>3</v>
          </cell>
          <cell r="E5166">
            <v>0</v>
          </cell>
        </row>
        <row r="5167">
          <cell r="A5167" t="str">
            <v>179</v>
          </cell>
          <cell r="C5167">
            <v>4</v>
          </cell>
          <cell r="E5167">
            <v>0</v>
          </cell>
        </row>
        <row r="5168">
          <cell r="A5168" t="str">
            <v>179</v>
          </cell>
          <cell r="C5168">
            <v>6</v>
          </cell>
          <cell r="E5168">
            <v>2500</v>
          </cell>
        </row>
        <row r="5169">
          <cell r="A5169" t="str">
            <v>179</v>
          </cell>
          <cell r="C5169">
            <v>7</v>
          </cell>
          <cell r="E5169">
            <v>54450</v>
          </cell>
        </row>
        <row r="5170">
          <cell r="A5170" t="str">
            <v>179</v>
          </cell>
          <cell r="C5170">
            <v>10</v>
          </cell>
          <cell r="E5170">
            <v>64810</v>
          </cell>
        </row>
        <row r="5171">
          <cell r="A5171" t="str">
            <v>179</v>
          </cell>
          <cell r="C5171">
            <v>15</v>
          </cell>
          <cell r="E5171">
            <v>0</v>
          </cell>
        </row>
        <row r="5172">
          <cell r="A5172" t="str">
            <v>179</v>
          </cell>
          <cell r="C5172">
            <v>16</v>
          </cell>
          <cell r="E5172">
            <v>16000</v>
          </cell>
        </row>
        <row r="5173">
          <cell r="A5173" t="str">
            <v>179</v>
          </cell>
          <cell r="C5173">
            <v>17</v>
          </cell>
          <cell r="E5173">
            <v>0</v>
          </cell>
        </row>
        <row r="5174">
          <cell r="A5174" t="str">
            <v>179</v>
          </cell>
          <cell r="C5174">
            <v>18</v>
          </cell>
          <cell r="E5174">
            <v>0</v>
          </cell>
        </row>
        <row r="5175">
          <cell r="A5175" t="str">
            <v>179</v>
          </cell>
          <cell r="C5175">
            <v>20</v>
          </cell>
          <cell r="E5175">
            <v>0</v>
          </cell>
        </row>
        <row r="5176">
          <cell r="A5176" t="str">
            <v>179</v>
          </cell>
          <cell r="C5176">
            <v>21</v>
          </cell>
          <cell r="E5176">
            <v>0</v>
          </cell>
        </row>
        <row r="5177">
          <cell r="A5177" t="str">
            <v>179</v>
          </cell>
          <cell r="C5177">
            <v>22</v>
          </cell>
          <cell r="E5177">
            <v>10748</v>
          </cell>
        </row>
        <row r="5178">
          <cell r="A5178" t="str">
            <v>179</v>
          </cell>
          <cell r="C5178">
            <v>23</v>
          </cell>
          <cell r="E5178">
            <v>0</v>
          </cell>
        </row>
        <row r="5179">
          <cell r="A5179" t="str">
            <v>179</v>
          </cell>
          <cell r="C5179">
            <v>24</v>
          </cell>
          <cell r="E5179">
            <v>0</v>
          </cell>
        </row>
        <row r="5180">
          <cell r="A5180" t="str">
            <v>179</v>
          </cell>
          <cell r="C5180">
            <v>25</v>
          </cell>
          <cell r="E5180">
            <v>0</v>
          </cell>
        </row>
        <row r="5181">
          <cell r="A5181" t="str">
            <v>179</v>
          </cell>
          <cell r="C5181">
            <v>5</v>
          </cell>
          <cell r="E5181">
            <v>104735</v>
          </cell>
        </row>
        <row r="5182">
          <cell r="A5182" t="str">
            <v>179</v>
          </cell>
          <cell r="C5182">
            <v>8</v>
          </cell>
          <cell r="E5182">
            <v>15000</v>
          </cell>
        </row>
        <row r="5183">
          <cell r="A5183" t="str">
            <v>179</v>
          </cell>
          <cell r="C5183">
            <v>9</v>
          </cell>
          <cell r="E5183">
            <v>0</v>
          </cell>
        </row>
        <row r="5184">
          <cell r="A5184" t="str">
            <v>179</v>
          </cell>
          <cell r="C5184">
            <v>11</v>
          </cell>
          <cell r="E5184">
            <v>0</v>
          </cell>
        </row>
        <row r="5185">
          <cell r="A5185" t="str">
            <v>179</v>
          </cell>
          <cell r="C5185">
            <v>12</v>
          </cell>
          <cell r="E5185">
            <v>0</v>
          </cell>
        </row>
        <row r="5186">
          <cell r="A5186" t="str">
            <v>179</v>
          </cell>
          <cell r="C5186">
            <v>13</v>
          </cell>
          <cell r="E5186">
            <v>0</v>
          </cell>
        </row>
        <row r="5187">
          <cell r="A5187" t="str">
            <v>179</v>
          </cell>
          <cell r="C5187">
            <v>14</v>
          </cell>
          <cell r="E5187">
            <v>0</v>
          </cell>
        </row>
        <row r="5188">
          <cell r="A5188" t="str">
            <v>179</v>
          </cell>
          <cell r="C5188">
            <v>19</v>
          </cell>
          <cell r="E5188">
            <v>10000</v>
          </cell>
        </row>
        <row r="5189">
          <cell r="A5189" t="str">
            <v>179</v>
          </cell>
          <cell r="C5189">
            <v>26</v>
          </cell>
          <cell r="E5189">
            <v>16000</v>
          </cell>
        </row>
        <row r="5190">
          <cell r="A5190" t="str">
            <v>179</v>
          </cell>
          <cell r="C5190">
            <v>27</v>
          </cell>
          <cell r="E5190">
            <v>0</v>
          </cell>
        </row>
        <row r="5191">
          <cell r="A5191" t="str">
            <v>179</v>
          </cell>
          <cell r="C5191">
            <v>28</v>
          </cell>
          <cell r="E5191">
            <v>0</v>
          </cell>
        </row>
        <row r="5192">
          <cell r="A5192" t="str">
            <v>179</v>
          </cell>
          <cell r="C5192">
            <v>29</v>
          </cell>
          <cell r="E5192">
            <v>0</v>
          </cell>
        </row>
        <row r="5193">
          <cell r="A5193" t="str">
            <v>180</v>
          </cell>
          <cell r="C5193">
            <v>1</v>
          </cell>
          <cell r="E5193">
            <v>56000</v>
          </cell>
        </row>
        <row r="5194">
          <cell r="A5194" t="str">
            <v>180</v>
          </cell>
          <cell r="C5194">
            <v>2</v>
          </cell>
          <cell r="E5194">
            <v>0</v>
          </cell>
        </row>
        <row r="5195">
          <cell r="A5195" t="str">
            <v>180</v>
          </cell>
          <cell r="C5195">
            <v>3</v>
          </cell>
          <cell r="E5195">
            <v>0</v>
          </cell>
        </row>
        <row r="5196">
          <cell r="A5196" t="str">
            <v>180</v>
          </cell>
          <cell r="C5196">
            <v>4</v>
          </cell>
          <cell r="E5196">
            <v>0</v>
          </cell>
        </row>
        <row r="5197">
          <cell r="A5197" t="str">
            <v>180</v>
          </cell>
          <cell r="C5197">
            <v>6</v>
          </cell>
          <cell r="E5197">
            <v>2400</v>
          </cell>
        </row>
        <row r="5198">
          <cell r="A5198" t="str">
            <v>180</v>
          </cell>
          <cell r="C5198">
            <v>7</v>
          </cell>
          <cell r="E5198">
            <v>46000</v>
          </cell>
        </row>
        <row r="5199">
          <cell r="A5199" t="str">
            <v>180</v>
          </cell>
          <cell r="C5199">
            <v>10</v>
          </cell>
          <cell r="E5199">
            <v>6000</v>
          </cell>
        </row>
        <row r="5200">
          <cell r="A5200" t="str">
            <v>180</v>
          </cell>
          <cell r="C5200">
            <v>15</v>
          </cell>
          <cell r="E5200">
            <v>0</v>
          </cell>
        </row>
        <row r="5201">
          <cell r="A5201" t="str">
            <v>180</v>
          </cell>
          <cell r="C5201">
            <v>16</v>
          </cell>
          <cell r="E5201">
            <v>0</v>
          </cell>
        </row>
        <row r="5202">
          <cell r="A5202" t="str">
            <v>180</v>
          </cell>
          <cell r="C5202">
            <v>17</v>
          </cell>
          <cell r="E5202">
            <v>0</v>
          </cell>
        </row>
        <row r="5203">
          <cell r="A5203" t="str">
            <v>180</v>
          </cell>
          <cell r="C5203">
            <v>18</v>
          </cell>
          <cell r="E5203">
            <v>0</v>
          </cell>
        </row>
        <row r="5204">
          <cell r="A5204" t="str">
            <v>180</v>
          </cell>
          <cell r="C5204">
            <v>20</v>
          </cell>
          <cell r="E5204">
            <v>0</v>
          </cell>
        </row>
        <row r="5205">
          <cell r="A5205" t="str">
            <v>180</v>
          </cell>
          <cell r="C5205">
            <v>21</v>
          </cell>
          <cell r="E5205">
            <v>0</v>
          </cell>
        </row>
        <row r="5206">
          <cell r="A5206" t="str">
            <v>180</v>
          </cell>
          <cell r="C5206">
            <v>22</v>
          </cell>
          <cell r="E5206">
            <v>0</v>
          </cell>
        </row>
        <row r="5207">
          <cell r="A5207" t="str">
            <v>180</v>
          </cell>
          <cell r="C5207">
            <v>23</v>
          </cell>
          <cell r="E5207">
            <v>0</v>
          </cell>
        </row>
        <row r="5208">
          <cell r="A5208" t="str">
            <v>180</v>
          </cell>
          <cell r="C5208">
            <v>24</v>
          </cell>
          <cell r="E5208">
            <v>0</v>
          </cell>
        </row>
        <row r="5209">
          <cell r="A5209" t="str">
            <v>180</v>
          </cell>
          <cell r="C5209">
            <v>25</v>
          </cell>
          <cell r="E5209">
            <v>14000</v>
          </cell>
        </row>
        <row r="5210">
          <cell r="A5210" t="str">
            <v>180</v>
          </cell>
          <cell r="C5210">
            <v>5</v>
          </cell>
          <cell r="E5210">
            <v>53000</v>
          </cell>
        </row>
        <row r="5211">
          <cell r="A5211" t="str">
            <v>180</v>
          </cell>
          <cell r="C5211">
            <v>8</v>
          </cell>
          <cell r="E5211">
            <v>0</v>
          </cell>
        </row>
        <row r="5212">
          <cell r="A5212" t="str">
            <v>180</v>
          </cell>
          <cell r="C5212">
            <v>9</v>
          </cell>
          <cell r="E5212">
            <v>0</v>
          </cell>
        </row>
        <row r="5213">
          <cell r="A5213" t="str">
            <v>180</v>
          </cell>
          <cell r="C5213">
            <v>11</v>
          </cell>
          <cell r="E5213">
            <v>0</v>
          </cell>
        </row>
        <row r="5214">
          <cell r="A5214" t="str">
            <v>180</v>
          </cell>
          <cell r="C5214">
            <v>12</v>
          </cell>
          <cell r="E5214">
            <v>0</v>
          </cell>
        </row>
        <row r="5215">
          <cell r="A5215" t="str">
            <v>180</v>
          </cell>
          <cell r="C5215">
            <v>13</v>
          </cell>
          <cell r="E5215">
            <v>0</v>
          </cell>
        </row>
        <row r="5216">
          <cell r="A5216" t="str">
            <v>180</v>
          </cell>
          <cell r="C5216">
            <v>14</v>
          </cell>
          <cell r="E5216">
            <v>0</v>
          </cell>
        </row>
        <row r="5217">
          <cell r="A5217" t="str">
            <v>180</v>
          </cell>
          <cell r="C5217">
            <v>19</v>
          </cell>
          <cell r="E5217">
            <v>0</v>
          </cell>
        </row>
        <row r="5218">
          <cell r="A5218" t="str">
            <v>180</v>
          </cell>
          <cell r="C5218">
            <v>26</v>
          </cell>
          <cell r="E5218">
            <v>0</v>
          </cell>
        </row>
        <row r="5219">
          <cell r="A5219" t="str">
            <v>180</v>
          </cell>
          <cell r="C5219">
            <v>27</v>
          </cell>
          <cell r="E5219">
            <v>0</v>
          </cell>
        </row>
        <row r="5220">
          <cell r="A5220" t="str">
            <v>180</v>
          </cell>
          <cell r="C5220">
            <v>28</v>
          </cell>
          <cell r="E5220">
            <v>0</v>
          </cell>
        </row>
        <row r="5221">
          <cell r="A5221" t="str">
            <v>180</v>
          </cell>
          <cell r="C5221">
            <v>29</v>
          </cell>
          <cell r="E5221">
            <v>15763</v>
          </cell>
        </row>
        <row r="5222">
          <cell r="A5222" t="str">
            <v>181</v>
          </cell>
          <cell r="C5222">
            <v>1</v>
          </cell>
          <cell r="E5222">
            <v>403279</v>
          </cell>
        </row>
        <row r="5223">
          <cell r="A5223" t="str">
            <v>181</v>
          </cell>
          <cell r="C5223">
            <v>2</v>
          </cell>
          <cell r="E5223">
            <v>0</v>
          </cell>
        </row>
        <row r="5224">
          <cell r="A5224" t="str">
            <v>181</v>
          </cell>
          <cell r="C5224">
            <v>3</v>
          </cell>
          <cell r="E5224">
            <v>0</v>
          </cell>
        </row>
        <row r="5225">
          <cell r="A5225" t="str">
            <v>181</v>
          </cell>
          <cell r="C5225">
            <v>4</v>
          </cell>
          <cell r="E5225">
            <v>0</v>
          </cell>
        </row>
        <row r="5226">
          <cell r="A5226" t="str">
            <v>181</v>
          </cell>
          <cell r="C5226">
            <v>6</v>
          </cell>
          <cell r="E5226">
            <v>0</v>
          </cell>
        </row>
        <row r="5227">
          <cell r="A5227" t="str">
            <v>181</v>
          </cell>
          <cell r="C5227">
            <v>7</v>
          </cell>
          <cell r="E5227">
            <v>173030</v>
          </cell>
        </row>
        <row r="5228">
          <cell r="A5228" t="str">
            <v>181</v>
          </cell>
          <cell r="C5228">
            <v>10</v>
          </cell>
          <cell r="E5228">
            <v>75809</v>
          </cell>
        </row>
        <row r="5229">
          <cell r="A5229" t="str">
            <v>181</v>
          </cell>
          <cell r="C5229">
            <v>15</v>
          </cell>
          <cell r="E5229">
            <v>0</v>
          </cell>
        </row>
        <row r="5230">
          <cell r="A5230" t="str">
            <v>181</v>
          </cell>
          <cell r="C5230">
            <v>16</v>
          </cell>
          <cell r="E5230">
            <v>65000</v>
          </cell>
        </row>
        <row r="5231">
          <cell r="A5231" t="str">
            <v>181</v>
          </cell>
          <cell r="C5231">
            <v>17</v>
          </cell>
          <cell r="E5231">
            <v>0</v>
          </cell>
        </row>
        <row r="5232">
          <cell r="A5232" t="str">
            <v>181</v>
          </cell>
          <cell r="C5232">
            <v>18</v>
          </cell>
          <cell r="E5232">
            <v>0</v>
          </cell>
        </row>
        <row r="5233">
          <cell r="A5233" t="str">
            <v>181</v>
          </cell>
          <cell r="C5233">
            <v>20</v>
          </cell>
          <cell r="E5233">
            <v>86</v>
          </cell>
        </row>
        <row r="5234">
          <cell r="A5234" t="str">
            <v>181</v>
          </cell>
          <cell r="C5234">
            <v>21</v>
          </cell>
          <cell r="E5234">
            <v>0</v>
          </cell>
        </row>
        <row r="5235">
          <cell r="A5235" t="str">
            <v>181</v>
          </cell>
          <cell r="C5235">
            <v>22</v>
          </cell>
          <cell r="E5235">
            <v>54413</v>
          </cell>
        </row>
        <row r="5236">
          <cell r="A5236" t="str">
            <v>181</v>
          </cell>
          <cell r="C5236">
            <v>23</v>
          </cell>
          <cell r="E5236">
            <v>0</v>
          </cell>
        </row>
        <row r="5237">
          <cell r="A5237" t="str">
            <v>181</v>
          </cell>
          <cell r="C5237">
            <v>24</v>
          </cell>
          <cell r="E5237">
            <v>0</v>
          </cell>
        </row>
        <row r="5238">
          <cell r="A5238" t="str">
            <v>181</v>
          </cell>
          <cell r="C5238">
            <v>25</v>
          </cell>
          <cell r="E5238">
            <v>0</v>
          </cell>
        </row>
        <row r="5239">
          <cell r="A5239" t="str">
            <v>181</v>
          </cell>
          <cell r="C5239">
            <v>5</v>
          </cell>
          <cell r="E5239">
            <v>1003444</v>
          </cell>
        </row>
        <row r="5240">
          <cell r="A5240" t="str">
            <v>181</v>
          </cell>
          <cell r="C5240">
            <v>8</v>
          </cell>
          <cell r="E5240">
            <v>0</v>
          </cell>
        </row>
        <row r="5241">
          <cell r="A5241" t="str">
            <v>181</v>
          </cell>
          <cell r="C5241">
            <v>9</v>
          </cell>
          <cell r="E5241">
            <v>0</v>
          </cell>
        </row>
        <row r="5242">
          <cell r="A5242" t="str">
            <v>181</v>
          </cell>
          <cell r="C5242">
            <v>11</v>
          </cell>
          <cell r="E5242">
            <v>0</v>
          </cell>
        </row>
        <row r="5243">
          <cell r="A5243" t="str">
            <v>181</v>
          </cell>
          <cell r="C5243">
            <v>12</v>
          </cell>
          <cell r="E5243">
            <v>0</v>
          </cell>
        </row>
        <row r="5244">
          <cell r="A5244" t="str">
            <v>181</v>
          </cell>
          <cell r="C5244">
            <v>13</v>
          </cell>
          <cell r="E5244">
            <v>0</v>
          </cell>
        </row>
        <row r="5245">
          <cell r="A5245" t="str">
            <v>181</v>
          </cell>
          <cell r="C5245">
            <v>14</v>
          </cell>
          <cell r="E5245">
            <v>0</v>
          </cell>
        </row>
        <row r="5246">
          <cell r="A5246" t="str">
            <v>181</v>
          </cell>
          <cell r="C5246">
            <v>19</v>
          </cell>
          <cell r="E5246">
            <v>0</v>
          </cell>
        </row>
        <row r="5247">
          <cell r="A5247" t="str">
            <v>181</v>
          </cell>
          <cell r="C5247">
            <v>26</v>
          </cell>
          <cell r="E5247">
            <v>0</v>
          </cell>
        </row>
        <row r="5248">
          <cell r="A5248" t="str">
            <v>181</v>
          </cell>
          <cell r="C5248">
            <v>27</v>
          </cell>
          <cell r="E5248">
            <v>0</v>
          </cell>
        </row>
        <row r="5249">
          <cell r="A5249" t="str">
            <v>181</v>
          </cell>
          <cell r="C5249">
            <v>28</v>
          </cell>
          <cell r="E5249">
            <v>0</v>
          </cell>
        </row>
        <row r="5250">
          <cell r="A5250" t="str">
            <v>181</v>
          </cell>
          <cell r="C5250">
            <v>29</v>
          </cell>
          <cell r="E5250">
            <v>208385</v>
          </cell>
        </row>
        <row r="5251">
          <cell r="A5251" t="str">
            <v>182</v>
          </cell>
          <cell r="C5251">
            <v>1</v>
          </cell>
          <cell r="E5251">
            <v>0</v>
          </cell>
        </row>
        <row r="5252">
          <cell r="A5252" t="str">
            <v>182</v>
          </cell>
          <cell r="C5252">
            <v>2</v>
          </cell>
          <cell r="E5252">
            <v>0</v>
          </cell>
        </row>
        <row r="5253">
          <cell r="A5253" t="str">
            <v>182</v>
          </cell>
          <cell r="C5253">
            <v>3</v>
          </cell>
          <cell r="E5253">
            <v>0</v>
          </cell>
        </row>
        <row r="5254">
          <cell r="A5254" t="str">
            <v>182</v>
          </cell>
          <cell r="C5254">
            <v>4</v>
          </cell>
          <cell r="E5254">
            <v>0</v>
          </cell>
        </row>
        <row r="5255">
          <cell r="A5255" t="str">
            <v>182</v>
          </cell>
          <cell r="C5255">
            <v>6</v>
          </cell>
          <cell r="E5255">
            <v>0</v>
          </cell>
        </row>
        <row r="5256">
          <cell r="A5256" t="str">
            <v>182</v>
          </cell>
          <cell r="C5256">
            <v>7</v>
          </cell>
          <cell r="E5256">
            <v>0</v>
          </cell>
        </row>
        <row r="5257">
          <cell r="A5257" t="str">
            <v>182</v>
          </cell>
          <cell r="C5257">
            <v>10</v>
          </cell>
          <cell r="E5257">
            <v>0</v>
          </cell>
        </row>
        <row r="5258">
          <cell r="A5258" t="str">
            <v>182</v>
          </cell>
          <cell r="C5258">
            <v>15</v>
          </cell>
          <cell r="E5258">
            <v>0</v>
          </cell>
        </row>
        <row r="5259">
          <cell r="A5259" t="str">
            <v>182</v>
          </cell>
          <cell r="C5259">
            <v>16</v>
          </cell>
          <cell r="E5259">
            <v>0</v>
          </cell>
        </row>
        <row r="5260">
          <cell r="A5260" t="str">
            <v>182</v>
          </cell>
          <cell r="C5260">
            <v>17</v>
          </cell>
          <cell r="E5260">
            <v>0</v>
          </cell>
        </row>
        <row r="5261">
          <cell r="A5261" t="str">
            <v>182</v>
          </cell>
          <cell r="C5261">
            <v>18</v>
          </cell>
          <cell r="E5261">
            <v>0</v>
          </cell>
        </row>
        <row r="5262">
          <cell r="A5262" t="str">
            <v>182</v>
          </cell>
          <cell r="C5262">
            <v>20</v>
          </cell>
          <cell r="E5262">
            <v>0</v>
          </cell>
        </row>
        <row r="5263">
          <cell r="A5263" t="str">
            <v>182</v>
          </cell>
          <cell r="C5263">
            <v>21</v>
          </cell>
          <cell r="E5263">
            <v>0</v>
          </cell>
        </row>
        <row r="5264">
          <cell r="A5264" t="str">
            <v>182</v>
          </cell>
          <cell r="C5264">
            <v>22</v>
          </cell>
          <cell r="E5264">
            <v>0</v>
          </cell>
        </row>
        <row r="5265">
          <cell r="A5265" t="str">
            <v>182</v>
          </cell>
          <cell r="C5265">
            <v>23</v>
          </cell>
          <cell r="E5265">
            <v>0</v>
          </cell>
        </row>
        <row r="5266">
          <cell r="A5266" t="str">
            <v>182</v>
          </cell>
          <cell r="C5266">
            <v>24</v>
          </cell>
          <cell r="E5266">
            <v>0</v>
          </cell>
        </row>
        <row r="5267">
          <cell r="A5267" t="str">
            <v>182</v>
          </cell>
          <cell r="C5267">
            <v>25</v>
          </cell>
          <cell r="E5267">
            <v>0</v>
          </cell>
        </row>
        <row r="5268">
          <cell r="A5268" t="str">
            <v>182</v>
          </cell>
          <cell r="C5268">
            <v>5</v>
          </cell>
          <cell r="E5268">
            <v>0</v>
          </cell>
        </row>
        <row r="5269">
          <cell r="A5269" t="str">
            <v>182</v>
          </cell>
          <cell r="C5269">
            <v>8</v>
          </cell>
          <cell r="E5269">
            <v>0</v>
          </cell>
        </row>
        <row r="5270">
          <cell r="A5270" t="str">
            <v>182</v>
          </cell>
          <cell r="C5270">
            <v>9</v>
          </cell>
          <cell r="E5270">
            <v>0</v>
          </cell>
        </row>
        <row r="5271">
          <cell r="A5271" t="str">
            <v>182</v>
          </cell>
          <cell r="C5271">
            <v>11</v>
          </cell>
          <cell r="E5271">
            <v>0</v>
          </cell>
        </row>
        <row r="5272">
          <cell r="A5272" t="str">
            <v>182</v>
          </cell>
          <cell r="C5272">
            <v>12</v>
          </cell>
          <cell r="E5272">
            <v>0</v>
          </cell>
        </row>
        <row r="5273">
          <cell r="A5273" t="str">
            <v>182</v>
          </cell>
          <cell r="C5273">
            <v>13</v>
          </cell>
          <cell r="E5273">
            <v>0</v>
          </cell>
        </row>
        <row r="5274">
          <cell r="A5274" t="str">
            <v>182</v>
          </cell>
          <cell r="C5274">
            <v>14</v>
          </cell>
          <cell r="E5274">
            <v>0</v>
          </cell>
        </row>
        <row r="5275">
          <cell r="A5275" t="str">
            <v>182</v>
          </cell>
          <cell r="C5275">
            <v>19</v>
          </cell>
          <cell r="E5275">
            <v>0</v>
          </cell>
        </row>
        <row r="5276">
          <cell r="A5276" t="str">
            <v>182</v>
          </cell>
          <cell r="C5276">
            <v>26</v>
          </cell>
          <cell r="E5276">
            <v>0</v>
          </cell>
        </row>
        <row r="5277">
          <cell r="A5277" t="str">
            <v>182</v>
          </cell>
          <cell r="C5277">
            <v>27</v>
          </cell>
          <cell r="E5277">
            <v>0</v>
          </cell>
        </row>
        <row r="5278">
          <cell r="A5278" t="str">
            <v>182</v>
          </cell>
          <cell r="C5278">
            <v>28</v>
          </cell>
          <cell r="E5278">
            <v>0</v>
          </cell>
        </row>
        <row r="5279">
          <cell r="A5279" t="str">
            <v>182</v>
          </cell>
          <cell r="C5279">
            <v>29</v>
          </cell>
          <cell r="E5279">
            <v>0</v>
          </cell>
        </row>
        <row r="5280">
          <cell r="A5280" t="str">
            <v>183</v>
          </cell>
          <cell r="C5280">
            <v>1</v>
          </cell>
          <cell r="E5280">
            <v>0</v>
          </cell>
        </row>
        <row r="5281">
          <cell r="A5281" t="str">
            <v>183</v>
          </cell>
          <cell r="C5281">
            <v>2</v>
          </cell>
          <cell r="E5281">
            <v>0</v>
          </cell>
        </row>
        <row r="5282">
          <cell r="A5282" t="str">
            <v>183</v>
          </cell>
          <cell r="C5282">
            <v>3</v>
          </cell>
          <cell r="E5282">
            <v>0</v>
          </cell>
        </row>
        <row r="5283">
          <cell r="A5283" t="str">
            <v>183</v>
          </cell>
          <cell r="C5283">
            <v>4</v>
          </cell>
          <cell r="E5283">
            <v>0</v>
          </cell>
        </row>
        <row r="5284">
          <cell r="A5284" t="str">
            <v>183</v>
          </cell>
          <cell r="C5284">
            <v>6</v>
          </cell>
          <cell r="E5284">
            <v>0</v>
          </cell>
        </row>
        <row r="5285">
          <cell r="A5285" t="str">
            <v>183</v>
          </cell>
          <cell r="C5285">
            <v>7</v>
          </cell>
          <cell r="E5285">
            <v>0</v>
          </cell>
        </row>
        <row r="5286">
          <cell r="A5286" t="str">
            <v>183</v>
          </cell>
          <cell r="C5286">
            <v>10</v>
          </cell>
          <cell r="E5286">
            <v>0</v>
          </cell>
        </row>
        <row r="5287">
          <cell r="A5287" t="str">
            <v>183</v>
          </cell>
          <cell r="C5287">
            <v>15</v>
          </cell>
          <cell r="E5287">
            <v>0</v>
          </cell>
        </row>
        <row r="5288">
          <cell r="A5288" t="str">
            <v>183</v>
          </cell>
          <cell r="C5288">
            <v>16</v>
          </cell>
          <cell r="E5288">
            <v>0</v>
          </cell>
        </row>
        <row r="5289">
          <cell r="A5289" t="str">
            <v>183</v>
          </cell>
          <cell r="C5289">
            <v>17</v>
          </cell>
          <cell r="E5289">
            <v>0</v>
          </cell>
        </row>
        <row r="5290">
          <cell r="A5290" t="str">
            <v>183</v>
          </cell>
          <cell r="C5290">
            <v>18</v>
          </cell>
          <cell r="E5290">
            <v>0</v>
          </cell>
        </row>
        <row r="5291">
          <cell r="A5291" t="str">
            <v>183</v>
          </cell>
          <cell r="C5291">
            <v>20</v>
          </cell>
          <cell r="E5291">
            <v>0</v>
          </cell>
        </row>
        <row r="5292">
          <cell r="A5292" t="str">
            <v>183</v>
          </cell>
          <cell r="C5292">
            <v>21</v>
          </cell>
          <cell r="E5292">
            <v>0</v>
          </cell>
        </row>
        <row r="5293">
          <cell r="A5293" t="str">
            <v>183</v>
          </cell>
          <cell r="C5293">
            <v>22</v>
          </cell>
          <cell r="E5293">
            <v>0</v>
          </cell>
        </row>
        <row r="5294">
          <cell r="A5294" t="str">
            <v>183</v>
          </cell>
          <cell r="C5294">
            <v>23</v>
          </cell>
          <cell r="E5294">
            <v>0</v>
          </cell>
        </row>
        <row r="5295">
          <cell r="A5295" t="str">
            <v>183</v>
          </cell>
          <cell r="C5295">
            <v>24</v>
          </cell>
          <cell r="E5295">
            <v>0</v>
          </cell>
        </row>
        <row r="5296">
          <cell r="A5296" t="str">
            <v>183</v>
          </cell>
          <cell r="C5296">
            <v>25</v>
          </cell>
          <cell r="E5296">
            <v>0</v>
          </cell>
        </row>
        <row r="5297">
          <cell r="A5297" t="str">
            <v>183</v>
          </cell>
          <cell r="C5297">
            <v>5</v>
          </cell>
          <cell r="E5297">
            <v>0</v>
          </cell>
        </row>
        <row r="5298">
          <cell r="A5298" t="str">
            <v>183</v>
          </cell>
          <cell r="C5298">
            <v>8</v>
          </cell>
          <cell r="E5298">
            <v>0</v>
          </cell>
        </row>
        <row r="5299">
          <cell r="A5299" t="str">
            <v>183</v>
          </cell>
          <cell r="C5299">
            <v>9</v>
          </cell>
          <cell r="E5299">
            <v>0</v>
          </cell>
        </row>
        <row r="5300">
          <cell r="A5300" t="str">
            <v>183</v>
          </cell>
          <cell r="C5300">
            <v>11</v>
          </cell>
          <cell r="E5300">
            <v>0</v>
          </cell>
        </row>
        <row r="5301">
          <cell r="A5301" t="str">
            <v>183</v>
          </cell>
          <cell r="C5301">
            <v>12</v>
          </cell>
          <cell r="E5301">
            <v>0</v>
          </cell>
        </row>
        <row r="5302">
          <cell r="A5302" t="str">
            <v>183</v>
          </cell>
          <cell r="C5302">
            <v>13</v>
          </cell>
          <cell r="E5302">
            <v>0</v>
          </cell>
        </row>
        <row r="5303">
          <cell r="A5303" t="str">
            <v>183</v>
          </cell>
          <cell r="C5303">
            <v>14</v>
          </cell>
          <cell r="E5303">
            <v>0</v>
          </cell>
        </row>
        <row r="5304">
          <cell r="A5304" t="str">
            <v>183</v>
          </cell>
          <cell r="C5304">
            <v>19</v>
          </cell>
          <cell r="E5304">
            <v>0</v>
          </cell>
        </row>
        <row r="5305">
          <cell r="A5305" t="str">
            <v>183</v>
          </cell>
          <cell r="C5305">
            <v>26</v>
          </cell>
          <cell r="E5305">
            <v>0</v>
          </cell>
        </row>
        <row r="5306">
          <cell r="A5306" t="str">
            <v>183</v>
          </cell>
          <cell r="C5306">
            <v>27</v>
          </cell>
          <cell r="E5306">
            <v>0</v>
          </cell>
        </row>
        <row r="5307">
          <cell r="A5307" t="str">
            <v>183</v>
          </cell>
          <cell r="C5307">
            <v>28</v>
          </cell>
          <cell r="E5307">
            <v>0</v>
          </cell>
        </row>
        <row r="5308">
          <cell r="A5308" t="str">
            <v>183</v>
          </cell>
          <cell r="C5308">
            <v>29</v>
          </cell>
          <cell r="E5308">
            <v>0</v>
          </cell>
        </row>
        <row r="5309">
          <cell r="A5309" t="str">
            <v>184</v>
          </cell>
          <cell r="C5309">
            <v>1</v>
          </cell>
          <cell r="E5309">
            <v>63613</v>
          </cell>
        </row>
        <row r="5310">
          <cell r="A5310" t="str">
            <v>184</v>
          </cell>
          <cell r="C5310">
            <v>2</v>
          </cell>
          <cell r="E5310">
            <v>0</v>
          </cell>
        </row>
        <row r="5311">
          <cell r="A5311" t="str">
            <v>184</v>
          </cell>
          <cell r="C5311">
            <v>3</v>
          </cell>
          <cell r="E5311">
            <v>0</v>
          </cell>
        </row>
        <row r="5312">
          <cell r="A5312" t="str">
            <v>184</v>
          </cell>
          <cell r="C5312">
            <v>4</v>
          </cell>
          <cell r="E5312">
            <v>0</v>
          </cell>
        </row>
        <row r="5313">
          <cell r="A5313" t="str">
            <v>184</v>
          </cell>
          <cell r="C5313">
            <v>6</v>
          </cell>
          <cell r="E5313">
            <v>0</v>
          </cell>
        </row>
        <row r="5314">
          <cell r="A5314" t="str">
            <v>184</v>
          </cell>
          <cell r="C5314">
            <v>7</v>
          </cell>
          <cell r="E5314">
            <v>3421</v>
          </cell>
        </row>
        <row r="5315">
          <cell r="A5315" t="str">
            <v>184</v>
          </cell>
          <cell r="C5315">
            <v>10</v>
          </cell>
          <cell r="E5315">
            <v>7008</v>
          </cell>
        </row>
        <row r="5316">
          <cell r="A5316" t="str">
            <v>184</v>
          </cell>
          <cell r="C5316">
            <v>15</v>
          </cell>
          <cell r="E5316">
            <v>0</v>
          </cell>
        </row>
        <row r="5317">
          <cell r="A5317" t="str">
            <v>184</v>
          </cell>
          <cell r="C5317">
            <v>16</v>
          </cell>
          <cell r="E5317">
            <v>256</v>
          </cell>
        </row>
        <row r="5318">
          <cell r="A5318" t="str">
            <v>184</v>
          </cell>
          <cell r="C5318">
            <v>17</v>
          </cell>
          <cell r="E5318">
            <v>0</v>
          </cell>
        </row>
        <row r="5319">
          <cell r="A5319" t="str">
            <v>184</v>
          </cell>
          <cell r="C5319">
            <v>18</v>
          </cell>
          <cell r="E5319">
            <v>0</v>
          </cell>
        </row>
        <row r="5320">
          <cell r="A5320" t="str">
            <v>184</v>
          </cell>
          <cell r="C5320">
            <v>20</v>
          </cell>
          <cell r="E5320">
            <v>0</v>
          </cell>
        </row>
        <row r="5321">
          <cell r="A5321" t="str">
            <v>184</v>
          </cell>
          <cell r="C5321">
            <v>21</v>
          </cell>
          <cell r="E5321">
            <v>0</v>
          </cell>
        </row>
        <row r="5322">
          <cell r="A5322" t="str">
            <v>184</v>
          </cell>
          <cell r="C5322">
            <v>22</v>
          </cell>
          <cell r="E5322">
            <v>266</v>
          </cell>
        </row>
        <row r="5323">
          <cell r="A5323" t="str">
            <v>184</v>
          </cell>
          <cell r="C5323">
            <v>23</v>
          </cell>
          <cell r="E5323">
            <v>0</v>
          </cell>
        </row>
        <row r="5324">
          <cell r="A5324" t="str">
            <v>184</v>
          </cell>
          <cell r="C5324">
            <v>24</v>
          </cell>
          <cell r="E5324">
            <v>0</v>
          </cell>
        </row>
        <row r="5325">
          <cell r="A5325" t="str">
            <v>184</v>
          </cell>
          <cell r="C5325">
            <v>25</v>
          </cell>
          <cell r="E5325">
            <v>0</v>
          </cell>
        </row>
        <row r="5326">
          <cell r="A5326" t="str">
            <v>184</v>
          </cell>
          <cell r="C5326">
            <v>5</v>
          </cell>
          <cell r="E5326">
            <v>14247</v>
          </cell>
        </row>
        <row r="5327">
          <cell r="A5327" t="str">
            <v>184</v>
          </cell>
          <cell r="C5327">
            <v>8</v>
          </cell>
          <cell r="E5327">
            <v>0</v>
          </cell>
        </row>
        <row r="5328">
          <cell r="A5328" t="str">
            <v>184</v>
          </cell>
          <cell r="C5328">
            <v>9</v>
          </cell>
          <cell r="E5328">
            <v>0</v>
          </cell>
        </row>
        <row r="5329">
          <cell r="A5329" t="str">
            <v>184</v>
          </cell>
          <cell r="C5329">
            <v>11</v>
          </cell>
          <cell r="E5329">
            <v>158</v>
          </cell>
        </row>
        <row r="5330">
          <cell r="A5330" t="str">
            <v>184</v>
          </cell>
          <cell r="C5330">
            <v>12</v>
          </cell>
          <cell r="E5330">
            <v>0</v>
          </cell>
        </row>
        <row r="5331">
          <cell r="A5331" t="str">
            <v>184</v>
          </cell>
          <cell r="C5331">
            <v>13</v>
          </cell>
          <cell r="E5331">
            <v>0</v>
          </cell>
        </row>
        <row r="5332">
          <cell r="A5332" t="str">
            <v>184</v>
          </cell>
          <cell r="C5332">
            <v>14</v>
          </cell>
          <cell r="E5332">
            <v>0</v>
          </cell>
        </row>
        <row r="5333">
          <cell r="A5333" t="str">
            <v>184</v>
          </cell>
          <cell r="C5333">
            <v>19</v>
          </cell>
          <cell r="E5333">
            <v>0</v>
          </cell>
        </row>
        <row r="5334">
          <cell r="A5334" t="str">
            <v>184</v>
          </cell>
          <cell r="C5334">
            <v>26</v>
          </cell>
          <cell r="E5334">
            <v>0</v>
          </cell>
        </row>
        <row r="5335">
          <cell r="A5335" t="str">
            <v>184</v>
          </cell>
          <cell r="C5335">
            <v>27</v>
          </cell>
          <cell r="E5335">
            <v>0</v>
          </cell>
        </row>
        <row r="5336">
          <cell r="A5336" t="str">
            <v>184</v>
          </cell>
          <cell r="C5336">
            <v>28</v>
          </cell>
          <cell r="E5336">
            <v>0</v>
          </cell>
        </row>
        <row r="5337">
          <cell r="A5337" t="str">
            <v>184</v>
          </cell>
          <cell r="C5337">
            <v>29</v>
          </cell>
          <cell r="E5337">
            <v>0</v>
          </cell>
        </row>
        <row r="5338">
          <cell r="A5338" t="str">
            <v>185</v>
          </cell>
          <cell r="C5338">
            <v>1</v>
          </cell>
          <cell r="E5338">
            <v>0</v>
          </cell>
        </row>
        <row r="5339">
          <cell r="A5339" t="str">
            <v>185</v>
          </cell>
          <cell r="C5339">
            <v>2</v>
          </cell>
          <cell r="E5339">
            <v>0</v>
          </cell>
        </row>
        <row r="5340">
          <cell r="A5340" t="str">
            <v>185</v>
          </cell>
          <cell r="C5340">
            <v>3</v>
          </cell>
          <cell r="E5340">
            <v>0</v>
          </cell>
        </row>
        <row r="5341">
          <cell r="A5341" t="str">
            <v>185</v>
          </cell>
          <cell r="C5341">
            <v>4</v>
          </cell>
          <cell r="E5341">
            <v>0</v>
          </cell>
        </row>
        <row r="5342">
          <cell r="A5342" t="str">
            <v>185</v>
          </cell>
          <cell r="C5342">
            <v>6</v>
          </cell>
          <cell r="E5342">
            <v>0</v>
          </cell>
        </row>
        <row r="5343">
          <cell r="A5343" t="str">
            <v>185</v>
          </cell>
          <cell r="C5343">
            <v>7</v>
          </cell>
          <cell r="E5343">
            <v>0</v>
          </cell>
        </row>
        <row r="5344">
          <cell r="A5344" t="str">
            <v>185</v>
          </cell>
          <cell r="C5344">
            <v>10</v>
          </cell>
          <cell r="E5344">
            <v>0</v>
          </cell>
        </row>
        <row r="5345">
          <cell r="A5345" t="str">
            <v>185</v>
          </cell>
          <cell r="C5345">
            <v>15</v>
          </cell>
          <cell r="E5345">
            <v>0</v>
          </cell>
        </row>
        <row r="5346">
          <cell r="A5346" t="str">
            <v>185</v>
          </cell>
          <cell r="C5346">
            <v>16</v>
          </cell>
          <cell r="E5346">
            <v>0</v>
          </cell>
        </row>
        <row r="5347">
          <cell r="A5347" t="str">
            <v>185</v>
          </cell>
          <cell r="C5347">
            <v>17</v>
          </cell>
          <cell r="E5347">
            <v>0</v>
          </cell>
        </row>
        <row r="5348">
          <cell r="A5348" t="str">
            <v>185</v>
          </cell>
          <cell r="C5348">
            <v>18</v>
          </cell>
          <cell r="E5348">
            <v>0</v>
          </cell>
        </row>
        <row r="5349">
          <cell r="A5349" t="str">
            <v>185</v>
          </cell>
          <cell r="C5349">
            <v>20</v>
          </cell>
          <cell r="E5349">
            <v>0</v>
          </cell>
        </row>
        <row r="5350">
          <cell r="A5350" t="str">
            <v>185</v>
          </cell>
          <cell r="C5350">
            <v>21</v>
          </cell>
          <cell r="E5350">
            <v>0</v>
          </cell>
        </row>
        <row r="5351">
          <cell r="A5351" t="str">
            <v>185</v>
          </cell>
          <cell r="C5351">
            <v>22</v>
          </cell>
          <cell r="E5351">
            <v>0</v>
          </cell>
        </row>
        <row r="5352">
          <cell r="A5352" t="str">
            <v>185</v>
          </cell>
          <cell r="C5352">
            <v>23</v>
          </cell>
          <cell r="E5352">
            <v>0</v>
          </cell>
        </row>
        <row r="5353">
          <cell r="A5353" t="str">
            <v>185</v>
          </cell>
          <cell r="C5353">
            <v>24</v>
          </cell>
          <cell r="E5353">
            <v>0</v>
          </cell>
        </row>
        <row r="5354">
          <cell r="A5354" t="str">
            <v>185</v>
          </cell>
          <cell r="C5354">
            <v>25</v>
          </cell>
          <cell r="E5354">
            <v>0</v>
          </cell>
        </row>
        <row r="5355">
          <cell r="A5355" t="str">
            <v>185</v>
          </cell>
          <cell r="C5355">
            <v>5</v>
          </cell>
          <cell r="E5355">
            <v>0</v>
          </cell>
        </row>
        <row r="5356">
          <cell r="A5356" t="str">
            <v>185</v>
          </cell>
          <cell r="C5356">
            <v>8</v>
          </cell>
          <cell r="E5356">
            <v>0</v>
          </cell>
        </row>
        <row r="5357">
          <cell r="A5357" t="str">
            <v>185</v>
          </cell>
          <cell r="C5357">
            <v>9</v>
          </cell>
          <cell r="E5357">
            <v>0</v>
          </cell>
        </row>
        <row r="5358">
          <cell r="A5358" t="str">
            <v>185</v>
          </cell>
          <cell r="C5358">
            <v>11</v>
          </cell>
          <cell r="E5358">
            <v>0</v>
          </cell>
        </row>
        <row r="5359">
          <cell r="A5359" t="str">
            <v>185</v>
          </cell>
          <cell r="C5359">
            <v>12</v>
          </cell>
          <cell r="E5359">
            <v>0</v>
          </cell>
        </row>
        <row r="5360">
          <cell r="A5360" t="str">
            <v>185</v>
          </cell>
          <cell r="C5360">
            <v>13</v>
          </cell>
          <cell r="E5360">
            <v>0</v>
          </cell>
        </row>
        <row r="5361">
          <cell r="A5361" t="str">
            <v>185</v>
          </cell>
          <cell r="C5361">
            <v>14</v>
          </cell>
          <cell r="E5361">
            <v>0</v>
          </cell>
        </row>
        <row r="5362">
          <cell r="A5362" t="str">
            <v>185</v>
          </cell>
          <cell r="C5362">
            <v>19</v>
          </cell>
          <cell r="E5362">
            <v>0</v>
          </cell>
        </row>
        <row r="5363">
          <cell r="A5363" t="str">
            <v>185</v>
          </cell>
          <cell r="C5363">
            <v>26</v>
          </cell>
          <cell r="E5363">
            <v>0</v>
          </cell>
        </row>
        <row r="5364">
          <cell r="A5364" t="str">
            <v>185</v>
          </cell>
          <cell r="C5364">
            <v>27</v>
          </cell>
          <cell r="E5364">
            <v>0</v>
          </cell>
        </row>
        <row r="5365">
          <cell r="A5365" t="str">
            <v>185</v>
          </cell>
          <cell r="C5365">
            <v>28</v>
          </cell>
          <cell r="E5365">
            <v>0</v>
          </cell>
        </row>
        <row r="5366">
          <cell r="A5366" t="str">
            <v>185</v>
          </cell>
          <cell r="C5366">
            <v>29</v>
          </cell>
          <cell r="E5366">
            <v>0</v>
          </cell>
        </row>
        <row r="5367">
          <cell r="A5367" t="str">
            <v>186</v>
          </cell>
          <cell r="C5367">
            <v>1</v>
          </cell>
          <cell r="E5367">
            <v>77201</v>
          </cell>
        </row>
        <row r="5368">
          <cell r="A5368" t="str">
            <v>186</v>
          </cell>
          <cell r="C5368">
            <v>2</v>
          </cell>
          <cell r="E5368">
            <v>0</v>
          </cell>
        </row>
        <row r="5369">
          <cell r="A5369" t="str">
            <v>186</v>
          </cell>
          <cell r="C5369">
            <v>3</v>
          </cell>
          <cell r="E5369">
            <v>0</v>
          </cell>
        </row>
        <row r="5370">
          <cell r="A5370" t="str">
            <v>186</v>
          </cell>
          <cell r="C5370">
            <v>4</v>
          </cell>
          <cell r="E5370">
            <v>5000</v>
          </cell>
        </row>
        <row r="5371">
          <cell r="A5371" t="str">
            <v>186</v>
          </cell>
          <cell r="C5371">
            <v>6</v>
          </cell>
          <cell r="E5371">
            <v>0</v>
          </cell>
        </row>
        <row r="5372">
          <cell r="A5372" t="str">
            <v>186</v>
          </cell>
          <cell r="C5372">
            <v>7</v>
          </cell>
          <cell r="E5372">
            <v>29318</v>
          </cell>
        </row>
        <row r="5373">
          <cell r="A5373" t="str">
            <v>186</v>
          </cell>
          <cell r="C5373">
            <v>10</v>
          </cell>
          <cell r="E5373">
            <v>0</v>
          </cell>
        </row>
        <row r="5374">
          <cell r="A5374" t="str">
            <v>186</v>
          </cell>
          <cell r="C5374">
            <v>15</v>
          </cell>
          <cell r="E5374">
            <v>0</v>
          </cell>
        </row>
        <row r="5375">
          <cell r="A5375" t="str">
            <v>186</v>
          </cell>
          <cell r="C5375">
            <v>16</v>
          </cell>
          <cell r="E5375">
            <v>0</v>
          </cell>
        </row>
        <row r="5376">
          <cell r="A5376" t="str">
            <v>186</v>
          </cell>
          <cell r="C5376">
            <v>17</v>
          </cell>
          <cell r="E5376">
            <v>0</v>
          </cell>
        </row>
        <row r="5377">
          <cell r="A5377" t="str">
            <v>186</v>
          </cell>
          <cell r="C5377">
            <v>18</v>
          </cell>
          <cell r="E5377">
            <v>0</v>
          </cell>
        </row>
        <row r="5378">
          <cell r="A5378" t="str">
            <v>186</v>
          </cell>
          <cell r="C5378">
            <v>20</v>
          </cell>
          <cell r="E5378">
            <v>0</v>
          </cell>
        </row>
        <row r="5379">
          <cell r="A5379" t="str">
            <v>186</v>
          </cell>
          <cell r="C5379">
            <v>21</v>
          </cell>
          <cell r="E5379">
            <v>0</v>
          </cell>
        </row>
        <row r="5380">
          <cell r="A5380" t="str">
            <v>186</v>
          </cell>
          <cell r="C5380">
            <v>22</v>
          </cell>
          <cell r="E5380">
            <v>3447</v>
          </cell>
        </row>
        <row r="5381">
          <cell r="A5381" t="str">
            <v>186</v>
          </cell>
          <cell r="C5381">
            <v>23</v>
          </cell>
          <cell r="E5381">
            <v>0</v>
          </cell>
        </row>
        <row r="5382">
          <cell r="A5382" t="str">
            <v>186</v>
          </cell>
          <cell r="C5382">
            <v>24</v>
          </cell>
          <cell r="E5382">
            <v>0</v>
          </cell>
        </row>
        <row r="5383">
          <cell r="A5383" t="str">
            <v>186</v>
          </cell>
          <cell r="C5383">
            <v>25</v>
          </cell>
          <cell r="E5383">
            <v>0</v>
          </cell>
        </row>
        <row r="5384">
          <cell r="A5384" t="str">
            <v>186</v>
          </cell>
          <cell r="C5384">
            <v>5</v>
          </cell>
          <cell r="E5384">
            <v>42739</v>
          </cell>
        </row>
        <row r="5385">
          <cell r="A5385" t="str">
            <v>186</v>
          </cell>
          <cell r="C5385">
            <v>8</v>
          </cell>
          <cell r="E5385">
            <v>33562</v>
          </cell>
        </row>
        <row r="5386">
          <cell r="A5386" t="str">
            <v>186</v>
          </cell>
          <cell r="C5386">
            <v>9</v>
          </cell>
          <cell r="E5386">
            <v>0</v>
          </cell>
        </row>
        <row r="5387">
          <cell r="A5387" t="str">
            <v>186</v>
          </cell>
          <cell r="C5387">
            <v>11</v>
          </cell>
          <cell r="E5387">
            <v>0</v>
          </cell>
        </row>
        <row r="5388">
          <cell r="A5388" t="str">
            <v>186</v>
          </cell>
          <cell r="C5388">
            <v>12</v>
          </cell>
          <cell r="E5388">
            <v>0</v>
          </cell>
        </row>
        <row r="5389">
          <cell r="A5389" t="str">
            <v>186</v>
          </cell>
          <cell r="C5389">
            <v>13</v>
          </cell>
          <cell r="E5389">
            <v>0</v>
          </cell>
        </row>
        <row r="5390">
          <cell r="A5390" t="str">
            <v>186</v>
          </cell>
          <cell r="C5390">
            <v>14</v>
          </cell>
          <cell r="E5390">
            <v>0</v>
          </cell>
        </row>
        <row r="5391">
          <cell r="A5391" t="str">
            <v>186</v>
          </cell>
          <cell r="C5391">
            <v>19</v>
          </cell>
          <cell r="E5391">
            <v>0</v>
          </cell>
        </row>
        <row r="5392">
          <cell r="A5392" t="str">
            <v>186</v>
          </cell>
          <cell r="C5392">
            <v>26</v>
          </cell>
          <cell r="E5392">
            <v>0</v>
          </cell>
        </row>
        <row r="5393">
          <cell r="A5393" t="str">
            <v>186</v>
          </cell>
          <cell r="C5393">
            <v>27</v>
          </cell>
          <cell r="E5393">
            <v>0</v>
          </cell>
        </row>
        <row r="5394">
          <cell r="A5394" t="str">
            <v>186</v>
          </cell>
          <cell r="C5394">
            <v>28</v>
          </cell>
          <cell r="E5394">
            <v>0</v>
          </cell>
        </row>
        <row r="5395">
          <cell r="A5395" t="str">
            <v>186</v>
          </cell>
          <cell r="C5395">
            <v>29</v>
          </cell>
          <cell r="E5395">
            <v>0</v>
          </cell>
        </row>
        <row r="5396">
          <cell r="A5396" t="str">
            <v>187</v>
          </cell>
          <cell r="C5396">
            <v>1</v>
          </cell>
          <cell r="E5396">
            <v>190306</v>
          </cell>
        </row>
        <row r="5397">
          <cell r="A5397" t="str">
            <v>187</v>
          </cell>
          <cell r="C5397">
            <v>2</v>
          </cell>
          <cell r="E5397">
            <v>1268</v>
          </cell>
        </row>
        <row r="5398">
          <cell r="A5398" t="str">
            <v>187</v>
          </cell>
          <cell r="C5398">
            <v>3</v>
          </cell>
          <cell r="E5398">
            <v>27875</v>
          </cell>
        </row>
        <row r="5399">
          <cell r="A5399" t="str">
            <v>187</v>
          </cell>
          <cell r="C5399">
            <v>4</v>
          </cell>
          <cell r="E5399">
            <v>0</v>
          </cell>
        </row>
        <row r="5400">
          <cell r="A5400" t="str">
            <v>187</v>
          </cell>
          <cell r="C5400">
            <v>6</v>
          </cell>
          <cell r="E5400">
            <v>3928</v>
          </cell>
        </row>
        <row r="5401">
          <cell r="A5401" t="str">
            <v>187</v>
          </cell>
          <cell r="C5401">
            <v>7</v>
          </cell>
          <cell r="E5401">
            <v>93930</v>
          </cell>
        </row>
        <row r="5402">
          <cell r="A5402" t="str">
            <v>187</v>
          </cell>
          <cell r="C5402">
            <v>10</v>
          </cell>
          <cell r="E5402">
            <v>64797</v>
          </cell>
        </row>
        <row r="5403">
          <cell r="A5403" t="str">
            <v>187</v>
          </cell>
          <cell r="C5403">
            <v>15</v>
          </cell>
          <cell r="E5403">
            <v>0</v>
          </cell>
        </row>
        <row r="5404">
          <cell r="A5404" t="str">
            <v>187</v>
          </cell>
          <cell r="C5404">
            <v>16</v>
          </cell>
          <cell r="E5404">
            <v>0</v>
          </cell>
        </row>
        <row r="5405">
          <cell r="A5405" t="str">
            <v>187</v>
          </cell>
          <cell r="C5405">
            <v>17</v>
          </cell>
          <cell r="E5405">
            <v>0</v>
          </cell>
        </row>
        <row r="5406">
          <cell r="A5406" t="str">
            <v>187</v>
          </cell>
          <cell r="C5406">
            <v>18</v>
          </cell>
          <cell r="E5406">
            <v>0</v>
          </cell>
        </row>
        <row r="5407">
          <cell r="A5407" t="str">
            <v>187</v>
          </cell>
          <cell r="C5407">
            <v>20</v>
          </cell>
          <cell r="E5407">
            <v>0</v>
          </cell>
        </row>
        <row r="5408">
          <cell r="A5408" t="str">
            <v>187</v>
          </cell>
          <cell r="C5408">
            <v>21</v>
          </cell>
          <cell r="E5408">
            <v>0</v>
          </cell>
        </row>
        <row r="5409">
          <cell r="A5409" t="str">
            <v>187</v>
          </cell>
          <cell r="C5409">
            <v>22</v>
          </cell>
          <cell r="E5409">
            <v>14111</v>
          </cell>
        </row>
        <row r="5410">
          <cell r="A5410" t="str">
            <v>187</v>
          </cell>
          <cell r="C5410">
            <v>23</v>
          </cell>
          <cell r="E5410">
            <v>500</v>
          </cell>
        </row>
        <row r="5411">
          <cell r="A5411" t="str">
            <v>187</v>
          </cell>
          <cell r="C5411">
            <v>24</v>
          </cell>
          <cell r="E5411">
            <v>1200</v>
          </cell>
        </row>
        <row r="5412">
          <cell r="A5412" t="str">
            <v>187</v>
          </cell>
          <cell r="C5412">
            <v>25</v>
          </cell>
          <cell r="E5412">
            <v>0</v>
          </cell>
        </row>
        <row r="5413">
          <cell r="A5413" t="str">
            <v>187</v>
          </cell>
          <cell r="C5413">
            <v>5</v>
          </cell>
          <cell r="E5413">
            <v>27061</v>
          </cell>
        </row>
        <row r="5414">
          <cell r="A5414" t="str">
            <v>187</v>
          </cell>
          <cell r="C5414">
            <v>8</v>
          </cell>
          <cell r="E5414">
            <v>0</v>
          </cell>
        </row>
        <row r="5415">
          <cell r="A5415" t="str">
            <v>187</v>
          </cell>
          <cell r="C5415">
            <v>9</v>
          </cell>
          <cell r="E5415">
            <v>0</v>
          </cell>
        </row>
        <row r="5416">
          <cell r="A5416" t="str">
            <v>187</v>
          </cell>
          <cell r="C5416">
            <v>11</v>
          </cell>
          <cell r="E5416">
            <v>127264</v>
          </cell>
        </row>
        <row r="5417">
          <cell r="A5417" t="str">
            <v>187</v>
          </cell>
          <cell r="C5417">
            <v>12</v>
          </cell>
          <cell r="E5417">
            <v>0</v>
          </cell>
        </row>
        <row r="5418">
          <cell r="A5418" t="str">
            <v>187</v>
          </cell>
          <cell r="C5418">
            <v>13</v>
          </cell>
          <cell r="E5418">
            <v>0</v>
          </cell>
        </row>
        <row r="5419">
          <cell r="A5419" t="str">
            <v>187</v>
          </cell>
          <cell r="C5419">
            <v>14</v>
          </cell>
          <cell r="E5419">
            <v>0</v>
          </cell>
        </row>
        <row r="5420">
          <cell r="A5420" t="str">
            <v>187</v>
          </cell>
          <cell r="C5420">
            <v>19</v>
          </cell>
          <cell r="E5420">
            <v>0</v>
          </cell>
        </row>
        <row r="5421">
          <cell r="A5421" t="str">
            <v>187</v>
          </cell>
          <cell r="C5421">
            <v>26</v>
          </cell>
          <cell r="E5421">
            <v>0</v>
          </cell>
        </row>
        <row r="5422">
          <cell r="A5422" t="str">
            <v>187</v>
          </cell>
          <cell r="C5422">
            <v>27</v>
          </cell>
          <cell r="E5422">
            <v>0</v>
          </cell>
        </row>
        <row r="5423">
          <cell r="A5423" t="str">
            <v>187</v>
          </cell>
          <cell r="C5423">
            <v>28</v>
          </cell>
          <cell r="E5423">
            <v>0</v>
          </cell>
        </row>
        <row r="5424">
          <cell r="A5424" t="str">
            <v>187</v>
          </cell>
          <cell r="C5424">
            <v>29</v>
          </cell>
          <cell r="E5424">
            <v>298416</v>
          </cell>
        </row>
        <row r="5425">
          <cell r="A5425" t="str">
            <v>188</v>
          </cell>
          <cell r="C5425">
            <v>1</v>
          </cell>
          <cell r="E5425">
            <v>7000</v>
          </cell>
        </row>
        <row r="5426">
          <cell r="A5426" t="str">
            <v>188</v>
          </cell>
          <cell r="C5426">
            <v>2</v>
          </cell>
          <cell r="E5426">
            <v>0</v>
          </cell>
        </row>
        <row r="5427">
          <cell r="A5427" t="str">
            <v>188</v>
          </cell>
          <cell r="C5427">
            <v>3</v>
          </cell>
          <cell r="E5427">
            <v>0</v>
          </cell>
        </row>
        <row r="5428">
          <cell r="A5428" t="str">
            <v>188</v>
          </cell>
          <cell r="C5428">
            <v>4</v>
          </cell>
          <cell r="E5428">
            <v>0</v>
          </cell>
        </row>
        <row r="5429">
          <cell r="A5429" t="str">
            <v>188</v>
          </cell>
          <cell r="C5429">
            <v>6</v>
          </cell>
          <cell r="E5429">
            <v>0</v>
          </cell>
        </row>
        <row r="5430">
          <cell r="A5430" t="str">
            <v>188</v>
          </cell>
          <cell r="C5430">
            <v>7</v>
          </cell>
          <cell r="E5430">
            <v>1500</v>
          </cell>
        </row>
        <row r="5431">
          <cell r="A5431" t="str">
            <v>188</v>
          </cell>
          <cell r="C5431">
            <v>10</v>
          </cell>
          <cell r="E5431">
            <v>0</v>
          </cell>
        </row>
        <row r="5432">
          <cell r="A5432" t="str">
            <v>188</v>
          </cell>
          <cell r="C5432">
            <v>15</v>
          </cell>
          <cell r="E5432">
            <v>0</v>
          </cell>
        </row>
        <row r="5433">
          <cell r="A5433" t="str">
            <v>188</v>
          </cell>
          <cell r="C5433">
            <v>16</v>
          </cell>
          <cell r="E5433">
            <v>12000</v>
          </cell>
        </row>
        <row r="5434">
          <cell r="A5434" t="str">
            <v>188</v>
          </cell>
          <cell r="C5434">
            <v>17</v>
          </cell>
          <cell r="E5434">
            <v>0</v>
          </cell>
        </row>
        <row r="5435">
          <cell r="A5435" t="str">
            <v>188</v>
          </cell>
          <cell r="C5435">
            <v>18</v>
          </cell>
          <cell r="E5435">
            <v>0</v>
          </cell>
        </row>
        <row r="5436">
          <cell r="A5436" t="str">
            <v>188</v>
          </cell>
          <cell r="C5436">
            <v>20</v>
          </cell>
          <cell r="E5436">
            <v>0</v>
          </cell>
        </row>
        <row r="5437">
          <cell r="A5437" t="str">
            <v>188</v>
          </cell>
          <cell r="C5437">
            <v>21</v>
          </cell>
          <cell r="E5437">
            <v>0</v>
          </cell>
        </row>
        <row r="5438">
          <cell r="A5438" t="str">
            <v>188</v>
          </cell>
          <cell r="C5438">
            <v>22</v>
          </cell>
          <cell r="E5438">
            <v>0</v>
          </cell>
        </row>
        <row r="5439">
          <cell r="A5439" t="str">
            <v>188</v>
          </cell>
          <cell r="C5439">
            <v>23</v>
          </cell>
          <cell r="E5439">
            <v>0</v>
          </cell>
        </row>
        <row r="5440">
          <cell r="A5440" t="str">
            <v>188</v>
          </cell>
          <cell r="C5440">
            <v>24</v>
          </cell>
          <cell r="E5440">
            <v>0</v>
          </cell>
        </row>
        <row r="5441">
          <cell r="A5441" t="str">
            <v>188</v>
          </cell>
          <cell r="C5441">
            <v>25</v>
          </cell>
          <cell r="E5441">
            <v>0</v>
          </cell>
        </row>
        <row r="5442">
          <cell r="A5442" t="str">
            <v>188</v>
          </cell>
          <cell r="C5442">
            <v>5</v>
          </cell>
          <cell r="E5442">
            <v>0</v>
          </cell>
        </row>
        <row r="5443">
          <cell r="A5443" t="str">
            <v>188</v>
          </cell>
          <cell r="C5443">
            <v>8</v>
          </cell>
          <cell r="E5443">
            <v>0</v>
          </cell>
        </row>
        <row r="5444">
          <cell r="A5444" t="str">
            <v>188</v>
          </cell>
          <cell r="C5444">
            <v>9</v>
          </cell>
          <cell r="E5444">
            <v>0</v>
          </cell>
        </row>
        <row r="5445">
          <cell r="A5445" t="str">
            <v>188</v>
          </cell>
          <cell r="C5445">
            <v>11</v>
          </cell>
          <cell r="E5445">
            <v>2000</v>
          </cell>
        </row>
        <row r="5446">
          <cell r="A5446" t="str">
            <v>188</v>
          </cell>
          <cell r="C5446">
            <v>12</v>
          </cell>
          <cell r="E5446">
            <v>0</v>
          </cell>
        </row>
        <row r="5447">
          <cell r="A5447" t="str">
            <v>188</v>
          </cell>
          <cell r="C5447">
            <v>13</v>
          </cell>
          <cell r="E5447">
            <v>0</v>
          </cell>
        </row>
        <row r="5448">
          <cell r="A5448" t="str">
            <v>188</v>
          </cell>
          <cell r="C5448">
            <v>14</v>
          </cell>
          <cell r="E5448">
            <v>0</v>
          </cell>
        </row>
        <row r="5449">
          <cell r="A5449" t="str">
            <v>188</v>
          </cell>
          <cell r="C5449">
            <v>19</v>
          </cell>
          <cell r="E5449">
            <v>0</v>
          </cell>
        </row>
        <row r="5450">
          <cell r="A5450" t="str">
            <v>188</v>
          </cell>
          <cell r="C5450">
            <v>26</v>
          </cell>
          <cell r="E5450">
            <v>0</v>
          </cell>
        </row>
        <row r="5451">
          <cell r="A5451" t="str">
            <v>188</v>
          </cell>
          <cell r="C5451">
            <v>27</v>
          </cell>
          <cell r="E5451">
            <v>0</v>
          </cell>
        </row>
        <row r="5452">
          <cell r="A5452" t="str">
            <v>188</v>
          </cell>
          <cell r="C5452">
            <v>28</v>
          </cell>
          <cell r="E5452">
            <v>0</v>
          </cell>
        </row>
        <row r="5453">
          <cell r="A5453" t="str">
            <v>188</v>
          </cell>
          <cell r="C5453">
            <v>29</v>
          </cell>
          <cell r="E5453">
            <v>31000</v>
          </cell>
        </row>
        <row r="5454">
          <cell r="A5454" t="str">
            <v>189</v>
          </cell>
          <cell r="C5454">
            <v>1</v>
          </cell>
          <cell r="E5454">
            <v>80000</v>
          </cell>
        </row>
        <row r="5455">
          <cell r="A5455" t="str">
            <v>189</v>
          </cell>
          <cell r="C5455">
            <v>2</v>
          </cell>
          <cell r="E5455">
            <v>0</v>
          </cell>
        </row>
        <row r="5456">
          <cell r="A5456" t="str">
            <v>189</v>
          </cell>
          <cell r="C5456">
            <v>3</v>
          </cell>
          <cell r="E5456">
            <v>14000</v>
          </cell>
        </row>
        <row r="5457">
          <cell r="A5457" t="str">
            <v>189</v>
          </cell>
          <cell r="C5457">
            <v>4</v>
          </cell>
          <cell r="E5457">
            <v>20000</v>
          </cell>
        </row>
        <row r="5458">
          <cell r="A5458" t="str">
            <v>189</v>
          </cell>
          <cell r="C5458">
            <v>6</v>
          </cell>
          <cell r="E5458">
            <v>0</v>
          </cell>
        </row>
        <row r="5459">
          <cell r="A5459" t="str">
            <v>189</v>
          </cell>
          <cell r="C5459">
            <v>7</v>
          </cell>
          <cell r="E5459">
            <v>48000</v>
          </cell>
        </row>
        <row r="5460">
          <cell r="A5460" t="str">
            <v>189</v>
          </cell>
          <cell r="C5460">
            <v>10</v>
          </cell>
          <cell r="E5460">
            <v>13000</v>
          </cell>
        </row>
        <row r="5461">
          <cell r="A5461" t="str">
            <v>189</v>
          </cell>
          <cell r="C5461">
            <v>15</v>
          </cell>
          <cell r="E5461">
            <v>0</v>
          </cell>
        </row>
        <row r="5462">
          <cell r="A5462" t="str">
            <v>189</v>
          </cell>
          <cell r="C5462">
            <v>16</v>
          </cell>
          <cell r="E5462">
            <v>0</v>
          </cell>
        </row>
        <row r="5463">
          <cell r="A5463" t="str">
            <v>189</v>
          </cell>
          <cell r="C5463">
            <v>17</v>
          </cell>
          <cell r="E5463">
            <v>0</v>
          </cell>
        </row>
        <row r="5464">
          <cell r="A5464" t="str">
            <v>189</v>
          </cell>
          <cell r="C5464">
            <v>18</v>
          </cell>
          <cell r="E5464">
            <v>0</v>
          </cell>
        </row>
        <row r="5465">
          <cell r="A5465" t="str">
            <v>189</v>
          </cell>
          <cell r="C5465">
            <v>20</v>
          </cell>
          <cell r="E5465">
            <v>0</v>
          </cell>
        </row>
        <row r="5466">
          <cell r="A5466" t="str">
            <v>189</v>
          </cell>
          <cell r="C5466">
            <v>21</v>
          </cell>
          <cell r="E5466">
            <v>0</v>
          </cell>
        </row>
        <row r="5467">
          <cell r="A5467" t="str">
            <v>189</v>
          </cell>
          <cell r="C5467">
            <v>22</v>
          </cell>
          <cell r="E5467">
            <v>0</v>
          </cell>
        </row>
        <row r="5468">
          <cell r="A5468" t="str">
            <v>189</v>
          </cell>
          <cell r="C5468">
            <v>23</v>
          </cell>
          <cell r="E5468">
            <v>0</v>
          </cell>
        </row>
        <row r="5469">
          <cell r="A5469" t="str">
            <v>189</v>
          </cell>
          <cell r="C5469">
            <v>24</v>
          </cell>
          <cell r="E5469">
            <v>0</v>
          </cell>
        </row>
        <row r="5470">
          <cell r="A5470" t="str">
            <v>189</v>
          </cell>
          <cell r="C5470">
            <v>25</v>
          </cell>
          <cell r="E5470">
            <v>0</v>
          </cell>
        </row>
        <row r="5471">
          <cell r="A5471" t="str">
            <v>189</v>
          </cell>
          <cell r="C5471">
            <v>5</v>
          </cell>
          <cell r="E5471">
            <v>17000</v>
          </cell>
        </row>
        <row r="5472">
          <cell r="A5472" t="str">
            <v>189</v>
          </cell>
          <cell r="C5472">
            <v>8</v>
          </cell>
          <cell r="E5472">
            <v>34000</v>
          </cell>
        </row>
        <row r="5473">
          <cell r="A5473" t="str">
            <v>189</v>
          </cell>
          <cell r="C5473">
            <v>9</v>
          </cell>
          <cell r="E5473">
            <v>0</v>
          </cell>
        </row>
        <row r="5474">
          <cell r="A5474" t="str">
            <v>189</v>
          </cell>
          <cell r="C5474">
            <v>11</v>
          </cell>
          <cell r="E5474">
            <v>0</v>
          </cell>
        </row>
        <row r="5475">
          <cell r="A5475" t="str">
            <v>189</v>
          </cell>
          <cell r="C5475">
            <v>12</v>
          </cell>
          <cell r="E5475">
            <v>0</v>
          </cell>
        </row>
        <row r="5476">
          <cell r="A5476" t="str">
            <v>189</v>
          </cell>
          <cell r="C5476">
            <v>13</v>
          </cell>
          <cell r="E5476">
            <v>0</v>
          </cell>
        </row>
        <row r="5477">
          <cell r="A5477" t="str">
            <v>189</v>
          </cell>
          <cell r="C5477">
            <v>14</v>
          </cell>
          <cell r="E5477">
            <v>0</v>
          </cell>
        </row>
        <row r="5478">
          <cell r="A5478" t="str">
            <v>189</v>
          </cell>
          <cell r="C5478">
            <v>19</v>
          </cell>
          <cell r="E5478">
            <v>0</v>
          </cell>
        </row>
        <row r="5479">
          <cell r="A5479" t="str">
            <v>189</v>
          </cell>
          <cell r="C5479">
            <v>26</v>
          </cell>
          <cell r="E5479">
            <v>0</v>
          </cell>
        </row>
        <row r="5480">
          <cell r="A5480" t="str">
            <v>189</v>
          </cell>
          <cell r="C5480">
            <v>27</v>
          </cell>
          <cell r="E5480">
            <v>0</v>
          </cell>
        </row>
        <row r="5481">
          <cell r="A5481" t="str">
            <v>189</v>
          </cell>
          <cell r="C5481">
            <v>28</v>
          </cell>
          <cell r="E5481">
            <v>0</v>
          </cell>
        </row>
        <row r="5482">
          <cell r="A5482" t="str">
            <v>189</v>
          </cell>
          <cell r="C5482">
            <v>29</v>
          </cell>
          <cell r="E5482">
            <v>55000</v>
          </cell>
        </row>
        <row r="5483">
          <cell r="A5483" t="str">
            <v>190</v>
          </cell>
          <cell r="C5483">
            <v>1</v>
          </cell>
          <cell r="E5483">
            <v>0</v>
          </cell>
        </row>
        <row r="5484">
          <cell r="A5484" t="str">
            <v>190</v>
          </cell>
          <cell r="C5484">
            <v>2</v>
          </cell>
          <cell r="E5484">
            <v>0</v>
          </cell>
        </row>
        <row r="5485">
          <cell r="A5485" t="str">
            <v>190</v>
          </cell>
          <cell r="C5485">
            <v>3</v>
          </cell>
          <cell r="E5485">
            <v>0</v>
          </cell>
        </row>
        <row r="5486">
          <cell r="A5486" t="str">
            <v>190</v>
          </cell>
          <cell r="C5486">
            <v>4</v>
          </cell>
          <cell r="E5486">
            <v>0</v>
          </cell>
        </row>
        <row r="5487">
          <cell r="A5487" t="str">
            <v>190</v>
          </cell>
          <cell r="C5487">
            <v>6</v>
          </cell>
          <cell r="E5487">
            <v>0</v>
          </cell>
        </row>
        <row r="5488">
          <cell r="A5488" t="str">
            <v>190</v>
          </cell>
          <cell r="C5488">
            <v>7</v>
          </cell>
          <cell r="E5488">
            <v>0</v>
          </cell>
        </row>
        <row r="5489">
          <cell r="A5489" t="str">
            <v>190</v>
          </cell>
          <cell r="C5489">
            <v>10</v>
          </cell>
          <cell r="E5489">
            <v>0</v>
          </cell>
        </row>
        <row r="5490">
          <cell r="A5490" t="str">
            <v>190</v>
          </cell>
          <cell r="C5490">
            <v>15</v>
          </cell>
          <cell r="E5490">
            <v>0</v>
          </cell>
        </row>
        <row r="5491">
          <cell r="A5491" t="str">
            <v>190</v>
          </cell>
          <cell r="C5491">
            <v>16</v>
          </cell>
          <cell r="E5491">
            <v>0</v>
          </cell>
        </row>
        <row r="5492">
          <cell r="A5492" t="str">
            <v>190</v>
          </cell>
          <cell r="C5492">
            <v>17</v>
          </cell>
          <cell r="E5492">
            <v>0</v>
          </cell>
        </row>
        <row r="5493">
          <cell r="A5493" t="str">
            <v>190</v>
          </cell>
          <cell r="C5493">
            <v>18</v>
          </cell>
          <cell r="E5493">
            <v>0</v>
          </cell>
        </row>
        <row r="5494">
          <cell r="A5494" t="str">
            <v>190</v>
          </cell>
          <cell r="C5494">
            <v>20</v>
          </cell>
          <cell r="E5494">
            <v>0</v>
          </cell>
        </row>
        <row r="5495">
          <cell r="A5495" t="str">
            <v>190</v>
          </cell>
          <cell r="C5495">
            <v>21</v>
          </cell>
          <cell r="E5495">
            <v>0</v>
          </cell>
        </row>
        <row r="5496">
          <cell r="A5496" t="str">
            <v>190</v>
          </cell>
          <cell r="C5496">
            <v>22</v>
          </cell>
          <cell r="E5496">
            <v>0</v>
          </cell>
        </row>
        <row r="5497">
          <cell r="A5497" t="str">
            <v>190</v>
          </cell>
          <cell r="C5497">
            <v>23</v>
          </cell>
          <cell r="E5497">
            <v>0</v>
          </cell>
        </row>
        <row r="5498">
          <cell r="A5498" t="str">
            <v>190</v>
          </cell>
          <cell r="C5498">
            <v>24</v>
          </cell>
          <cell r="E5498">
            <v>0</v>
          </cell>
        </row>
        <row r="5499">
          <cell r="A5499" t="str">
            <v>190</v>
          </cell>
          <cell r="C5499">
            <v>25</v>
          </cell>
          <cell r="E5499">
            <v>0</v>
          </cell>
        </row>
        <row r="5500">
          <cell r="A5500" t="str">
            <v>190</v>
          </cell>
          <cell r="C5500">
            <v>5</v>
          </cell>
          <cell r="E5500">
            <v>0</v>
          </cell>
        </row>
        <row r="5501">
          <cell r="A5501" t="str">
            <v>190</v>
          </cell>
          <cell r="C5501">
            <v>8</v>
          </cell>
          <cell r="E5501">
            <v>0</v>
          </cell>
        </row>
        <row r="5502">
          <cell r="A5502" t="str">
            <v>190</v>
          </cell>
          <cell r="C5502">
            <v>9</v>
          </cell>
          <cell r="E5502">
            <v>0</v>
          </cell>
        </row>
        <row r="5503">
          <cell r="A5503" t="str">
            <v>190</v>
          </cell>
          <cell r="C5503">
            <v>11</v>
          </cell>
          <cell r="E5503">
            <v>0</v>
          </cell>
        </row>
        <row r="5504">
          <cell r="A5504" t="str">
            <v>190</v>
          </cell>
          <cell r="C5504">
            <v>12</v>
          </cell>
          <cell r="E5504">
            <v>0</v>
          </cell>
        </row>
        <row r="5505">
          <cell r="A5505" t="str">
            <v>190</v>
          </cell>
          <cell r="C5505">
            <v>13</v>
          </cell>
          <cell r="E5505">
            <v>0</v>
          </cell>
        </row>
        <row r="5506">
          <cell r="A5506" t="str">
            <v>190</v>
          </cell>
          <cell r="C5506">
            <v>14</v>
          </cell>
          <cell r="E5506">
            <v>0</v>
          </cell>
        </row>
        <row r="5507">
          <cell r="A5507" t="str">
            <v>190</v>
          </cell>
          <cell r="C5507">
            <v>19</v>
          </cell>
          <cell r="E5507">
            <v>0</v>
          </cell>
        </row>
        <row r="5508">
          <cell r="A5508" t="str">
            <v>190</v>
          </cell>
          <cell r="C5508">
            <v>26</v>
          </cell>
          <cell r="E5508">
            <v>0</v>
          </cell>
        </row>
        <row r="5509">
          <cell r="A5509" t="str">
            <v>190</v>
          </cell>
          <cell r="C5509">
            <v>27</v>
          </cell>
          <cell r="E5509">
            <v>0</v>
          </cell>
        </row>
        <row r="5510">
          <cell r="A5510" t="str">
            <v>190</v>
          </cell>
          <cell r="C5510">
            <v>28</v>
          </cell>
          <cell r="E5510">
            <v>0</v>
          </cell>
        </row>
        <row r="5511">
          <cell r="A5511" t="str">
            <v>190</v>
          </cell>
          <cell r="C5511">
            <v>29</v>
          </cell>
          <cell r="E5511">
            <v>0</v>
          </cell>
        </row>
        <row r="5512">
          <cell r="A5512" t="str">
            <v>191</v>
          </cell>
          <cell r="C5512">
            <v>1</v>
          </cell>
          <cell r="E5512">
            <v>0</v>
          </cell>
        </row>
        <row r="5513">
          <cell r="A5513" t="str">
            <v>191</v>
          </cell>
          <cell r="C5513">
            <v>2</v>
          </cell>
          <cell r="E5513">
            <v>0</v>
          </cell>
        </row>
        <row r="5514">
          <cell r="A5514" t="str">
            <v>191</v>
          </cell>
          <cell r="C5514">
            <v>3</v>
          </cell>
          <cell r="E5514">
            <v>0</v>
          </cell>
        </row>
        <row r="5515">
          <cell r="A5515" t="str">
            <v>191</v>
          </cell>
          <cell r="C5515">
            <v>4</v>
          </cell>
          <cell r="E5515">
            <v>0</v>
          </cell>
        </row>
        <row r="5516">
          <cell r="A5516" t="str">
            <v>191</v>
          </cell>
          <cell r="C5516">
            <v>6</v>
          </cell>
          <cell r="E5516">
            <v>0</v>
          </cell>
        </row>
        <row r="5517">
          <cell r="A5517" t="str">
            <v>191</v>
          </cell>
          <cell r="C5517">
            <v>7</v>
          </cell>
          <cell r="E5517">
            <v>0</v>
          </cell>
        </row>
        <row r="5518">
          <cell r="A5518" t="str">
            <v>191</v>
          </cell>
          <cell r="C5518">
            <v>10</v>
          </cell>
          <cell r="E5518">
            <v>0</v>
          </cell>
        </row>
        <row r="5519">
          <cell r="A5519" t="str">
            <v>191</v>
          </cell>
          <cell r="C5519">
            <v>15</v>
          </cell>
          <cell r="E5519">
            <v>0</v>
          </cell>
        </row>
        <row r="5520">
          <cell r="A5520" t="str">
            <v>191</v>
          </cell>
          <cell r="C5520">
            <v>16</v>
          </cell>
          <cell r="E5520">
            <v>0</v>
          </cell>
        </row>
        <row r="5521">
          <cell r="A5521" t="str">
            <v>191</v>
          </cell>
          <cell r="C5521">
            <v>17</v>
          </cell>
          <cell r="E5521">
            <v>0</v>
          </cell>
        </row>
        <row r="5522">
          <cell r="A5522" t="str">
            <v>191</v>
          </cell>
          <cell r="C5522">
            <v>18</v>
          </cell>
          <cell r="E5522">
            <v>0</v>
          </cell>
        </row>
        <row r="5523">
          <cell r="A5523" t="str">
            <v>191</v>
          </cell>
          <cell r="C5523">
            <v>20</v>
          </cell>
          <cell r="E5523">
            <v>0</v>
          </cell>
        </row>
        <row r="5524">
          <cell r="A5524" t="str">
            <v>191</v>
          </cell>
          <cell r="C5524">
            <v>21</v>
          </cell>
          <cell r="E5524">
            <v>0</v>
          </cell>
        </row>
        <row r="5525">
          <cell r="A5525" t="str">
            <v>191</v>
          </cell>
          <cell r="C5525">
            <v>22</v>
          </cell>
          <cell r="E5525">
            <v>0</v>
          </cell>
        </row>
        <row r="5526">
          <cell r="A5526" t="str">
            <v>191</v>
          </cell>
          <cell r="C5526">
            <v>23</v>
          </cell>
          <cell r="E5526">
            <v>0</v>
          </cell>
        </row>
        <row r="5527">
          <cell r="A5527" t="str">
            <v>191</v>
          </cell>
          <cell r="C5527">
            <v>24</v>
          </cell>
          <cell r="E5527">
            <v>0</v>
          </cell>
        </row>
        <row r="5528">
          <cell r="A5528" t="str">
            <v>191</v>
          </cell>
          <cell r="C5528">
            <v>25</v>
          </cell>
          <cell r="E5528">
            <v>0</v>
          </cell>
        </row>
        <row r="5529">
          <cell r="A5529" t="str">
            <v>191</v>
          </cell>
          <cell r="C5529">
            <v>5</v>
          </cell>
          <cell r="E5529">
            <v>32480</v>
          </cell>
        </row>
        <row r="5530">
          <cell r="A5530" t="str">
            <v>191</v>
          </cell>
          <cell r="C5530">
            <v>8</v>
          </cell>
          <cell r="E5530">
            <v>0</v>
          </cell>
        </row>
        <row r="5531">
          <cell r="A5531" t="str">
            <v>191</v>
          </cell>
          <cell r="C5531">
            <v>9</v>
          </cell>
          <cell r="E5531">
            <v>0</v>
          </cell>
        </row>
        <row r="5532">
          <cell r="A5532" t="str">
            <v>191</v>
          </cell>
          <cell r="C5532">
            <v>11</v>
          </cell>
          <cell r="E5532">
            <v>0</v>
          </cell>
        </row>
        <row r="5533">
          <cell r="A5533" t="str">
            <v>191</v>
          </cell>
          <cell r="C5533">
            <v>12</v>
          </cell>
          <cell r="E5533">
            <v>0</v>
          </cell>
        </row>
        <row r="5534">
          <cell r="A5534" t="str">
            <v>191</v>
          </cell>
          <cell r="C5534">
            <v>13</v>
          </cell>
          <cell r="E5534">
            <v>0</v>
          </cell>
        </row>
        <row r="5535">
          <cell r="A5535" t="str">
            <v>191</v>
          </cell>
          <cell r="C5535">
            <v>14</v>
          </cell>
          <cell r="E5535">
            <v>0</v>
          </cell>
        </row>
        <row r="5536">
          <cell r="A5536" t="str">
            <v>191</v>
          </cell>
          <cell r="C5536">
            <v>19</v>
          </cell>
          <cell r="E5536">
            <v>0</v>
          </cell>
        </row>
        <row r="5537">
          <cell r="A5537" t="str">
            <v>191</v>
          </cell>
          <cell r="C5537">
            <v>26</v>
          </cell>
          <cell r="E5537">
            <v>0</v>
          </cell>
        </row>
        <row r="5538">
          <cell r="A5538" t="str">
            <v>191</v>
          </cell>
          <cell r="C5538">
            <v>27</v>
          </cell>
          <cell r="E5538">
            <v>0</v>
          </cell>
        </row>
        <row r="5539">
          <cell r="A5539" t="str">
            <v>191</v>
          </cell>
          <cell r="C5539">
            <v>28</v>
          </cell>
          <cell r="E5539">
            <v>0</v>
          </cell>
        </row>
        <row r="5540">
          <cell r="A5540" t="str">
            <v>191</v>
          </cell>
          <cell r="C5540">
            <v>29</v>
          </cell>
          <cell r="E5540">
            <v>0</v>
          </cell>
        </row>
        <row r="5541">
          <cell r="A5541" t="str">
            <v>192</v>
          </cell>
          <cell r="C5541">
            <v>1</v>
          </cell>
          <cell r="E5541">
            <v>0</v>
          </cell>
        </row>
        <row r="5542">
          <cell r="A5542" t="str">
            <v>192</v>
          </cell>
          <cell r="C5542">
            <v>2</v>
          </cell>
          <cell r="E5542">
            <v>0</v>
          </cell>
        </row>
        <row r="5543">
          <cell r="A5543" t="str">
            <v>192</v>
          </cell>
          <cell r="C5543">
            <v>3</v>
          </cell>
          <cell r="E5543">
            <v>0</v>
          </cell>
        </row>
        <row r="5544">
          <cell r="A5544" t="str">
            <v>192</v>
          </cell>
          <cell r="C5544">
            <v>4</v>
          </cell>
          <cell r="E5544">
            <v>0</v>
          </cell>
        </row>
        <row r="5545">
          <cell r="A5545" t="str">
            <v>192</v>
          </cell>
          <cell r="C5545">
            <v>6</v>
          </cell>
          <cell r="E5545">
            <v>0</v>
          </cell>
        </row>
        <row r="5546">
          <cell r="A5546" t="str">
            <v>192</v>
          </cell>
          <cell r="C5546">
            <v>7</v>
          </cell>
          <cell r="E5546">
            <v>0</v>
          </cell>
        </row>
        <row r="5547">
          <cell r="A5547" t="str">
            <v>192</v>
          </cell>
          <cell r="C5547">
            <v>10</v>
          </cell>
          <cell r="E5547">
            <v>0</v>
          </cell>
        </row>
        <row r="5548">
          <cell r="A5548" t="str">
            <v>192</v>
          </cell>
          <cell r="C5548">
            <v>15</v>
          </cell>
          <cell r="E5548">
            <v>0</v>
          </cell>
        </row>
        <row r="5549">
          <cell r="A5549" t="str">
            <v>192</v>
          </cell>
          <cell r="C5549">
            <v>16</v>
          </cell>
          <cell r="E5549">
            <v>0</v>
          </cell>
        </row>
        <row r="5550">
          <cell r="A5550" t="str">
            <v>192</v>
          </cell>
          <cell r="C5550">
            <v>17</v>
          </cell>
          <cell r="E5550">
            <v>0</v>
          </cell>
        </row>
        <row r="5551">
          <cell r="A5551" t="str">
            <v>192</v>
          </cell>
          <cell r="C5551">
            <v>18</v>
          </cell>
          <cell r="E5551">
            <v>0</v>
          </cell>
        </row>
        <row r="5552">
          <cell r="A5552" t="str">
            <v>192</v>
          </cell>
          <cell r="C5552">
            <v>20</v>
          </cell>
          <cell r="E5552">
            <v>0</v>
          </cell>
        </row>
        <row r="5553">
          <cell r="A5553" t="str">
            <v>192</v>
          </cell>
          <cell r="C5553">
            <v>21</v>
          </cell>
          <cell r="E5553">
            <v>0</v>
          </cell>
        </row>
        <row r="5554">
          <cell r="A5554" t="str">
            <v>192</v>
          </cell>
          <cell r="C5554">
            <v>22</v>
          </cell>
          <cell r="E5554">
            <v>0</v>
          </cell>
        </row>
        <row r="5555">
          <cell r="A5555" t="str">
            <v>192</v>
          </cell>
          <cell r="C5555">
            <v>23</v>
          </cell>
          <cell r="E5555">
            <v>0</v>
          </cell>
        </row>
        <row r="5556">
          <cell r="A5556" t="str">
            <v>192</v>
          </cell>
          <cell r="C5556">
            <v>24</v>
          </cell>
          <cell r="E5556">
            <v>0</v>
          </cell>
        </row>
        <row r="5557">
          <cell r="A5557" t="str">
            <v>192</v>
          </cell>
          <cell r="C5557">
            <v>25</v>
          </cell>
          <cell r="E5557">
            <v>0</v>
          </cell>
        </row>
        <row r="5558">
          <cell r="A5558" t="str">
            <v>192</v>
          </cell>
          <cell r="C5558">
            <v>5</v>
          </cell>
          <cell r="E5558">
            <v>0</v>
          </cell>
        </row>
        <row r="5559">
          <cell r="A5559" t="str">
            <v>192</v>
          </cell>
          <cell r="C5559">
            <v>8</v>
          </cell>
          <cell r="E5559">
            <v>0</v>
          </cell>
        </row>
        <row r="5560">
          <cell r="A5560" t="str">
            <v>192</v>
          </cell>
          <cell r="C5560">
            <v>9</v>
          </cell>
          <cell r="E5560">
            <v>0</v>
          </cell>
        </row>
        <row r="5561">
          <cell r="A5561" t="str">
            <v>192</v>
          </cell>
          <cell r="C5561">
            <v>11</v>
          </cell>
          <cell r="E5561">
            <v>0</v>
          </cell>
        </row>
        <row r="5562">
          <cell r="A5562" t="str">
            <v>192</v>
          </cell>
          <cell r="C5562">
            <v>12</v>
          </cell>
          <cell r="E5562">
            <v>0</v>
          </cell>
        </row>
        <row r="5563">
          <cell r="A5563" t="str">
            <v>192</v>
          </cell>
          <cell r="C5563">
            <v>13</v>
          </cell>
          <cell r="E5563">
            <v>0</v>
          </cell>
        </row>
        <row r="5564">
          <cell r="A5564" t="str">
            <v>192</v>
          </cell>
          <cell r="C5564">
            <v>14</v>
          </cell>
          <cell r="E5564">
            <v>0</v>
          </cell>
        </row>
        <row r="5565">
          <cell r="A5565" t="str">
            <v>192</v>
          </cell>
          <cell r="C5565">
            <v>19</v>
          </cell>
          <cell r="E5565">
            <v>0</v>
          </cell>
        </row>
        <row r="5566">
          <cell r="A5566" t="str">
            <v>192</v>
          </cell>
          <cell r="C5566">
            <v>26</v>
          </cell>
          <cell r="E5566">
            <v>0</v>
          </cell>
        </row>
        <row r="5567">
          <cell r="A5567" t="str">
            <v>192</v>
          </cell>
          <cell r="C5567">
            <v>27</v>
          </cell>
          <cell r="E5567">
            <v>0</v>
          </cell>
        </row>
        <row r="5568">
          <cell r="A5568" t="str">
            <v>192</v>
          </cell>
          <cell r="C5568">
            <v>28</v>
          </cell>
          <cell r="E5568">
            <v>0</v>
          </cell>
        </row>
        <row r="5569">
          <cell r="A5569" t="str">
            <v>192</v>
          </cell>
          <cell r="C5569">
            <v>29</v>
          </cell>
          <cell r="E5569">
            <v>0</v>
          </cell>
        </row>
        <row r="5570">
          <cell r="A5570" t="str">
            <v>193</v>
          </cell>
          <cell r="C5570">
            <v>1</v>
          </cell>
          <cell r="E5570">
            <v>13530</v>
          </cell>
        </row>
        <row r="5571">
          <cell r="A5571" t="str">
            <v>193</v>
          </cell>
          <cell r="C5571">
            <v>2</v>
          </cell>
          <cell r="E5571">
            <v>0</v>
          </cell>
        </row>
        <row r="5572">
          <cell r="A5572" t="str">
            <v>193</v>
          </cell>
          <cell r="C5572">
            <v>3</v>
          </cell>
          <cell r="E5572">
            <v>0</v>
          </cell>
        </row>
        <row r="5573">
          <cell r="A5573" t="str">
            <v>193</v>
          </cell>
          <cell r="C5573">
            <v>4</v>
          </cell>
          <cell r="E5573">
            <v>0</v>
          </cell>
        </row>
        <row r="5574">
          <cell r="A5574" t="str">
            <v>193</v>
          </cell>
          <cell r="C5574">
            <v>6</v>
          </cell>
          <cell r="E5574">
            <v>0</v>
          </cell>
        </row>
        <row r="5575">
          <cell r="A5575" t="str">
            <v>193</v>
          </cell>
          <cell r="C5575">
            <v>7</v>
          </cell>
          <cell r="E5575">
            <v>1566</v>
          </cell>
        </row>
        <row r="5576">
          <cell r="A5576" t="str">
            <v>193</v>
          </cell>
          <cell r="C5576">
            <v>10</v>
          </cell>
          <cell r="E5576">
            <v>2500</v>
          </cell>
        </row>
        <row r="5577">
          <cell r="A5577" t="str">
            <v>193</v>
          </cell>
          <cell r="C5577">
            <v>15</v>
          </cell>
          <cell r="E5577">
            <v>0</v>
          </cell>
        </row>
        <row r="5578">
          <cell r="A5578" t="str">
            <v>193</v>
          </cell>
          <cell r="C5578">
            <v>16</v>
          </cell>
          <cell r="E5578">
            <v>0</v>
          </cell>
        </row>
        <row r="5579">
          <cell r="A5579" t="str">
            <v>193</v>
          </cell>
          <cell r="C5579">
            <v>17</v>
          </cell>
          <cell r="E5579">
            <v>0</v>
          </cell>
        </row>
        <row r="5580">
          <cell r="A5580" t="str">
            <v>193</v>
          </cell>
          <cell r="C5580">
            <v>18</v>
          </cell>
          <cell r="E5580">
            <v>0</v>
          </cell>
        </row>
        <row r="5581">
          <cell r="A5581" t="str">
            <v>193</v>
          </cell>
          <cell r="C5581">
            <v>20</v>
          </cell>
          <cell r="E5581">
            <v>0</v>
          </cell>
        </row>
        <row r="5582">
          <cell r="A5582" t="str">
            <v>193</v>
          </cell>
          <cell r="C5582">
            <v>21</v>
          </cell>
          <cell r="E5582">
            <v>0</v>
          </cell>
        </row>
        <row r="5583">
          <cell r="A5583" t="str">
            <v>193</v>
          </cell>
          <cell r="C5583">
            <v>22</v>
          </cell>
          <cell r="E5583">
            <v>0</v>
          </cell>
        </row>
        <row r="5584">
          <cell r="A5584" t="str">
            <v>193</v>
          </cell>
          <cell r="C5584">
            <v>23</v>
          </cell>
          <cell r="E5584">
            <v>0</v>
          </cell>
        </row>
        <row r="5585">
          <cell r="A5585" t="str">
            <v>193</v>
          </cell>
          <cell r="C5585">
            <v>24</v>
          </cell>
          <cell r="E5585">
            <v>0</v>
          </cell>
        </row>
        <row r="5586">
          <cell r="A5586" t="str">
            <v>193</v>
          </cell>
          <cell r="C5586">
            <v>25</v>
          </cell>
          <cell r="E5586">
            <v>0</v>
          </cell>
        </row>
        <row r="5587">
          <cell r="A5587" t="str">
            <v>193</v>
          </cell>
          <cell r="C5587">
            <v>5</v>
          </cell>
          <cell r="E5587">
            <v>2040</v>
          </cell>
        </row>
        <row r="5588">
          <cell r="A5588" t="str">
            <v>193</v>
          </cell>
          <cell r="C5588">
            <v>8</v>
          </cell>
          <cell r="E5588">
            <v>0</v>
          </cell>
        </row>
        <row r="5589">
          <cell r="A5589" t="str">
            <v>193</v>
          </cell>
          <cell r="C5589">
            <v>9</v>
          </cell>
          <cell r="E5589">
            <v>0</v>
          </cell>
        </row>
        <row r="5590">
          <cell r="A5590" t="str">
            <v>193</v>
          </cell>
          <cell r="C5590">
            <v>11</v>
          </cell>
          <cell r="E5590">
            <v>0</v>
          </cell>
        </row>
        <row r="5591">
          <cell r="A5591" t="str">
            <v>193</v>
          </cell>
          <cell r="C5591">
            <v>12</v>
          </cell>
          <cell r="E5591">
            <v>0</v>
          </cell>
        </row>
        <row r="5592">
          <cell r="A5592" t="str">
            <v>193</v>
          </cell>
          <cell r="C5592">
            <v>13</v>
          </cell>
          <cell r="E5592">
            <v>0</v>
          </cell>
        </row>
        <row r="5593">
          <cell r="A5593" t="str">
            <v>193</v>
          </cell>
          <cell r="C5593">
            <v>14</v>
          </cell>
          <cell r="E5593">
            <v>0</v>
          </cell>
        </row>
        <row r="5594">
          <cell r="A5594" t="str">
            <v>193</v>
          </cell>
          <cell r="C5594">
            <v>19</v>
          </cell>
          <cell r="E5594">
            <v>0</v>
          </cell>
        </row>
        <row r="5595">
          <cell r="A5595" t="str">
            <v>193</v>
          </cell>
          <cell r="C5595">
            <v>26</v>
          </cell>
          <cell r="E5595">
            <v>0</v>
          </cell>
        </row>
        <row r="5596">
          <cell r="A5596" t="str">
            <v>193</v>
          </cell>
          <cell r="C5596">
            <v>27</v>
          </cell>
          <cell r="E5596">
            <v>0</v>
          </cell>
        </row>
        <row r="5597">
          <cell r="A5597" t="str">
            <v>193</v>
          </cell>
          <cell r="C5597">
            <v>28</v>
          </cell>
          <cell r="E5597">
            <v>0</v>
          </cell>
        </row>
        <row r="5598">
          <cell r="A5598" t="str">
            <v>193</v>
          </cell>
          <cell r="C5598">
            <v>29</v>
          </cell>
          <cell r="E5598">
            <v>13197</v>
          </cell>
        </row>
        <row r="5599">
          <cell r="A5599" t="str">
            <v>194</v>
          </cell>
          <cell r="C5599">
            <v>1</v>
          </cell>
          <cell r="E5599">
            <v>0</v>
          </cell>
        </row>
        <row r="5600">
          <cell r="A5600" t="str">
            <v>194</v>
          </cell>
          <cell r="C5600">
            <v>2</v>
          </cell>
          <cell r="E5600">
            <v>0</v>
          </cell>
        </row>
        <row r="5601">
          <cell r="A5601" t="str">
            <v>194</v>
          </cell>
          <cell r="C5601">
            <v>3</v>
          </cell>
          <cell r="E5601">
            <v>0</v>
          </cell>
        </row>
        <row r="5602">
          <cell r="A5602" t="str">
            <v>194</v>
          </cell>
          <cell r="C5602">
            <v>4</v>
          </cell>
          <cell r="E5602">
            <v>0</v>
          </cell>
        </row>
        <row r="5603">
          <cell r="A5603" t="str">
            <v>194</v>
          </cell>
          <cell r="C5603">
            <v>6</v>
          </cell>
          <cell r="E5603">
            <v>0</v>
          </cell>
        </row>
        <row r="5604">
          <cell r="A5604" t="str">
            <v>194</v>
          </cell>
          <cell r="C5604">
            <v>7</v>
          </cell>
          <cell r="E5604">
            <v>0</v>
          </cell>
        </row>
        <row r="5605">
          <cell r="A5605" t="str">
            <v>194</v>
          </cell>
          <cell r="C5605">
            <v>10</v>
          </cell>
          <cell r="E5605">
            <v>0</v>
          </cell>
        </row>
        <row r="5606">
          <cell r="A5606" t="str">
            <v>194</v>
          </cell>
          <cell r="C5606">
            <v>15</v>
          </cell>
          <cell r="E5606">
            <v>0</v>
          </cell>
        </row>
        <row r="5607">
          <cell r="A5607" t="str">
            <v>194</v>
          </cell>
          <cell r="C5607">
            <v>16</v>
          </cell>
          <cell r="E5607">
            <v>0</v>
          </cell>
        </row>
        <row r="5608">
          <cell r="A5608" t="str">
            <v>194</v>
          </cell>
          <cell r="C5608">
            <v>17</v>
          </cell>
          <cell r="E5608">
            <v>0</v>
          </cell>
        </row>
        <row r="5609">
          <cell r="A5609" t="str">
            <v>194</v>
          </cell>
          <cell r="C5609">
            <v>18</v>
          </cell>
          <cell r="E5609">
            <v>0</v>
          </cell>
        </row>
        <row r="5610">
          <cell r="A5610" t="str">
            <v>194</v>
          </cell>
          <cell r="C5610">
            <v>20</v>
          </cell>
          <cell r="E5610">
            <v>0</v>
          </cell>
        </row>
        <row r="5611">
          <cell r="A5611" t="str">
            <v>194</v>
          </cell>
          <cell r="C5611">
            <v>21</v>
          </cell>
          <cell r="E5611">
            <v>0</v>
          </cell>
        </row>
        <row r="5612">
          <cell r="A5612" t="str">
            <v>194</v>
          </cell>
          <cell r="C5612">
            <v>22</v>
          </cell>
          <cell r="E5612">
            <v>0</v>
          </cell>
        </row>
        <row r="5613">
          <cell r="A5613" t="str">
            <v>194</v>
          </cell>
          <cell r="C5613">
            <v>23</v>
          </cell>
          <cell r="E5613">
            <v>0</v>
          </cell>
        </row>
        <row r="5614">
          <cell r="A5614" t="str">
            <v>194</v>
          </cell>
          <cell r="C5614">
            <v>24</v>
          </cell>
          <cell r="E5614">
            <v>0</v>
          </cell>
        </row>
        <row r="5615">
          <cell r="A5615" t="str">
            <v>194</v>
          </cell>
          <cell r="C5615">
            <v>25</v>
          </cell>
          <cell r="E5615">
            <v>0</v>
          </cell>
        </row>
        <row r="5616">
          <cell r="A5616" t="str">
            <v>194</v>
          </cell>
          <cell r="C5616">
            <v>5</v>
          </cell>
          <cell r="E5616">
            <v>0</v>
          </cell>
        </row>
        <row r="5617">
          <cell r="A5617" t="str">
            <v>194</v>
          </cell>
          <cell r="C5617">
            <v>8</v>
          </cell>
          <cell r="E5617">
            <v>0</v>
          </cell>
        </row>
        <row r="5618">
          <cell r="A5618" t="str">
            <v>194</v>
          </cell>
          <cell r="C5618">
            <v>9</v>
          </cell>
          <cell r="E5618">
            <v>0</v>
          </cell>
        </row>
        <row r="5619">
          <cell r="A5619" t="str">
            <v>194</v>
          </cell>
          <cell r="C5619">
            <v>11</v>
          </cell>
          <cell r="E5619">
            <v>0</v>
          </cell>
        </row>
        <row r="5620">
          <cell r="A5620" t="str">
            <v>194</v>
          </cell>
          <cell r="C5620">
            <v>12</v>
          </cell>
          <cell r="E5620">
            <v>0</v>
          </cell>
        </row>
        <row r="5621">
          <cell r="A5621" t="str">
            <v>194</v>
          </cell>
          <cell r="C5621">
            <v>13</v>
          </cell>
          <cell r="E5621">
            <v>0</v>
          </cell>
        </row>
        <row r="5622">
          <cell r="A5622" t="str">
            <v>194</v>
          </cell>
          <cell r="C5622">
            <v>14</v>
          </cell>
          <cell r="E5622">
            <v>0</v>
          </cell>
        </row>
        <row r="5623">
          <cell r="A5623" t="str">
            <v>194</v>
          </cell>
          <cell r="C5623">
            <v>19</v>
          </cell>
          <cell r="E5623">
            <v>0</v>
          </cell>
        </row>
        <row r="5624">
          <cell r="A5624" t="str">
            <v>194</v>
          </cell>
          <cell r="C5624">
            <v>26</v>
          </cell>
          <cell r="E5624">
            <v>0</v>
          </cell>
        </row>
        <row r="5625">
          <cell r="A5625" t="str">
            <v>194</v>
          </cell>
          <cell r="C5625">
            <v>27</v>
          </cell>
          <cell r="E5625">
            <v>0</v>
          </cell>
        </row>
        <row r="5626">
          <cell r="A5626" t="str">
            <v>194</v>
          </cell>
          <cell r="C5626">
            <v>28</v>
          </cell>
          <cell r="E5626">
            <v>0</v>
          </cell>
        </row>
        <row r="5627">
          <cell r="A5627" t="str">
            <v>194</v>
          </cell>
          <cell r="C5627">
            <v>29</v>
          </cell>
          <cell r="E5627">
            <v>0</v>
          </cell>
        </row>
        <row r="5628">
          <cell r="A5628" t="str">
            <v>195</v>
          </cell>
          <cell r="C5628">
            <v>1</v>
          </cell>
          <cell r="E5628">
            <v>0</v>
          </cell>
        </row>
        <row r="5629">
          <cell r="A5629" t="str">
            <v>195</v>
          </cell>
          <cell r="C5629">
            <v>2</v>
          </cell>
          <cell r="E5629">
            <v>0</v>
          </cell>
        </row>
        <row r="5630">
          <cell r="A5630" t="str">
            <v>195</v>
          </cell>
          <cell r="C5630">
            <v>3</v>
          </cell>
          <cell r="E5630">
            <v>0</v>
          </cell>
        </row>
        <row r="5631">
          <cell r="A5631" t="str">
            <v>195</v>
          </cell>
          <cell r="C5631">
            <v>4</v>
          </cell>
          <cell r="E5631">
            <v>0</v>
          </cell>
        </row>
        <row r="5632">
          <cell r="A5632" t="str">
            <v>195</v>
          </cell>
          <cell r="C5632">
            <v>6</v>
          </cell>
          <cell r="E5632">
            <v>0</v>
          </cell>
        </row>
        <row r="5633">
          <cell r="A5633" t="str">
            <v>195</v>
          </cell>
          <cell r="C5633">
            <v>7</v>
          </cell>
          <cell r="E5633">
            <v>0</v>
          </cell>
        </row>
        <row r="5634">
          <cell r="A5634" t="str">
            <v>195</v>
          </cell>
          <cell r="C5634">
            <v>10</v>
          </cell>
          <cell r="E5634">
            <v>0</v>
          </cell>
        </row>
        <row r="5635">
          <cell r="A5635" t="str">
            <v>195</v>
          </cell>
          <cell r="C5635">
            <v>15</v>
          </cell>
          <cell r="E5635">
            <v>0</v>
          </cell>
        </row>
        <row r="5636">
          <cell r="A5636" t="str">
            <v>195</v>
          </cell>
          <cell r="C5636">
            <v>16</v>
          </cell>
          <cell r="E5636">
            <v>0</v>
          </cell>
        </row>
        <row r="5637">
          <cell r="A5637" t="str">
            <v>195</v>
          </cell>
          <cell r="C5637">
            <v>17</v>
          </cell>
          <cell r="E5637">
            <v>0</v>
          </cell>
        </row>
        <row r="5638">
          <cell r="A5638" t="str">
            <v>195</v>
          </cell>
          <cell r="C5638">
            <v>18</v>
          </cell>
          <cell r="E5638">
            <v>0</v>
          </cell>
        </row>
        <row r="5639">
          <cell r="A5639" t="str">
            <v>195</v>
          </cell>
          <cell r="C5639">
            <v>20</v>
          </cell>
          <cell r="E5639">
            <v>0</v>
          </cell>
        </row>
        <row r="5640">
          <cell r="A5640" t="str">
            <v>195</v>
          </cell>
          <cell r="C5640">
            <v>21</v>
          </cell>
          <cell r="E5640">
            <v>0</v>
          </cell>
        </row>
        <row r="5641">
          <cell r="A5641" t="str">
            <v>195</v>
          </cell>
          <cell r="C5641">
            <v>22</v>
          </cell>
          <cell r="E5641">
            <v>0</v>
          </cell>
        </row>
        <row r="5642">
          <cell r="A5642" t="str">
            <v>195</v>
          </cell>
          <cell r="C5642">
            <v>23</v>
          </cell>
          <cell r="E5642">
            <v>0</v>
          </cell>
        </row>
        <row r="5643">
          <cell r="A5643" t="str">
            <v>195</v>
          </cell>
          <cell r="C5643">
            <v>24</v>
          </cell>
          <cell r="E5643">
            <v>0</v>
          </cell>
        </row>
        <row r="5644">
          <cell r="A5644" t="str">
            <v>195</v>
          </cell>
          <cell r="C5644">
            <v>25</v>
          </cell>
          <cell r="E5644">
            <v>0</v>
          </cell>
        </row>
        <row r="5645">
          <cell r="A5645" t="str">
            <v>195</v>
          </cell>
          <cell r="C5645">
            <v>5</v>
          </cell>
          <cell r="E5645">
            <v>0</v>
          </cell>
        </row>
        <row r="5646">
          <cell r="A5646" t="str">
            <v>195</v>
          </cell>
          <cell r="C5646">
            <v>8</v>
          </cell>
          <cell r="E5646">
            <v>0</v>
          </cell>
        </row>
        <row r="5647">
          <cell r="A5647" t="str">
            <v>195</v>
          </cell>
          <cell r="C5647">
            <v>9</v>
          </cell>
          <cell r="E5647">
            <v>0</v>
          </cell>
        </row>
        <row r="5648">
          <cell r="A5648" t="str">
            <v>195</v>
          </cell>
          <cell r="C5648">
            <v>11</v>
          </cell>
          <cell r="E5648">
            <v>0</v>
          </cell>
        </row>
        <row r="5649">
          <cell r="A5649" t="str">
            <v>195</v>
          </cell>
          <cell r="C5649">
            <v>12</v>
          </cell>
          <cell r="E5649">
            <v>0</v>
          </cell>
        </row>
        <row r="5650">
          <cell r="A5650" t="str">
            <v>195</v>
          </cell>
          <cell r="C5650">
            <v>13</v>
          </cell>
          <cell r="E5650">
            <v>0</v>
          </cell>
        </row>
        <row r="5651">
          <cell r="A5651" t="str">
            <v>195</v>
          </cell>
          <cell r="C5651">
            <v>14</v>
          </cell>
          <cell r="E5651">
            <v>0</v>
          </cell>
        </row>
        <row r="5652">
          <cell r="A5652" t="str">
            <v>195</v>
          </cell>
          <cell r="C5652">
            <v>19</v>
          </cell>
          <cell r="E5652">
            <v>0</v>
          </cell>
        </row>
        <row r="5653">
          <cell r="A5653" t="str">
            <v>195</v>
          </cell>
          <cell r="C5653">
            <v>26</v>
          </cell>
          <cell r="E5653">
            <v>0</v>
          </cell>
        </row>
        <row r="5654">
          <cell r="A5654" t="str">
            <v>195</v>
          </cell>
          <cell r="C5654">
            <v>27</v>
          </cell>
          <cell r="E5654">
            <v>0</v>
          </cell>
        </row>
        <row r="5655">
          <cell r="A5655" t="str">
            <v>195</v>
          </cell>
          <cell r="C5655">
            <v>28</v>
          </cell>
          <cell r="E5655">
            <v>0</v>
          </cell>
        </row>
        <row r="5656">
          <cell r="A5656" t="str">
            <v>195</v>
          </cell>
          <cell r="C5656">
            <v>29</v>
          </cell>
          <cell r="E5656">
            <v>0</v>
          </cell>
        </row>
        <row r="5657">
          <cell r="A5657" t="str">
            <v>196</v>
          </cell>
          <cell r="C5657">
            <v>1</v>
          </cell>
          <cell r="E5657">
            <v>45000</v>
          </cell>
        </row>
        <row r="5658">
          <cell r="A5658" t="str">
            <v>196</v>
          </cell>
          <cell r="C5658">
            <v>2</v>
          </cell>
          <cell r="E5658">
            <v>0</v>
          </cell>
        </row>
        <row r="5659">
          <cell r="A5659" t="str">
            <v>196</v>
          </cell>
          <cell r="C5659">
            <v>3</v>
          </cell>
          <cell r="E5659">
            <v>5000</v>
          </cell>
        </row>
        <row r="5660">
          <cell r="A5660" t="str">
            <v>196</v>
          </cell>
          <cell r="C5660">
            <v>4</v>
          </cell>
          <cell r="E5660">
            <v>16000</v>
          </cell>
        </row>
        <row r="5661">
          <cell r="A5661" t="str">
            <v>196</v>
          </cell>
          <cell r="C5661">
            <v>6</v>
          </cell>
          <cell r="E5661">
            <v>0</v>
          </cell>
        </row>
        <row r="5662">
          <cell r="A5662" t="str">
            <v>196</v>
          </cell>
          <cell r="C5662">
            <v>7</v>
          </cell>
          <cell r="E5662">
            <v>15000</v>
          </cell>
        </row>
        <row r="5663">
          <cell r="A5663" t="str">
            <v>196</v>
          </cell>
          <cell r="C5663">
            <v>10</v>
          </cell>
          <cell r="E5663">
            <v>7500</v>
          </cell>
        </row>
        <row r="5664">
          <cell r="A5664" t="str">
            <v>196</v>
          </cell>
          <cell r="C5664">
            <v>15</v>
          </cell>
          <cell r="E5664">
            <v>0</v>
          </cell>
        </row>
        <row r="5665">
          <cell r="A5665" t="str">
            <v>196</v>
          </cell>
          <cell r="C5665">
            <v>16</v>
          </cell>
          <cell r="E5665">
            <v>20000</v>
          </cell>
        </row>
        <row r="5666">
          <cell r="A5666" t="str">
            <v>196</v>
          </cell>
          <cell r="C5666">
            <v>17</v>
          </cell>
          <cell r="E5666">
            <v>0</v>
          </cell>
        </row>
        <row r="5667">
          <cell r="A5667" t="str">
            <v>196</v>
          </cell>
          <cell r="C5667">
            <v>18</v>
          </cell>
          <cell r="E5667">
            <v>0</v>
          </cell>
        </row>
        <row r="5668">
          <cell r="A5668" t="str">
            <v>196</v>
          </cell>
          <cell r="C5668">
            <v>20</v>
          </cell>
          <cell r="E5668">
            <v>0</v>
          </cell>
        </row>
        <row r="5669">
          <cell r="A5669" t="str">
            <v>196</v>
          </cell>
          <cell r="C5669">
            <v>21</v>
          </cell>
          <cell r="E5669">
            <v>0</v>
          </cell>
        </row>
        <row r="5670">
          <cell r="A5670" t="str">
            <v>196</v>
          </cell>
          <cell r="C5670">
            <v>22</v>
          </cell>
          <cell r="E5670">
            <v>2500</v>
          </cell>
        </row>
        <row r="5671">
          <cell r="A5671" t="str">
            <v>196</v>
          </cell>
          <cell r="C5671">
            <v>23</v>
          </cell>
          <cell r="E5671">
            <v>2000</v>
          </cell>
        </row>
        <row r="5672">
          <cell r="A5672" t="str">
            <v>196</v>
          </cell>
          <cell r="C5672">
            <v>24</v>
          </cell>
          <cell r="E5672">
            <v>0</v>
          </cell>
        </row>
        <row r="5673">
          <cell r="A5673" t="str">
            <v>196</v>
          </cell>
          <cell r="C5673">
            <v>25</v>
          </cell>
          <cell r="E5673">
            <v>2000</v>
          </cell>
        </row>
        <row r="5674">
          <cell r="A5674" t="str">
            <v>196</v>
          </cell>
          <cell r="C5674">
            <v>5</v>
          </cell>
          <cell r="E5674">
            <v>9000</v>
          </cell>
        </row>
        <row r="5675">
          <cell r="A5675" t="str">
            <v>196</v>
          </cell>
          <cell r="C5675">
            <v>8</v>
          </cell>
          <cell r="E5675">
            <v>0</v>
          </cell>
        </row>
        <row r="5676">
          <cell r="A5676" t="str">
            <v>196</v>
          </cell>
          <cell r="C5676">
            <v>9</v>
          </cell>
          <cell r="E5676">
            <v>0</v>
          </cell>
        </row>
        <row r="5677">
          <cell r="A5677" t="str">
            <v>196</v>
          </cell>
          <cell r="C5677">
            <v>11</v>
          </cell>
          <cell r="E5677">
            <v>5000</v>
          </cell>
        </row>
        <row r="5678">
          <cell r="A5678" t="str">
            <v>196</v>
          </cell>
          <cell r="C5678">
            <v>12</v>
          </cell>
          <cell r="E5678">
            <v>0</v>
          </cell>
        </row>
        <row r="5679">
          <cell r="A5679" t="str">
            <v>196</v>
          </cell>
          <cell r="C5679">
            <v>13</v>
          </cell>
          <cell r="E5679">
            <v>5000</v>
          </cell>
        </row>
        <row r="5680">
          <cell r="A5680" t="str">
            <v>196</v>
          </cell>
          <cell r="C5680">
            <v>14</v>
          </cell>
          <cell r="E5680">
            <v>10000</v>
          </cell>
        </row>
        <row r="5681">
          <cell r="A5681" t="str">
            <v>196</v>
          </cell>
          <cell r="C5681">
            <v>19</v>
          </cell>
          <cell r="E5681">
            <v>0</v>
          </cell>
        </row>
        <row r="5682">
          <cell r="A5682" t="str">
            <v>196</v>
          </cell>
          <cell r="C5682">
            <v>26</v>
          </cell>
          <cell r="E5682">
            <v>3500</v>
          </cell>
        </row>
        <row r="5683">
          <cell r="A5683" t="str">
            <v>196</v>
          </cell>
          <cell r="C5683">
            <v>27</v>
          </cell>
          <cell r="E5683">
            <v>0</v>
          </cell>
        </row>
        <row r="5684">
          <cell r="A5684" t="str">
            <v>196</v>
          </cell>
          <cell r="C5684">
            <v>28</v>
          </cell>
          <cell r="E5684">
            <v>1000</v>
          </cell>
        </row>
        <row r="5685">
          <cell r="A5685" t="str">
            <v>196</v>
          </cell>
          <cell r="C5685">
            <v>29</v>
          </cell>
          <cell r="E5685">
            <v>0</v>
          </cell>
        </row>
        <row r="5686">
          <cell r="A5686" t="str">
            <v>197</v>
          </cell>
          <cell r="C5686">
            <v>1</v>
          </cell>
          <cell r="E5686">
            <v>400000</v>
          </cell>
        </row>
        <row r="5687">
          <cell r="A5687" t="str">
            <v>197</v>
          </cell>
          <cell r="C5687">
            <v>2</v>
          </cell>
          <cell r="E5687">
            <v>0</v>
          </cell>
        </row>
        <row r="5688">
          <cell r="A5688" t="str">
            <v>197</v>
          </cell>
          <cell r="C5688">
            <v>3</v>
          </cell>
          <cell r="E5688">
            <v>0</v>
          </cell>
        </row>
        <row r="5689">
          <cell r="A5689" t="str">
            <v>197</v>
          </cell>
          <cell r="C5689">
            <v>4</v>
          </cell>
          <cell r="E5689">
            <v>0</v>
          </cell>
        </row>
        <row r="5690">
          <cell r="A5690" t="str">
            <v>197</v>
          </cell>
          <cell r="C5690">
            <v>6</v>
          </cell>
          <cell r="E5690">
            <v>0</v>
          </cell>
        </row>
        <row r="5691">
          <cell r="A5691" t="str">
            <v>197</v>
          </cell>
          <cell r="C5691">
            <v>7</v>
          </cell>
          <cell r="E5691">
            <v>50000</v>
          </cell>
        </row>
        <row r="5692">
          <cell r="A5692" t="str">
            <v>197</v>
          </cell>
          <cell r="C5692">
            <v>10</v>
          </cell>
          <cell r="E5692">
            <v>65000</v>
          </cell>
        </row>
        <row r="5693">
          <cell r="A5693" t="str">
            <v>197</v>
          </cell>
          <cell r="C5693">
            <v>15</v>
          </cell>
          <cell r="E5693">
            <v>0</v>
          </cell>
        </row>
        <row r="5694">
          <cell r="A5694" t="str">
            <v>197</v>
          </cell>
          <cell r="C5694">
            <v>16</v>
          </cell>
          <cell r="E5694">
            <v>0</v>
          </cell>
        </row>
        <row r="5695">
          <cell r="A5695" t="str">
            <v>197</v>
          </cell>
          <cell r="C5695">
            <v>17</v>
          </cell>
          <cell r="E5695">
            <v>0</v>
          </cell>
        </row>
        <row r="5696">
          <cell r="A5696" t="str">
            <v>197</v>
          </cell>
          <cell r="C5696">
            <v>18</v>
          </cell>
          <cell r="E5696">
            <v>0</v>
          </cell>
        </row>
        <row r="5697">
          <cell r="A5697" t="str">
            <v>197</v>
          </cell>
          <cell r="C5697">
            <v>20</v>
          </cell>
          <cell r="E5697">
            <v>0</v>
          </cell>
        </row>
        <row r="5698">
          <cell r="A5698" t="str">
            <v>197</v>
          </cell>
          <cell r="C5698">
            <v>21</v>
          </cell>
          <cell r="E5698">
            <v>0</v>
          </cell>
        </row>
        <row r="5699">
          <cell r="A5699" t="str">
            <v>197</v>
          </cell>
          <cell r="C5699">
            <v>22</v>
          </cell>
          <cell r="E5699">
            <v>10000</v>
          </cell>
        </row>
        <row r="5700">
          <cell r="A5700" t="str">
            <v>197</v>
          </cell>
          <cell r="C5700">
            <v>23</v>
          </cell>
          <cell r="E5700">
            <v>0</v>
          </cell>
        </row>
        <row r="5701">
          <cell r="A5701" t="str">
            <v>197</v>
          </cell>
          <cell r="C5701">
            <v>24</v>
          </cell>
          <cell r="E5701">
            <v>100000</v>
          </cell>
        </row>
        <row r="5702">
          <cell r="A5702" t="str">
            <v>197</v>
          </cell>
          <cell r="C5702">
            <v>25</v>
          </cell>
          <cell r="E5702">
            <v>0</v>
          </cell>
        </row>
        <row r="5703">
          <cell r="A5703" t="str">
            <v>197</v>
          </cell>
          <cell r="C5703">
            <v>5</v>
          </cell>
          <cell r="E5703">
            <v>75000</v>
          </cell>
        </row>
        <row r="5704">
          <cell r="A5704" t="str">
            <v>197</v>
          </cell>
          <cell r="C5704">
            <v>8</v>
          </cell>
          <cell r="E5704">
            <v>0</v>
          </cell>
        </row>
        <row r="5705">
          <cell r="A5705" t="str">
            <v>197</v>
          </cell>
          <cell r="C5705">
            <v>9</v>
          </cell>
          <cell r="E5705">
            <v>0</v>
          </cell>
        </row>
        <row r="5706">
          <cell r="A5706" t="str">
            <v>197</v>
          </cell>
          <cell r="C5706">
            <v>11</v>
          </cell>
          <cell r="E5706">
            <v>50000</v>
          </cell>
        </row>
        <row r="5707">
          <cell r="A5707" t="str">
            <v>197</v>
          </cell>
          <cell r="C5707">
            <v>12</v>
          </cell>
          <cell r="E5707">
            <v>0</v>
          </cell>
        </row>
        <row r="5708">
          <cell r="A5708" t="str">
            <v>197</v>
          </cell>
          <cell r="C5708">
            <v>13</v>
          </cell>
          <cell r="E5708">
            <v>0</v>
          </cell>
        </row>
        <row r="5709">
          <cell r="A5709" t="str">
            <v>197</v>
          </cell>
          <cell r="C5709">
            <v>14</v>
          </cell>
          <cell r="E5709">
            <v>0</v>
          </cell>
        </row>
        <row r="5710">
          <cell r="A5710" t="str">
            <v>197</v>
          </cell>
          <cell r="C5710">
            <v>19</v>
          </cell>
          <cell r="E5710">
            <v>0</v>
          </cell>
        </row>
        <row r="5711">
          <cell r="A5711" t="str">
            <v>197</v>
          </cell>
          <cell r="C5711">
            <v>26</v>
          </cell>
          <cell r="E5711">
            <v>0</v>
          </cell>
        </row>
        <row r="5712">
          <cell r="A5712" t="str">
            <v>197</v>
          </cell>
          <cell r="C5712">
            <v>27</v>
          </cell>
          <cell r="E5712">
            <v>0</v>
          </cell>
        </row>
        <row r="5713">
          <cell r="A5713" t="str">
            <v>197</v>
          </cell>
          <cell r="C5713">
            <v>28</v>
          </cell>
          <cell r="E5713">
            <v>0</v>
          </cell>
        </row>
        <row r="5714">
          <cell r="A5714" t="str">
            <v>197</v>
          </cell>
          <cell r="C5714">
            <v>29</v>
          </cell>
          <cell r="E5714">
            <v>0</v>
          </cell>
        </row>
        <row r="5715">
          <cell r="A5715" t="str">
            <v>198</v>
          </cell>
          <cell r="C5715">
            <v>1</v>
          </cell>
          <cell r="E5715">
            <v>113744</v>
          </cell>
        </row>
        <row r="5716">
          <cell r="A5716" t="str">
            <v>198</v>
          </cell>
          <cell r="C5716">
            <v>2</v>
          </cell>
          <cell r="E5716">
            <v>0</v>
          </cell>
        </row>
        <row r="5717">
          <cell r="A5717" t="str">
            <v>198</v>
          </cell>
          <cell r="C5717">
            <v>3</v>
          </cell>
          <cell r="E5717">
            <v>0</v>
          </cell>
        </row>
        <row r="5718">
          <cell r="A5718" t="str">
            <v>198</v>
          </cell>
          <cell r="C5718">
            <v>4</v>
          </cell>
          <cell r="E5718">
            <v>0</v>
          </cell>
        </row>
        <row r="5719">
          <cell r="A5719" t="str">
            <v>198</v>
          </cell>
          <cell r="C5719">
            <v>6</v>
          </cell>
          <cell r="E5719">
            <v>0</v>
          </cell>
        </row>
        <row r="5720">
          <cell r="A5720" t="str">
            <v>198</v>
          </cell>
          <cell r="C5720">
            <v>7</v>
          </cell>
          <cell r="E5720">
            <v>20000</v>
          </cell>
        </row>
        <row r="5721">
          <cell r="A5721" t="str">
            <v>198</v>
          </cell>
          <cell r="C5721">
            <v>10</v>
          </cell>
          <cell r="E5721">
            <v>10000</v>
          </cell>
        </row>
        <row r="5722">
          <cell r="A5722" t="str">
            <v>198</v>
          </cell>
          <cell r="C5722">
            <v>15</v>
          </cell>
          <cell r="E5722">
            <v>13635</v>
          </cell>
        </row>
        <row r="5723">
          <cell r="A5723" t="str">
            <v>198</v>
          </cell>
          <cell r="C5723">
            <v>16</v>
          </cell>
          <cell r="E5723">
            <v>12000</v>
          </cell>
        </row>
        <row r="5724">
          <cell r="A5724" t="str">
            <v>198</v>
          </cell>
          <cell r="C5724">
            <v>17</v>
          </cell>
          <cell r="E5724">
            <v>0</v>
          </cell>
        </row>
        <row r="5725">
          <cell r="A5725" t="str">
            <v>198</v>
          </cell>
          <cell r="C5725">
            <v>18</v>
          </cell>
          <cell r="E5725">
            <v>0</v>
          </cell>
        </row>
        <row r="5726">
          <cell r="A5726" t="str">
            <v>198</v>
          </cell>
          <cell r="C5726">
            <v>20</v>
          </cell>
          <cell r="E5726">
            <v>0</v>
          </cell>
        </row>
        <row r="5727">
          <cell r="A5727" t="str">
            <v>198</v>
          </cell>
          <cell r="C5727">
            <v>21</v>
          </cell>
          <cell r="E5727">
            <v>0</v>
          </cell>
        </row>
        <row r="5728">
          <cell r="A5728" t="str">
            <v>198</v>
          </cell>
          <cell r="C5728">
            <v>22</v>
          </cell>
          <cell r="E5728">
            <v>10000</v>
          </cell>
        </row>
        <row r="5729">
          <cell r="A5729" t="str">
            <v>198</v>
          </cell>
          <cell r="C5729">
            <v>23</v>
          </cell>
          <cell r="E5729">
            <v>0</v>
          </cell>
        </row>
        <row r="5730">
          <cell r="A5730" t="str">
            <v>198</v>
          </cell>
          <cell r="C5730">
            <v>24</v>
          </cell>
          <cell r="E5730">
            <v>0</v>
          </cell>
        </row>
        <row r="5731">
          <cell r="A5731" t="str">
            <v>198</v>
          </cell>
          <cell r="C5731">
            <v>25</v>
          </cell>
          <cell r="E5731">
            <v>0</v>
          </cell>
        </row>
        <row r="5732">
          <cell r="A5732" t="str">
            <v>198</v>
          </cell>
          <cell r="C5732">
            <v>5</v>
          </cell>
          <cell r="E5732">
            <v>99000</v>
          </cell>
        </row>
        <row r="5733">
          <cell r="A5733" t="str">
            <v>198</v>
          </cell>
          <cell r="C5733">
            <v>8</v>
          </cell>
          <cell r="E5733">
            <v>22791</v>
          </cell>
        </row>
        <row r="5734">
          <cell r="A5734" t="str">
            <v>198</v>
          </cell>
          <cell r="C5734">
            <v>9</v>
          </cell>
          <cell r="E5734">
            <v>10000</v>
          </cell>
        </row>
        <row r="5735">
          <cell r="A5735" t="str">
            <v>198</v>
          </cell>
          <cell r="C5735">
            <v>11</v>
          </cell>
          <cell r="E5735">
            <v>0</v>
          </cell>
        </row>
        <row r="5736">
          <cell r="A5736" t="str">
            <v>198</v>
          </cell>
          <cell r="C5736">
            <v>12</v>
          </cell>
          <cell r="E5736">
            <v>0</v>
          </cell>
        </row>
        <row r="5737">
          <cell r="A5737" t="str">
            <v>198</v>
          </cell>
          <cell r="C5737">
            <v>13</v>
          </cell>
          <cell r="E5737">
            <v>0</v>
          </cell>
        </row>
        <row r="5738">
          <cell r="A5738" t="str">
            <v>198</v>
          </cell>
          <cell r="C5738">
            <v>14</v>
          </cell>
          <cell r="E5738">
            <v>0</v>
          </cell>
        </row>
        <row r="5739">
          <cell r="A5739" t="str">
            <v>198</v>
          </cell>
          <cell r="C5739">
            <v>19</v>
          </cell>
          <cell r="E5739">
            <v>0</v>
          </cell>
        </row>
        <row r="5740">
          <cell r="A5740" t="str">
            <v>198</v>
          </cell>
          <cell r="C5740">
            <v>26</v>
          </cell>
          <cell r="E5740">
            <v>0</v>
          </cell>
        </row>
        <row r="5741">
          <cell r="A5741" t="str">
            <v>198</v>
          </cell>
          <cell r="C5741">
            <v>27</v>
          </cell>
          <cell r="E5741">
            <v>0</v>
          </cell>
        </row>
        <row r="5742">
          <cell r="A5742" t="str">
            <v>198</v>
          </cell>
          <cell r="C5742">
            <v>28</v>
          </cell>
          <cell r="E5742">
            <v>0</v>
          </cell>
        </row>
        <row r="5743">
          <cell r="A5743" t="str">
            <v>198</v>
          </cell>
          <cell r="C5743">
            <v>29</v>
          </cell>
          <cell r="E5743">
            <v>2805300</v>
          </cell>
        </row>
        <row r="5744">
          <cell r="A5744" t="str">
            <v>199</v>
          </cell>
          <cell r="C5744">
            <v>1</v>
          </cell>
          <cell r="E5744">
            <v>41509</v>
          </cell>
        </row>
        <row r="5745">
          <cell r="A5745" t="str">
            <v>199</v>
          </cell>
          <cell r="C5745">
            <v>2</v>
          </cell>
          <cell r="E5745">
            <v>0</v>
          </cell>
        </row>
        <row r="5746">
          <cell r="A5746" t="str">
            <v>199</v>
          </cell>
          <cell r="C5746">
            <v>3</v>
          </cell>
          <cell r="E5746">
            <v>0</v>
          </cell>
        </row>
        <row r="5747">
          <cell r="A5747" t="str">
            <v>199</v>
          </cell>
          <cell r="C5747">
            <v>4</v>
          </cell>
          <cell r="E5747">
            <v>1018</v>
          </cell>
        </row>
        <row r="5748">
          <cell r="A5748" t="str">
            <v>199</v>
          </cell>
          <cell r="C5748">
            <v>6</v>
          </cell>
          <cell r="E5748">
            <v>0</v>
          </cell>
        </row>
        <row r="5749">
          <cell r="A5749" t="str">
            <v>199</v>
          </cell>
          <cell r="C5749">
            <v>7</v>
          </cell>
          <cell r="E5749">
            <v>758887</v>
          </cell>
        </row>
        <row r="5750">
          <cell r="A5750" t="str">
            <v>199</v>
          </cell>
          <cell r="C5750">
            <v>10</v>
          </cell>
          <cell r="E5750">
            <v>1026216</v>
          </cell>
        </row>
        <row r="5751">
          <cell r="A5751" t="str">
            <v>199</v>
          </cell>
          <cell r="C5751">
            <v>15</v>
          </cell>
          <cell r="E5751">
            <v>0</v>
          </cell>
        </row>
        <row r="5752">
          <cell r="A5752" t="str">
            <v>199</v>
          </cell>
          <cell r="C5752">
            <v>16</v>
          </cell>
          <cell r="E5752">
            <v>0</v>
          </cell>
        </row>
        <row r="5753">
          <cell r="A5753" t="str">
            <v>199</v>
          </cell>
          <cell r="C5753">
            <v>17</v>
          </cell>
          <cell r="E5753">
            <v>0</v>
          </cell>
        </row>
        <row r="5754">
          <cell r="A5754" t="str">
            <v>199</v>
          </cell>
          <cell r="C5754">
            <v>18</v>
          </cell>
          <cell r="E5754">
            <v>0</v>
          </cell>
        </row>
        <row r="5755">
          <cell r="A5755" t="str">
            <v>199</v>
          </cell>
          <cell r="C5755">
            <v>20</v>
          </cell>
          <cell r="E5755">
            <v>0</v>
          </cell>
        </row>
        <row r="5756">
          <cell r="A5756" t="str">
            <v>199</v>
          </cell>
          <cell r="C5756">
            <v>21</v>
          </cell>
          <cell r="E5756">
            <v>0</v>
          </cell>
        </row>
        <row r="5757">
          <cell r="A5757" t="str">
            <v>199</v>
          </cell>
          <cell r="C5757">
            <v>22</v>
          </cell>
          <cell r="E5757">
            <v>210</v>
          </cell>
        </row>
        <row r="5758">
          <cell r="A5758" t="str">
            <v>199</v>
          </cell>
          <cell r="C5758">
            <v>23</v>
          </cell>
          <cell r="E5758">
            <v>0</v>
          </cell>
        </row>
        <row r="5759">
          <cell r="A5759" t="str">
            <v>199</v>
          </cell>
          <cell r="C5759">
            <v>24</v>
          </cell>
          <cell r="E5759">
            <v>0</v>
          </cell>
        </row>
        <row r="5760">
          <cell r="A5760" t="str">
            <v>199</v>
          </cell>
          <cell r="C5760">
            <v>25</v>
          </cell>
          <cell r="E5760">
            <v>530</v>
          </cell>
        </row>
        <row r="5761">
          <cell r="A5761" t="str">
            <v>199</v>
          </cell>
          <cell r="C5761">
            <v>5</v>
          </cell>
          <cell r="E5761">
            <v>50592</v>
          </cell>
        </row>
        <row r="5762">
          <cell r="A5762" t="str">
            <v>199</v>
          </cell>
          <cell r="C5762">
            <v>8</v>
          </cell>
          <cell r="E5762">
            <v>0</v>
          </cell>
        </row>
        <row r="5763">
          <cell r="A5763" t="str">
            <v>199</v>
          </cell>
          <cell r="C5763">
            <v>9</v>
          </cell>
          <cell r="E5763">
            <v>0</v>
          </cell>
        </row>
        <row r="5764">
          <cell r="A5764" t="str">
            <v>199</v>
          </cell>
          <cell r="C5764">
            <v>11</v>
          </cell>
          <cell r="E5764">
            <v>200000</v>
          </cell>
        </row>
        <row r="5765">
          <cell r="A5765" t="str">
            <v>199</v>
          </cell>
          <cell r="C5765">
            <v>12</v>
          </cell>
          <cell r="E5765">
            <v>0</v>
          </cell>
        </row>
        <row r="5766">
          <cell r="A5766" t="str">
            <v>199</v>
          </cell>
          <cell r="C5766">
            <v>13</v>
          </cell>
          <cell r="E5766">
            <v>0</v>
          </cell>
        </row>
        <row r="5767">
          <cell r="A5767" t="str">
            <v>199</v>
          </cell>
          <cell r="C5767">
            <v>14</v>
          </cell>
          <cell r="E5767">
            <v>0</v>
          </cell>
        </row>
        <row r="5768">
          <cell r="A5768" t="str">
            <v>199</v>
          </cell>
          <cell r="C5768">
            <v>19</v>
          </cell>
          <cell r="E5768">
            <v>0</v>
          </cell>
        </row>
        <row r="5769">
          <cell r="A5769" t="str">
            <v>199</v>
          </cell>
          <cell r="C5769">
            <v>26</v>
          </cell>
          <cell r="E5769">
            <v>0</v>
          </cell>
        </row>
        <row r="5770">
          <cell r="A5770" t="str">
            <v>199</v>
          </cell>
          <cell r="C5770">
            <v>27</v>
          </cell>
          <cell r="E5770">
            <v>0</v>
          </cell>
        </row>
        <row r="5771">
          <cell r="A5771" t="str">
            <v>199</v>
          </cell>
          <cell r="C5771">
            <v>28</v>
          </cell>
          <cell r="E5771">
            <v>0</v>
          </cell>
        </row>
        <row r="5772">
          <cell r="A5772" t="str">
            <v>199</v>
          </cell>
          <cell r="C5772">
            <v>29</v>
          </cell>
          <cell r="E5772">
            <v>0</v>
          </cell>
        </row>
        <row r="5773">
          <cell r="A5773" t="str">
            <v>200</v>
          </cell>
          <cell r="C5773">
            <v>1</v>
          </cell>
          <cell r="E5773">
            <v>0</v>
          </cell>
        </row>
        <row r="5774">
          <cell r="A5774" t="str">
            <v>200</v>
          </cell>
          <cell r="C5774">
            <v>2</v>
          </cell>
          <cell r="E5774">
            <v>0</v>
          </cell>
        </row>
        <row r="5775">
          <cell r="A5775" t="str">
            <v>200</v>
          </cell>
          <cell r="C5775">
            <v>3</v>
          </cell>
          <cell r="E5775">
            <v>0</v>
          </cell>
        </row>
        <row r="5776">
          <cell r="A5776" t="str">
            <v>200</v>
          </cell>
          <cell r="C5776">
            <v>4</v>
          </cell>
          <cell r="E5776">
            <v>0</v>
          </cell>
        </row>
        <row r="5777">
          <cell r="A5777" t="str">
            <v>200</v>
          </cell>
          <cell r="C5777">
            <v>6</v>
          </cell>
          <cell r="E5777">
            <v>0</v>
          </cell>
        </row>
        <row r="5778">
          <cell r="A5778" t="str">
            <v>200</v>
          </cell>
          <cell r="C5778">
            <v>7</v>
          </cell>
          <cell r="E5778">
            <v>0</v>
          </cell>
        </row>
        <row r="5779">
          <cell r="A5779" t="str">
            <v>200</v>
          </cell>
          <cell r="C5779">
            <v>10</v>
          </cell>
          <cell r="E5779">
            <v>0</v>
          </cell>
        </row>
        <row r="5780">
          <cell r="A5780" t="str">
            <v>200</v>
          </cell>
          <cell r="C5780">
            <v>15</v>
          </cell>
          <cell r="E5780">
            <v>0</v>
          </cell>
        </row>
        <row r="5781">
          <cell r="A5781" t="str">
            <v>200</v>
          </cell>
          <cell r="C5781">
            <v>16</v>
          </cell>
          <cell r="E5781">
            <v>0</v>
          </cell>
        </row>
        <row r="5782">
          <cell r="A5782" t="str">
            <v>200</v>
          </cell>
          <cell r="C5782">
            <v>17</v>
          </cell>
          <cell r="E5782">
            <v>0</v>
          </cell>
        </row>
        <row r="5783">
          <cell r="A5783" t="str">
            <v>200</v>
          </cell>
          <cell r="C5783">
            <v>18</v>
          </cell>
          <cell r="E5783">
            <v>0</v>
          </cell>
        </row>
        <row r="5784">
          <cell r="A5784" t="str">
            <v>200</v>
          </cell>
          <cell r="C5784">
            <v>20</v>
          </cell>
          <cell r="E5784">
            <v>0</v>
          </cell>
        </row>
        <row r="5785">
          <cell r="A5785" t="str">
            <v>200</v>
          </cell>
          <cell r="C5785">
            <v>21</v>
          </cell>
          <cell r="E5785">
            <v>0</v>
          </cell>
        </row>
        <row r="5786">
          <cell r="A5786" t="str">
            <v>200</v>
          </cell>
          <cell r="C5786">
            <v>22</v>
          </cell>
          <cell r="E5786">
            <v>0</v>
          </cell>
        </row>
        <row r="5787">
          <cell r="A5787" t="str">
            <v>200</v>
          </cell>
          <cell r="C5787">
            <v>23</v>
          </cell>
          <cell r="E5787">
            <v>0</v>
          </cell>
        </row>
        <row r="5788">
          <cell r="A5788" t="str">
            <v>200</v>
          </cell>
          <cell r="C5788">
            <v>24</v>
          </cell>
          <cell r="E5788">
            <v>0</v>
          </cell>
        </row>
        <row r="5789">
          <cell r="A5789" t="str">
            <v>200</v>
          </cell>
          <cell r="C5789">
            <v>25</v>
          </cell>
          <cell r="E5789">
            <v>0</v>
          </cell>
        </row>
        <row r="5790">
          <cell r="A5790" t="str">
            <v>200</v>
          </cell>
          <cell r="C5790">
            <v>5</v>
          </cell>
          <cell r="E5790">
            <v>0</v>
          </cell>
        </row>
        <row r="5791">
          <cell r="A5791" t="str">
            <v>200</v>
          </cell>
          <cell r="C5791">
            <v>8</v>
          </cell>
          <cell r="E5791">
            <v>0</v>
          </cell>
        </row>
        <row r="5792">
          <cell r="A5792" t="str">
            <v>200</v>
          </cell>
          <cell r="C5792">
            <v>9</v>
          </cell>
          <cell r="E5792">
            <v>0</v>
          </cell>
        </row>
        <row r="5793">
          <cell r="A5793" t="str">
            <v>200</v>
          </cell>
          <cell r="C5793">
            <v>11</v>
          </cell>
          <cell r="E5793">
            <v>0</v>
          </cell>
        </row>
        <row r="5794">
          <cell r="A5794" t="str">
            <v>200</v>
          </cell>
          <cell r="C5794">
            <v>12</v>
          </cell>
          <cell r="E5794">
            <v>0</v>
          </cell>
        </row>
        <row r="5795">
          <cell r="A5795" t="str">
            <v>200</v>
          </cell>
          <cell r="C5795">
            <v>13</v>
          </cell>
          <cell r="E5795">
            <v>0</v>
          </cell>
        </row>
        <row r="5796">
          <cell r="A5796" t="str">
            <v>200</v>
          </cell>
          <cell r="C5796">
            <v>14</v>
          </cell>
          <cell r="E5796">
            <v>0</v>
          </cell>
        </row>
        <row r="5797">
          <cell r="A5797" t="str">
            <v>200</v>
          </cell>
          <cell r="C5797">
            <v>19</v>
          </cell>
          <cell r="E5797">
            <v>0</v>
          </cell>
        </row>
        <row r="5798">
          <cell r="A5798" t="str">
            <v>200</v>
          </cell>
          <cell r="C5798">
            <v>26</v>
          </cell>
          <cell r="E5798">
            <v>0</v>
          </cell>
        </row>
        <row r="5799">
          <cell r="A5799" t="str">
            <v>200</v>
          </cell>
          <cell r="C5799">
            <v>27</v>
          </cell>
          <cell r="E5799">
            <v>0</v>
          </cell>
        </row>
        <row r="5800">
          <cell r="A5800" t="str">
            <v>200</v>
          </cell>
          <cell r="C5800">
            <v>28</v>
          </cell>
          <cell r="E5800">
            <v>0</v>
          </cell>
        </row>
        <row r="5801">
          <cell r="A5801" t="str">
            <v>200</v>
          </cell>
          <cell r="C5801">
            <v>29</v>
          </cell>
          <cell r="E5801">
            <v>0</v>
          </cell>
        </row>
        <row r="5802">
          <cell r="A5802" t="str">
            <v>201</v>
          </cell>
          <cell r="C5802">
            <v>1</v>
          </cell>
          <cell r="E5802">
            <v>30436</v>
          </cell>
        </row>
        <row r="5803">
          <cell r="A5803" t="str">
            <v>201</v>
          </cell>
          <cell r="C5803">
            <v>2</v>
          </cell>
          <cell r="E5803">
            <v>4085</v>
          </cell>
        </row>
        <row r="5804">
          <cell r="A5804" t="str">
            <v>201</v>
          </cell>
          <cell r="C5804">
            <v>3</v>
          </cell>
          <cell r="E5804">
            <v>0</v>
          </cell>
        </row>
        <row r="5805">
          <cell r="A5805" t="str">
            <v>201</v>
          </cell>
          <cell r="C5805">
            <v>4</v>
          </cell>
          <cell r="E5805">
            <v>0</v>
          </cell>
        </row>
        <row r="5806">
          <cell r="A5806" t="str">
            <v>201</v>
          </cell>
          <cell r="C5806">
            <v>6</v>
          </cell>
          <cell r="E5806">
            <v>0</v>
          </cell>
        </row>
        <row r="5807">
          <cell r="A5807" t="str">
            <v>201</v>
          </cell>
          <cell r="C5807">
            <v>7</v>
          </cell>
          <cell r="E5807">
            <v>1170148</v>
          </cell>
        </row>
        <row r="5808">
          <cell r="A5808" t="str">
            <v>201</v>
          </cell>
          <cell r="C5808">
            <v>10</v>
          </cell>
          <cell r="E5808">
            <v>221975</v>
          </cell>
        </row>
        <row r="5809">
          <cell r="A5809" t="str">
            <v>201</v>
          </cell>
          <cell r="C5809">
            <v>15</v>
          </cell>
          <cell r="E5809">
            <v>0</v>
          </cell>
        </row>
        <row r="5810">
          <cell r="A5810" t="str">
            <v>201</v>
          </cell>
          <cell r="C5810">
            <v>16</v>
          </cell>
          <cell r="E5810">
            <v>0</v>
          </cell>
        </row>
        <row r="5811">
          <cell r="A5811" t="str">
            <v>201</v>
          </cell>
          <cell r="C5811">
            <v>17</v>
          </cell>
          <cell r="E5811">
            <v>0</v>
          </cell>
        </row>
        <row r="5812">
          <cell r="A5812" t="str">
            <v>201</v>
          </cell>
          <cell r="C5812">
            <v>18</v>
          </cell>
          <cell r="E5812">
            <v>545114</v>
          </cell>
        </row>
        <row r="5813">
          <cell r="A5813" t="str">
            <v>201</v>
          </cell>
          <cell r="C5813">
            <v>20</v>
          </cell>
          <cell r="E5813">
            <v>0</v>
          </cell>
        </row>
        <row r="5814">
          <cell r="A5814" t="str">
            <v>201</v>
          </cell>
          <cell r="C5814">
            <v>21</v>
          </cell>
          <cell r="E5814">
            <v>0</v>
          </cell>
        </row>
        <row r="5815">
          <cell r="A5815" t="str">
            <v>201</v>
          </cell>
          <cell r="C5815">
            <v>22</v>
          </cell>
          <cell r="E5815">
            <v>41490</v>
          </cell>
        </row>
        <row r="5816">
          <cell r="A5816" t="str">
            <v>201</v>
          </cell>
          <cell r="C5816">
            <v>23</v>
          </cell>
          <cell r="E5816">
            <v>0</v>
          </cell>
        </row>
        <row r="5817">
          <cell r="A5817" t="str">
            <v>201</v>
          </cell>
          <cell r="C5817">
            <v>24</v>
          </cell>
          <cell r="E5817">
            <v>100000</v>
          </cell>
        </row>
        <row r="5818">
          <cell r="A5818" t="str">
            <v>201</v>
          </cell>
          <cell r="C5818">
            <v>25</v>
          </cell>
          <cell r="E5818">
            <v>0</v>
          </cell>
        </row>
        <row r="5819">
          <cell r="A5819" t="str">
            <v>201</v>
          </cell>
          <cell r="C5819">
            <v>5</v>
          </cell>
          <cell r="E5819">
            <v>146147</v>
          </cell>
        </row>
        <row r="5820">
          <cell r="A5820" t="str">
            <v>201</v>
          </cell>
          <cell r="C5820">
            <v>8</v>
          </cell>
          <cell r="E5820">
            <v>1649</v>
          </cell>
        </row>
        <row r="5821">
          <cell r="A5821" t="str">
            <v>201</v>
          </cell>
          <cell r="C5821">
            <v>9</v>
          </cell>
          <cell r="E5821">
            <v>0</v>
          </cell>
        </row>
        <row r="5822">
          <cell r="A5822" t="str">
            <v>201</v>
          </cell>
          <cell r="C5822">
            <v>11</v>
          </cell>
          <cell r="E5822">
            <v>0</v>
          </cell>
        </row>
        <row r="5823">
          <cell r="A5823" t="str">
            <v>201</v>
          </cell>
          <cell r="C5823">
            <v>12</v>
          </cell>
          <cell r="E5823">
            <v>0</v>
          </cell>
        </row>
        <row r="5824">
          <cell r="A5824" t="str">
            <v>201</v>
          </cell>
          <cell r="C5824">
            <v>13</v>
          </cell>
          <cell r="E5824">
            <v>0</v>
          </cell>
        </row>
        <row r="5825">
          <cell r="A5825" t="str">
            <v>201</v>
          </cell>
          <cell r="C5825">
            <v>14</v>
          </cell>
          <cell r="E5825">
            <v>0</v>
          </cell>
        </row>
        <row r="5826">
          <cell r="A5826" t="str">
            <v>201</v>
          </cell>
          <cell r="C5826">
            <v>19</v>
          </cell>
          <cell r="E5826">
            <v>0</v>
          </cell>
        </row>
        <row r="5827">
          <cell r="A5827" t="str">
            <v>201</v>
          </cell>
          <cell r="C5827">
            <v>26</v>
          </cell>
          <cell r="E5827">
            <v>0</v>
          </cell>
        </row>
        <row r="5828">
          <cell r="A5828" t="str">
            <v>201</v>
          </cell>
          <cell r="C5828">
            <v>27</v>
          </cell>
          <cell r="E5828">
            <v>0</v>
          </cell>
        </row>
        <row r="5829">
          <cell r="A5829" t="str">
            <v>201</v>
          </cell>
          <cell r="C5829">
            <v>28</v>
          </cell>
          <cell r="E5829">
            <v>0</v>
          </cell>
        </row>
        <row r="5830">
          <cell r="A5830" t="str">
            <v>201</v>
          </cell>
          <cell r="C5830">
            <v>29</v>
          </cell>
          <cell r="E5830">
            <v>0</v>
          </cell>
        </row>
        <row r="5831">
          <cell r="A5831" t="str">
            <v>202</v>
          </cell>
          <cell r="C5831">
            <v>1</v>
          </cell>
          <cell r="E5831">
            <v>0</v>
          </cell>
        </row>
        <row r="5832">
          <cell r="A5832" t="str">
            <v>202</v>
          </cell>
          <cell r="C5832">
            <v>2</v>
          </cell>
          <cell r="E5832">
            <v>0</v>
          </cell>
        </row>
        <row r="5833">
          <cell r="A5833" t="str">
            <v>202</v>
          </cell>
          <cell r="C5833">
            <v>3</v>
          </cell>
          <cell r="E5833">
            <v>0</v>
          </cell>
        </row>
        <row r="5834">
          <cell r="A5834" t="str">
            <v>202</v>
          </cell>
          <cell r="C5834">
            <v>4</v>
          </cell>
          <cell r="E5834">
            <v>1000</v>
          </cell>
        </row>
        <row r="5835">
          <cell r="A5835" t="str">
            <v>202</v>
          </cell>
          <cell r="C5835">
            <v>6</v>
          </cell>
          <cell r="E5835">
            <v>0</v>
          </cell>
        </row>
        <row r="5836">
          <cell r="A5836" t="str">
            <v>202</v>
          </cell>
          <cell r="C5836">
            <v>7</v>
          </cell>
          <cell r="E5836">
            <v>8000</v>
          </cell>
        </row>
        <row r="5837">
          <cell r="A5837" t="str">
            <v>202</v>
          </cell>
          <cell r="C5837">
            <v>10</v>
          </cell>
          <cell r="E5837">
            <v>5000</v>
          </cell>
        </row>
        <row r="5838">
          <cell r="A5838" t="str">
            <v>202</v>
          </cell>
          <cell r="C5838">
            <v>15</v>
          </cell>
          <cell r="E5838">
            <v>0</v>
          </cell>
        </row>
        <row r="5839">
          <cell r="A5839" t="str">
            <v>202</v>
          </cell>
          <cell r="C5839">
            <v>16</v>
          </cell>
          <cell r="E5839">
            <v>0</v>
          </cell>
        </row>
        <row r="5840">
          <cell r="A5840" t="str">
            <v>202</v>
          </cell>
          <cell r="C5840">
            <v>17</v>
          </cell>
          <cell r="E5840">
            <v>0</v>
          </cell>
        </row>
        <row r="5841">
          <cell r="A5841" t="str">
            <v>202</v>
          </cell>
          <cell r="C5841">
            <v>18</v>
          </cell>
          <cell r="E5841">
            <v>0</v>
          </cell>
        </row>
        <row r="5842">
          <cell r="A5842" t="str">
            <v>202</v>
          </cell>
          <cell r="C5842">
            <v>20</v>
          </cell>
          <cell r="E5842">
            <v>1000</v>
          </cell>
        </row>
        <row r="5843">
          <cell r="A5843" t="str">
            <v>202</v>
          </cell>
          <cell r="C5843">
            <v>21</v>
          </cell>
          <cell r="E5843">
            <v>0</v>
          </cell>
        </row>
        <row r="5844">
          <cell r="A5844" t="str">
            <v>202</v>
          </cell>
          <cell r="C5844">
            <v>22</v>
          </cell>
          <cell r="E5844">
            <v>0</v>
          </cell>
        </row>
        <row r="5845">
          <cell r="A5845" t="str">
            <v>202</v>
          </cell>
          <cell r="C5845">
            <v>23</v>
          </cell>
          <cell r="E5845">
            <v>0</v>
          </cell>
        </row>
        <row r="5846">
          <cell r="A5846" t="str">
            <v>202</v>
          </cell>
          <cell r="C5846">
            <v>24</v>
          </cell>
          <cell r="E5846">
            <v>0</v>
          </cell>
        </row>
        <row r="5847">
          <cell r="A5847" t="str">
            <v>202</v>
          </cell>
          <cell r="C5847">
            <v>25</v>
          </cell>
          <cell r="E5847">
            <v>0</v>
          </cell>
        </row>
        <row r="5848">
          <cell r="A5848" t="str">
            <v>202</v>
          </cell>
          <cell r="C5848">
            <v>5</v>
          </cell>
          <cell r="E5848">
            <v>7000</v>
          </cell>
        </row>
        <row r="5849">
          <cell r="A5849" t="str">
            <v>202</v>
          </cell>
          <cell r="C5849">
            <v>8</v>
          </cell>
          <cell r="E5849">
            <v>0</v>
          </cell>
        </row>
        <row r="5850">
          <cell r="A5850" t="str">
            <v>202</v>
          </cell>
          <cell r="C5850">
            <v>9</v>
          </cell>
          <cell r="E5850">
            <v>0</v>
          </cell>
        </row>
        <row r="5851">
          <cell r="A5851" t="str">
            <v>202</v>
          </cell>
          <cell r="C5851">
            <v>11</v>
          </cell>
          <cell r="E5851">
            <v>0</v>
          </cell>
        </row>
        <row r="5852">
          <cell r="A5852" t="str">
            <v>202</v>
          </cell>
          <cell r="C5852">
            <v>12</v>
          </cell>
          <cell r="E5852">
            <v>0</v>
          </cell>
        </row>
        <row r="5853">
          <cell r="A5853" t="str">
            <v>202</v>
          </cell>
          <cell r="C5853">
            <v>13</v>
          </cell>
          <cell r="E5853">
            <v>0</v>
          </cell>
        </row>
        <row r="5854">
          <cell r="A5854" t="str">
            <v>202</v>
          </cell>
          <cell r="C5854">
            <v>14</v>
          </cell>
          <cell r="E5854">
            <v>0</v>
          </cell>
        </row>
        <row r="5855">
          <cell r="A5855" t="str">
            <v>202</v>
          </cell>
          <cell r="C5855">
            <v>19</v>
          </cell>
          <cell r="E5855">
            <v>0</v>
          </cell>
        </row>
        <row r="5856">
          <cell r="A5856" t="str">
            <v>202</v>
          </cell>
          <cell r="C5856">
            <v>26</v>
          </cell>
          <cell r="E5856">
            <v>0</v>
          </cell>
        </row>
        <row r="5857">
          <cell r="A5857" t="str">
            <v>202</v>
          </cell>
          <cell r="C5857">
            <v>27</v>
          </cell>
          <cell r="E5857">
            <v>0</v>
          </cell>
        </row>
        <row r="5858">
          <cell r="A5858" t="str">
            <v>202</v>
          </cell>
          <cell r="C5858">
            <v>28</v>
          </cell>
          <cell r="E5858">
            <v>0</v>
          </cell>
        </row>
        <row r="5859">
          <cell r="A5859" t="str">
            <v>202</v>
          </cell>
          <cell r="C5859">
            <v>29</v>
          </cell>
          <cell r="E5859">
            <v>10000</v>
          </cell>
        </row>
        <row r="5860">
          <cell r="A5860" t="str">
            <v>203</v>
          </cell>
          <cell r="C5860">
            <v>1</v>
          </cell>
          <cell r="E5860">
            <v>0</v>
          </cell>
        </row>
        <row r="5861">
          <cell r="A5861" t="str">
            <v>203</v>
          </cell>
          <cell r="C5861">
            <v>2</v>
          </cell>
          <cell r="E5861">
            <v>0</v>
          </cell>
        </row>
        <row r="5862">
          <cell r="A5862" t="str">
            <v>203</v>
          </cell>
          <cell r="C5862">
            <v>3</v>
          </cell>
          <cell r="E5862">
            <v>0</v>
          </cell>
        </row>
        <row r="5863">
          <cell r="A5863" t="str">
            <v>203</v>
          </cell>
          <cell r="C5863">
            <v>4</v>
          </cell>
          <cell r="E5863">
            <v>300</v>
          </cell>
        </row>
        <row r="5864">
          <cell r="A5864" t="str">
            <v>203</v>
          </cell>
          <cell r="C5864">
            <v>6</v>
          </cell>
          <cell r="E5864">
            <v>0</v>
          </cell>
        </row>
        <row r="5865">
          <cell r="A5865" t="str">
            <v>203</v>
          </cell>
          <cell r="C5865">
            <v>7</v>
          </cell>
          <cell r="E5865">
            <v>501</v>
          </cell>
        </row>
        <row r="5866">
          <cell r="A5866" t="str">
            <v>203</v>
          </cell>
          <cell r="C5866">
            <v>10</v>
          </cell>
          <cell r="E5866">
            <v>2944</v>
          </cell>
        </row>
        <row r="5867">
          <cell r="A5867" t="str">
            <v>203</v>
          </cell>
          <cell r="C5867">
            <v>15</v>
          </cell>
          <cell r="E5867">
            <v>0</v>
          </cell>
        </row>
        <row r="5868">
          <cell r="A5868" t="str">
            <v>203</v>
          </cell>
          <cell r="C5868">
            <v>16</v>
          </cell>
          <cell r="E5868">
            <v>600</v>
          </cell>
        </row>
        <row r="5869">
          <cell r="A5869" t="str">
            <v>203</v>
          </cell>
          <cell r="C5869">
            <v>17</v>
          </cell>
          <cell r="E5869">
            <v>0</v>
          </cell>
        </row>
        <row r="5870">
          <cell r="A5870" t="str">
            <v>203</v>
          </cell>
          <cell r="C5870">
            <v>18</v>
          </cell>
          <cell r="E5870">
            <v>0</v>
          </cell>
        </row>
        <row r="5871">
          <cell r="A5871" t="str">
            <v>203</v>
          </cell>
          <cell r="C5871">
            <v>20</v>
          </cell>
          <cell r="E5871">
            <v>234</v>
          </cell>
        </row>
        <row r="5872">
          <cell r="A5872" t="str">
            <v>203</v>
          </cell>
          <cell r="C5872">
            <v>21</v>
          </cell>
          <cell r="E5872">
            <v>0</v>
          </cell>
        </row>
        <row r="5873">
          <cell r="A5873" t="str">
            <v>203</v>
          </cell>
          <cell r="C5873">
            <v>22</v>
          </cell>
          <cell r="E5873">
            <v>0</v>
          </cell>
        </row>
        <row r="5874">
          <cell r="A5874" t="str">
            <v>203</v>
          </cell>
          <cell r="C5874">
            <v>23</v>
          </cell>
          <cell r="E5874">
            <v>0</v>
          </cell>
        </row>
        <row r="5875">
          <cell r="A5875" t="str">
            <v>203</v>
          </cell>
          <cell r="C5875">
            <v>24</v>
          </cell>
          <cell r="E5875">
            <v>0</v>
          </cell>
        </row>
        <row r="5876">
          <cell r="A5876" t="str">
            <v>203</v>
          </cell>
          <cell r="C5876">
            <v>25</v>
          </cell>
          <cell r="E5876">
            <v>0</v>
          </cell>
        </row>
        <row r="5877">
          <cell r="A5877" t="str">
            <v>203</v>
          </cell>
          <cell r="C5877">
            <v>5</v>
          </cell>
          <cell r="E5877">
            <v>12280</v>
          </cell>
        </row>
        <row r="5878">
          <cell r="A5878" t="str">
            <v>203</v>
          </cell>
          <cell r="C5878">
            <v>8</v>
          </cell>
          <cell r="E5878">
            <v>0</v>
          </cell>
        </row>
        <row r="5879">
          <cell r="A5879" t="str">
            <v>203</v>
          </cell>
          <cell r="C5879">
            <v>9</v>
          </cell>
          <cell r="E5879">
            <v>0</v>
          </cell>
        </row>
        <row r="5880">
          <cell r="A5880" t="str">
            <v>203</v>
          </cell>
          <cell r="C5880">
            <v>11</v>
          </cell>
          <cell r="E5880">
            <v>0</v>
          </cell>
        </row>
        <row r="5881">
          <cell r="A5881" t="str">
            <v>203</v>
          </cell>
          <cell r="C5881">
            <v>12</v>
          </cell>
          <cell r="E5881">
            <v>0</v>
          </cell>
        </row>
        <row r="5882">
          <cell r="A5882" t="str">
            <v>203</v>
          </cell>
          <cell r="C5882">
            <v>13</v>
          </cell>
          <cell r="E5882">
            <v>0</v>
          </cell>
        </row>
        <row r="5883">
          <cell r="A5883" t="str">
            <v>203</v>
          </cell>
          <cell r="C5883">
            <v>14</v>
          </cell>
          <cell r="E5883">
            <v>0</v>
          </cell>
        </row>
        <row r="5884">
          <cell r="A5884" t="str">
            <v>203</v>
          </cell>
          <cell r="C5884">
            <v>19</v>
          </cell>
          <cell r="E5884">
            <v>0</v>
          </cell>
        </row>
        <row r="5885">
          <cell r="A5885" t="str">
            <v>203</v>
          </cell>
          <cell r="C5885">
            <v>26</v>
          </cell>
          <cell r="E5885">
            <v>0</v>
          </cell>
        </row>
        <row r="5886">
          <cell r="A5886" t="str">
            <v>203</v>
          </cell>
          <cell r="C5886">
            <v>27</v>
          </cell>
          <cell r="E5886">
            <v>0</v>
          </cell>
        </row>
        <row r="5887">
          <cell r="A5887" t="str">
            <v>203</v>
          </cell>
          <cell r="C5887">
            <v>28</v>
          </cell>
          <cell r="E5887">
            <v>0</v>
          </cell>
        </row>
        <row r="5888">
          <cell r="A5888" t="str">
            <v>203</v>
          </cell>
          <cell r="C5888">
            <v>29</v>
          </cell>
          <cell r="E5888">
            <v>0</v>
          </cell>
        </row>
        <row r="5889">
          <cell r="A5889" t="str">
            <v>204</v>
          </cell>
          <cell r="C5889">
            <v>1</v>
          </cell>
          <cell r="E5889">
            <v>0</v>
          </cell>
        </row>
        <row r="5890">
          <cell r="A5890" t="str">
            <v>204</v>
          </cell>
          <cell r="C5890">
            <v>2</v>
          </cell>
          <cell r="E5890">
            <v>0</v>
          </cell>
        </row>
        <row r="5891">
          <cell r="A5891" t="str">
            <v>204</v>
          </cell>
          <cell r="C5891">
            <v>3</v>
          </cell>
          <cell r="E5891">
            <v>0</v>
          </cell>
        </row>
        <row r="5892">
          <cell r="A5892" t="str">
            <v>204</v>
          </cell>
          <cell r="C5892">
            <v>4</v>
          </cell>
          <cell r="E5892">
            <v>0</v>
          </cell>
        </row>
        <row r="5893">
          <cell r="A5893" t="str">
            <v>204</v>
          </cell>
          <cell r="C5893">
            <v>6</v>
          </cell>
          <cell r="E5893">
            <v>0</v>
          </cell>
        </row>
        <row r="5894">
          <cell r="A5894" t="str">
            <v>204</v>
          </cell>
          <cell r="C5894">
            <v>7</v>
          </cell>
          <cell r="E5894">
            <v>1400</v>
          </cell>
        </row>
        <row r="5895">
          <cell r="A5895" t="str">
            <v>204</v>
          </cell>
          <cell r="C5895">
            <v>10</v>
          </cell>
          <cell r="E5895">
            <v>1540</v>
          </cell>
        </row>
        <row r="5896">
          <cell r="A5896" t="str">
            <v>204</v>
          </cell>
          <cell r="C5896">
            <v>15</v>
          </cell>
          <cell r="E5896">
            <v>0</v>
          </cell>
        </row>
        <row r="5897">
          <cell r="A5897" t="str">
            <v>204</v>
          </cell>
          <cell r="C5897">
            <v>16</v>
          </cell>
          <cell r="E5897">
            <v>0</v>
          </cell>
        </row>
        <row r="5898">
          <cell r="A5898" t="str">
            <v>204</v>
          </cell>
          <cell r="C5898">
            <v>17</v>
          </cell>
          <cell r="E5898">
            <v>4400</v>
          </cell>
        </row>
        <row r="5899">
          <cell r="A5899" t="str">
            <v>204</v>
          </cell>
          <cell r="C5899">
            <v>18</v>
          </cell>
          <cell r="E5899">
            <v>0</v>
          </cell>
        </row>
        <row r="5900">
          <cell r="A5900" t="str">
            <v>204</v>
          </cell>
          <cell r="C5900">
            <v>20</v>
          </cell>
          <cell r="E5900">
            <v>0</v>
          </cell>
        </row>
        <row r="5901">
          <cell r="A5901" t="str">
            <v>204</v>
          </cell>
          <cell r="C5901">
            <v>21</v>
          </cell>
          <cell r="E5901">
            <v>0</v>
          </cell>
        </row>
        <row r="5902">
          <cell r="A5902" t="str">
            <v>204</v>
          </cell>
          <cell r="C5902">
            <v>22</v>
          </cell>
          <cell r="E5902">
            <v>0</v>
          </cell>
        </row>
        <row r="5903">
          <cell r="A5903" t="str">
            <v>204</v>
          </cell>
          <cell r="C5903">
            <v>23</v>
          </cell>
          <cell r="E5903">
            <v>0</v>
          </cell>
        </row>
        <row r="5904">
          <cell r="A5904" t="str">
            <v>204</v>
          </cell>
          <cell r="C5904">
            <v>24</v>
          </cell>
          <cell r="E5904">
            <v>0</v>
          </cell>
        </row>
        <row r="5905">
          <cell r="A5905" t="str">
            <v>204</v>
          </cell>
          <cell r="C5905">
            <v>25</v>
          </cell>
          <cell r="E5905">
            <v>0</v>
          </cell>
        </row>
        <row r="5906">
          <cell r="A5906" t="str">
            <v>204</v>
          </cell>
          <cell r="C5906">
            <v>5</v>
          </cell>
          <cell r="E5906">
            <v>8750</v>
          </cell>
        </row>
        <row r="5907">
          <cell r="A5907" t="str">
            <v>204</v>
          </cell>
          <cell r="C5907">
            <v>8</v>
          </cell>
          <cell r="E5907">
            <v>0</v>
          </cell>
        </row>
        <row r="5908">
          <cell r="A5908" t="str">
            <v>204</v>
          </cell>
          <cell r="C5908">
            <v>9</v>
          </cell>
          <cell r="E5908">
            <v>0</v>
          </cell>
        </row>
        <row r="5909">
          <cell r="A5909" t="str">
            <v>204</v>
          </cell>
          <cell r="C5909">
            <v>11</v>
          </cell>
          <cell r="E5909">
            <v>0</v>
          </cell>
        </row>
        <row r="5910">
          <cell r="A5910" t="str">
            <v>204</v>
          </cell>
          <cell r="C5910">
            <v>12</v>
          </cell>
          <cell r="E5910">
            <v>0</v>
          </cell>
        </row>
        <row r="5911">
          <cell r="A5911" t="str">
            <v>204</v>
          </cell>
          <cell r="C5911">
            <v>13</v>
          </cell>
          <cell r="E5911">
            <v>0</v>
          </cell>
        </row>
        <row r="5912">
          <cell r="A5912" t="str">
            <v>204</v>
          </cell>
          <cell r="C5912">
            <v>14</v>
          </cell>
          <cell r="E5912">
            <v>0</v>
          </cell>
        </row>
        <row r="5913">
          <cell r="A5913" t="str">
            <v>204</v>
          </cell>
          <cell r="C5913">
            <v>19</v>
          </cell>
          <cell r="E5913">
            <v>0</v>
          </cell>
        </row>
        <row r="5914">
          <cell r="A5914" t="str">
            <v>204</v>
          </cell>
          <cell r="C5914">
            <v>26</v>
          </cell>
          <cell r="E5914">
            <v>0</v>
          </cell>
        </row>
        <row r="5915">
          <cell r="A5915" t="str">
            <v>204</v>
          </cell>
          <cell r="C5915">
            <v>27</v>
          </cell>
          <cell r="E5915">
            <v>0</v>
          </cell>
        </row>
        <row r="5916">
          <cell r="A5916" t="str">
            <v>204</v>
          </cell>
          <cell r="C5916">
            <v>28</v>
          </cell>
          <cell r="E5916">
            <v>0</v>
          </cell>
        </row>
        <row r="5917">
          <cell r="A5917" t="str">
            <v>204</v>
          </cell>
          <cell r="C5917">
            <v>29</v>
          </cell>
          <cell r="E5917">
            <v>13456</v>
          </cell>
        </row>
        <row r="5918">
          <cell r="A5918" t="str">
            <v>205</v>
          </cell>
          <cell r="C5918">
            <v>1</v>
          </cell>
          <cell r="E5918">
            <v>124000</v>
          </cell>
        </row>
        <row r="5919">
          <cell r="A5919" t="str">
            <v>205</v>
          </cell>
          <cell r="C5919">
            <v>2</v>
          </cell>
          <cell r="E5919">
            <v>0</v>
          </cell>
        </row>
        <row r="5920">
          <cell r="A5920" t="str">
            <v>205</v>
          </cell>
          <cell r="C5920">
            <v>3</v>
          </cell>
          <cell r="E5920">
            <v>0</v>
          </cell>
        </row>
        <row r="5921">
          <cell r="A5921" t="str">
            <v>205</v>
          </cell>
          <cell r="C5921">
            <v>4</v>
          </cell>
          <cell r="E5921">
            <v>60000</v>
          </cell>
        </row>
        <row r="5922">
          <cell r="A5922" t="str">
            <v>205</v>
          </cell>
          <cell r="C5922">
            <v>6</v>
          </cell>
          <cell r="E5922">
            <v>0</v>
          </cell>
        </row>
        <row r="5923">
          <cell r="A5923" t="str">
            <v>205</v>
          </cell>
          <cell r="C5923">
            <v>7</v>
          </cell>
          <cell r="E5923">
            <v>0</v>
          </cell>
        </row>
        <row r="5924">
          <cell r="A5924" t="str">
            <v>205</v>
          </cell>
          <cell r="C5924">
            <v>10</v>
          </cell>
          <cell r="E5924">
            <v>0</v>
          </cell>
        </row>
        <row r="5925">
          <cell r="A5925" t="str">
            <v>205</v>
          </cell>
          <cell r="C5925">
            <v>15</v>
          </cell>
          <cell r="E5925">
            <v>0</v>
          </cell>
        </row>
        <row r="5926">
          <cell r="A5926" t="str">
            <v>205</v>
          </cell>
          <cell r="C5926">
            <v>16</v>
          </cell>
          <cell r="E5926">
            <v>30000</v>
          </cell>
        </row>
        <row r="5927">
          <cell r="A5927" t="str">
            <v>205</v>
          </cell>
          <cell r="C5927">
            <v>17</v>
          </cell>
          <cell r="E5927">
            <v>0</v>
          </cell>
        </row>
        <row r="5928">
          <cell r="A5928" t="str">
            <v>205</v>
          </cell>
          <cell r="C5928">
            <v>18</v>
          </cell>
          <cell r="E5928">
            <v>0</v>
          </cell>
        </row>
        <row r="5929">
          <cell r="A5929" t="str">
            <v>205</v>
          </cell>
          <cell r="C5929">
            <v>20</v>
          </cell>
          <cell r="E5929">
            <v>0</v>
          </cell>
        </row>
        <row r="5930">
          <cell r="A5930" t="str">
            <v>205</v>
          </cell>
          <cell r="C5930">
            <v>21</v>
          </cell>
          <cell r="E5930">
            <v>0</v>
          </cell>
        </row>
        <row r="5931">
          <cell r="A5931" t="str">
            <v>205</v>
          </cell>
          <cell r="C5931">
            <v>22</v>
          </cell>
          <cell r="E5931">
            <v>6000</v>
          </cell>
        </row>
        <row r="5932">
          <cell r="A5932" t="str">
            <v>205</v>
          </cell>
          <cell r="C5932">
            <v>23</v>
          </cell>
          <cell r="E5932">
            <v>0</v>
          </cell>
        </row>
        <row r="5933">
          <cell r="A5933" t="str">
            <v>205</v>
          </cell>
          <cell r="C5933">
            <v>24</v>
          </cell>
          <cell r="E5933">
            <v>0</v>
          </cell>
        </row>
        <row r="5934">
          <cell r="A5934" t="str">
            <v>205</v>
          </cell>
          <cell r="C5934">
            <v>25</v>
          </cell>
          <cell r="E5934">
            <v>0</v>
          </cell>
        </row>
        <row r="5935">
          <cell r="A5935" t="str">
            <v>205</v>
          </cell>
          <cell r="C5935">
            <v>5</v>
          </cell>
          <cell r="E5935">
            <v>15000</v>
          </cell>
        </row>
        <row r="5936">
          <cell r="A5936" t="str">
            <v>205</v>
          </cell>
          <cell r="C5936">
            <v>8</v>
          </cell>
          <cell r="E5936">
            <v>30000</v>
          </cell>
        </row>
        <row r="5937">
          <cell r="A5937" t="str">
            <v>205</v>
          </cell>
          <cell r="C5937">
            <v>9</v>
          </cell>
          <cell r="E5937">
            <v>0</v>
          </cell>
        </row>
        <row r="5938">
          <cell r="A5938" t="str">
            <v>205</v>
          </cell>
          <cell r="C5938">
            <v>11</v>
          </cell>
          <cell r="E5938">
            <v>0</v>
          </cell>
        </row>
        <row r="5939">
          <cell r="A5939" t="str">
            <v>205</v>
          </cell>
          <cell r="C5939">
            <v>12</v>
          </cell>
          <cell r="E5939">
            <v>0</v>
          </cell>
        </row>
        <row r="5940">
          <cell r="A5940" t="str">
            <v>205</v>
          </cell>
          <cell r="C5940">
            <v>13</v>
          </cell>
          <cell r="E5940">
            <v>0</v>
          </cell>
        </row>
        <row r="5941">
          <cell r="A5941" t="str">
            <v>205</v>
          </cell>
          <cell r="C5941">
            <v>14</v>
          </cell>
          <cell r="E5941">
            <v>0</v>
          </cell>
        </row>
        <row r="5942">
          <cell r="A5942" t="str">
            <v>205</v>
          </cell>
          <cell r="C5942">
            <v>19</v>
          </cell>
          <cell r="E5942">
            <v>0</v>
          </cell>
        </row>
        <row r="5943">
          <cell r="A5943" t="str">
            <v>205</v>
          </cell>
          <cell r="C5943">
            <v>26</v>
          </cell>
          <cell r="E5943">
            <v>0</v>
          </cell>
        </row>
        <row r="5944">
          <cell r="A5944" t="str">
            <v>205</v>
          </cell>
          <cell r="C5944">
            <v>27</v>
          </cell>
          <cell r="E5944">
            <v>0</v>
          </cell>
        </row>
        <row r="5945">
          <cell r="A5945" t="str">
            <v>205</v>
          </cell>
          <cell r="C5945">
            <v>28</v>
          </cell>
          <cell r="E5945">
            <v>0</v>
          </cell>
        </row>
        <row r="5946">
          <cell r="A5946" t="str">
            <v>205</v>
          </cell>
          <cell r="C5946">
            <v>29</v>
          </cell>
          <cell r="E5946">
            <v>0</v>
          </cell>
        </row>
        <row r="5947">
          <cell r="A5947" t="str">
            <v>206</v>
          </cell>
          <cell r="C5947">
            <v>1</v>
          </cell>
          <cell r="E5947">
            <v>24937</v>
          </cell>
        </row>
        <row r="5948">
          <cell r="A5948" t="str">
            <v>206</v>
          </cell>
          <cell r="C5948">
            <v>2</v>
          </cell>
          <cell r="E5948">
            <v>12277</v>
          </cell>
        </row>
        <row r="5949">
          <cell r="A5949" t="str">
            <v>206</v>
          </cell>
          <cell r="C5949">
            <v>3</v>
          </cell>
          <cell r="E5949">
            <v>1190</v>
          </cell>
        </row>
        <row r="5950">
          <cell r="A5950" t="str">
            <v>206</v>
          </cell>
          <cell r="C5950">
            <v>4</v>
          </cell>
          <cell r="E5950">
            <v>0</v>
          </cell>
        </row>
        <row r="5951">
          <cell r="A5951" t="str">
            <v>206</v>
          </cell>
          <cell r="C5951">
            <v>6</v>
          </cell>
          <cell r="E5951">
            <v>969</v>
          </cell>
        </row>
        <row r="5952">
          <cell r="A5952" t="str">
            <v>206</v>
          </cell>
          <cell r="C5952">
            <v>7</v>
          </cell>
          <cell r="E5952">
            <v>77673</v>
          </cell>
        </row>
        <row r="5953">
          <cell r="A5953" t="str">
            <v>206</v>
          </cell>
          <cell r="C5953">
            <v>10</v>
          </cell>
          <cell r="E5953">
            <v>45224</v>
          </cell>
        </row>
        <row r="5954">
          <cell r="A5954" t="str">
            <v>206</v>
          </cell>
          <cell r="C5954">
            <v>15</v>
          </cell>
          <cell r="E5954">
            <v>0</v>
          </cell>
        </row>
        <row r="5955">
          <cell r="A5955" t="str">
            <v>206</v>
          </cell>
          <cell r="C5955">
            <v>16</v>
          </cell>
          <cell r="E5955">
            <v>7105</v>
          </cell>
        </row>
        <row r="5956">
          <cell r="A5956" t="str">
            <v>206</v>
          </cell>
          <cell r="C5956">
            <v>17</v>
          </cell>
          <cell r="E5956">
            <v>0</v>
          </cell>
        </row>
        <row r="5957">
          <cell r="A5957" t="str">
            <v>206</v>
          </cell>
          <cell r="C5957">
            <v>18</v>
          </cell>
          <cell r="E5957">
            <v>0</v>
          </cell>
        </row>
        <row r="5958">
          <cell r="A5958" t="str">
            <v>206</v>
          </cell>
          <cell r="C5958">
            <v>20</v>
          </cell>
          <cell r="E5958">
            <v>0</v>
          </cell>
        </row>
        <row r="5959">
          <cell r="A5959" t="str">
            <v>206</v>
          </cell>
          <cell r="C5959">
            <v>21</v>
          </cell>
          <cell r="E5959">
            <v>0</v>
          </cell>
        </row>
        <row r="5960">
          <cell r="A5960" t="str">
            <v>206</v>
          </cell>
          <cell r="C5960">
            <v>22</v>
          </cell>
          <cell r="E5960">
            <v>0</v>
          </cell>
        </row>
        <row r="5961">
          <cell r="A5961" t="str">
            <v>206</v>
          </cell>
          <cell r="C5961">
            <v>23</v>
          </cell>
          <cell r="E5961">
            <v>0</v>
          </cell>
        </row>
        <row r="5962">
          <cell r="A5962" t="str">
            <v>206</v>
          </cell>
          <cell r="C5962">
            <v>24</v>
          </cell>
          <cell r="E5962">
            <v>0</v>
          </cell>
        </row>
        <row r="5963">
          <cell r="A5963" t="str">
            <v>206</v>
          </cell>
          <cell r="C5963">
            <v>25</v>
          </cell>
          <cell r="E5963">
            <v>0</v>
          </cell>
        </row>
        <row r="5964">
          <cell r="A5964" t="str">
            <v>206</v>
          </cell>
          <cell r="C5964">
            <v>5</v>
          </cell>
          <cell r="E5964">
            <v>125168</v>
          </cell>
        </row>
        <row r="5965">
          <cell r="A5965" t="str">
            <v>206</v>
          </cell>
          <cell r="C5965">
            <v>8</v>
          </cell>
          <cell r="E5965">
            <v>18423</v>
          </cell>
        </row>
        <row r="5966">
          <cell r="A5966" t="str">
            <v>206</v>
          </cell>
          <cell r="C5966">
            <v>9</v>
          </cell>
          <cell r="E5966">
            <v>0</v>
          </cell>
        </row>
        <row r="5967">
          <cell r="A5967" t="str">
            <v>206</v>
          </cell>
          <cell r="C5967">
            <v>11</v>
          </cell>
          <cell r="E5967">
            <v>3943</v>
          </cell>
        </row>
        <row r="5968">
          <cell r="A5968" t="str">
            <v>206</v>
          </cell>
          <cell r="C5968">
            <v>12</v>
          </cell>
          <cell r="E5968">
            <v>0</v>
          </cell>
        </row>
        <row r="5969">
          <cell r="A5969" t="str">
            <v>206</v>
          </cell>
          <cell r="C5969">
            <v>13</v>
          </cell>
          <cell r="E5969">
            <v>23046</v>
          </cell>
        </row>
        <row r="5970">
          <cell r="A5970" t="str">
            <v>206</v>
          </cell>
          <cell r="C5970">
            <v>14</v>
          </cell>
          <cell r="E5970">
            <v>0</v>
          </cell>
        </row>
        <row r="5971">
          <cell r="A5971" t="str">
            <v>206</v>
          </cell>
          <cell r="C5971">
            <v>19</v>
          </cell>
          <cell r="E5971">
            <v>0</v>
          </cell>
        </row>
        <row r="5972">
          <cell r="A5972" t="str">
            <v>206</v>
          </cell>
          <cell r="C5972">
            <v>26</v>
          </cell>
          <cell r="E5972">
            <v>0</v>
          </cell>
        </row>
        <row r="5973">
          <cell r="A5973" t="str">
            <v>206</v>
          </cell>
          <cell r="C5973">
            <v>27</v>
          </cell>
          <cell r="E5973">
            <v>100000</v>
          </cell>
        </row>
        <row r="5974">
          <cell r="A5974" t="str">
            <v>206</v>
          </cell>
          <cell r="C5974">
            <v>28</v>
          </cell>
          <cell r="E5974">
            <v>0</v>
          </cell>
        </row>
        <row r="5975">
          <cell r="A5975" t="str">
            <v>206</v>
          </cell>
          <cell r="C5975">
            <v>29</v>
          </cell>
          <cell r="E5975">
            <v>494163</v>
          </cell>
        </row>
        <row r="5976">
          <cell r="A5976" t="str">
            <v>207</v>
          </cell>
          <cell r="C5976">
            <v>1</v>
          </cell>
          <cell r="E5976">
            <v>280000</v>
          </cell>
        </row>
        <row r="5977">
          <cell r="A5977" t="str">
            <v>207</v>
          </cell>
          <cell r="C5977">
            <v>2</v>
          </cell>
          <cell r="E5977">
            <v>8400</v>
          </cell>
        </row>
        <row r="5978">
          <cell r="A5978" t="str">
            <v>207</v>
          </cell>
          <cell r="C5978">
            <v>3</v>
          </cell>
          <cell r="E5978">
            <v>0</v>
          </cell>
        </row>
        <row r="5979">
          <cell r="A5979" t="str">
            <v>207</v>
          </cell>
          <cell r="C5979">
            <v>4</v>
          </cell>
          <cell r="E5979">
            <v>0</v>
          </cell>
        </row>
        <row r="5980">
          <cell r="A5980" t="str">
            <v>207</v>
          </cell>
          <cell r="C5980">
            <v>6</v>
          </cell>
          <cell r="E5980">
            <v>0</v>
          </cell>
        </row>
        <row r="5981">
          <cell r="A5981" t="str">
            <v>207</v>
          </cell>
          <cell r="C5981">
            <v>7</v>
          </cell>
          <cell r="E5981">
            <v>60000</v>
          </cell>
        </row>
        <row r="5982">
          <cell r="A5982" t="str">
            <v>207</v>
          </cell>
          <cell r="C5982">
            <v>10</v>
          </cell>
          <cell r="E5982">
            <v>85000</v>
          </cell>
        </row>
        <row r="5983">
          <cell r="A5983" t="str">
            <v>207</v>
          </cell>
          <cell r="C5983">
            <v>15</v>
          </cell>
          <cell r="E5983">
            <v>0</v>
          </cell>
        </row>
        <row r="5984">
          <cell r="A5984" t="str">
            <v>207</v>
          </cell>
          <cell r="C5984">
            <v>16</v>
          </cell>
          <cell r="E5984">
            <v>0</v>
          </cell>
        </row>
        <row r="5985">
          <cell r="A5985" t="str">
            <v>207</v>
          </cell>
          <cell r="C5985">
            <v>17</v>
          </cell>
          <cell r="E5985">
            <v>0</v>
          </cell>
        </row>
        <row r="5986">
          <cell r="A5986" t="str">
            <v>207</v>
          </cell>
          <cell r="C5986">
            <v>18</v>
          </cell>
          <cell r="E5986">
            <v>0</v>
          </cell>
        </row>
        <row r="5987">
          <cell r="A5987" t="str">
            <v>207</v>
          </cell>
          <cell r="C5987">
            <v>20</v>
          </cell>
          <cell r="E5987">
            <v>0</v>
          </cell>
        </row>
        <row r="5988">
          <cell r="A5988" t="str">
            <v>207</v>
          </cell>
          <cell r="C5988">
            <v>21</v>
          </cell>
          <cell r="E5988">
            <v>0</v>
          </cell>
        </row>
        <row r="5989">
          <cell r="A5989" t="str">
            <v>207</v>
          </cell>
          <cell r="C5989">
            <v>22</v>
          </cell>
          <cell r="E5989">
            <v>1150</v>
          </cell>
        </row>
        <row r="5990">
          <cell r="A5990" t="str">
            <v>207</v>
          </cell>
          <cell r="C5990">
            <v>23</v>
          </cell>
          <cell r="E5990">
            <v>0</v>
          </cell>
        </row>
        <row r="5991">
          <cell r="A5991" t="str">
            <v>207</v>
          </cell>
          <cell r="C5991">
            <v>24</v>
          </cell>
          <cell r="E5991">
            <v>0</v>
          </cell>
        </row>
        <row r="5992">
          <cell r="A5992" t="str">
            <v>207</v>
          </cell>
          <cell r="C5992">
            <v>25</v>
          </cell>
          <cell r="E5992">
            <v>0</v>
          </cell>
        </row>
        <row r="5993">
          <cell r="A5993" t="str">
            <v>207</v>
          </cell>
          <cell r="C5993">
            <v>5</v>
          </cell>
          <cell r="E5993">
            <v>6600</v>
          </cell>
        </row>
        <row r="5994">
          <cell r="A5994" t="str">
            <v>207</v>
          </cell>
          <cell r="C5994">
            <v>8</v>
          </cell>
          <cell r="E5994">
            <v>0</v>
          </cell>
        </row>
        <row r="5995">
          <cell r="A5995" t="str">
            <v>207</v>
          </cell>
          <cell r="C5995">
            <v>9</v>
          </cell>
          <cell r="E5995">
            <v>0</v>
          </cell>
        </row>
        <row r="5996">
          <cell r="A5996" t="str">
            <v>207</v>
          </cell>
          <cell r="C5996">
            <v>11</v>
          </cell>
          <cell r="E5996">
            <v>0</v>
          </cell>
        </row>
        <row r="5997">
          <cell r="A5997" t="str">
            <v>207</v>
          </cell>
          <cell r="C5997">
            <v>12</v>
          </cell>
          <cell r="E5997">
            <v>0</v>
          </cell>
        </row>
        <row r="5998">
          <cell r="A5998" t="str">
            <v>207</v>
          </cell>
          <cell r="C5998">
            <v>13</v>
          </cell>
          <cell r="E5998">
            <v>0</v>
          </cell>
        </row>
        <row r="5999">
          <cell r="A5999" t="str">
            <v>207</v>
          </cell>
          <cell r="C5999">
            <v>14</v>
          </cell>
          <cell r="E5999">
            <v>0</v>
          </cell>
        </row>
        <row r="6000">
          <cell r="A6000" t="str">
            <v>207</v>
          </cell>
          <cell r="C6000">
            <v>19</v>
          </cell>
          <cell r="E6000">
            <v>80000</v>
          </cell>
        </row>
        <row r="6001">
          <cell r="A6001" t="str">
            <v>207</v>
          </cell>
          <cell r="C6001">
            <v>26</v>
          </cell>
          <cell r="E6001">
            <v>0</v>
          </cell>
        </row>
        <row r="6002">
          <cell r="A6002" t="str">
            <v>207</v>
          </cell>
          <cell r="C6002">
            <v>27</v>
          </cell>
          <cell r="E6002">
            <v>0</v>
          </cell>
        </row>
        <row r="6003">
          <cell r="A6003" t="str">
            <v>207</v>
          </cell>
          <cell r="C6003">
            <v>28</v>
          </cell>
          <cell r="E6003">
            <v>0</v>
          </cell>
        </row>
        <row r="6004">
          <cell r="A6004" t="str">
            <v>207</v>
          </cell>
          <cell r="C6004">
            <v>29</v>
          </cell>
          <cell r="E6004">
            <v>25000</v>
          </cell>
        </row>
        <row r="6005">
          <cell r="A6005" t="str">
            <v>208</v>
          </cell>
          <cell r="C6005">
            <v>1</v>
          </cell>
          <cell r="E6005">
            <v>0</v>
          </cell>
        </row>
        <row r="6006">
          <cell r="A6006" t="str">
            <v>208</v>
          </cell>
          <cell r="C6006">
            <v>2</v>
          </cell>
          <cell r="E6006">
            <v>0</v>
          </cell>
        </row>
        <row r="6007">
          <cell r="A6007" t="str">
            <v>208</v>
          </cell>
          <cell r="C6007">
            <v>3</v>
          </cell>
          <cell r="E6007">
            <v>0</v>
          </cell>
        </row>
        <row r="6008">
          <cell r="A6008" t="str">
            <v>208</v>
          </cell>
          <cell r="C6008">
            <v>4</v>
          </cell>
          <cell r="E6008">
            <v>0</v>
          </cell>
        </row>
        <row r="6009">
          <cell r="A6009" t="str">
            <v>208</v>
          </cell>
          <cell r="C6009">
            <v>6</v>
          </cell>
          <cell r="E6009">
            <v>4902</v>
          </cell>
        </row>
        <row r="6010">
          <cell r="A6010" t="str">
            <v>208</v>
          </cell>
          <cell r="C6010">
            <v>7</v>
          </cell>
          <cell r="E6010">
            <v>48752</v>
          </cell>
        </row>
        <row r="6011">
          <cell r="A6011" t="str">
            <v>208</v>
          </cell>
          <cell r="C6011">
            <v>10</v>
          </cell>
          <cell r="E6011">
            <v>55662</v>
          </cell>
        </row>
        <row r="6012">
          <cell r="A6012" t="str">
            <v>208</v>
          </cell>
          <cell r="C6012">
            <v>15</v>
          </cell>
          <cell r="E6012">
            <v>0</v>
          </cell>
        </row>
        <row r="6013">
          <cell r="A6013" t="str">
            <v>208</v>
          </cell>
          <cell r="C6013">
            <v>16</v>
          </cell>
          <cell r="E6013">
            <v>15325</v>
          </cell>
        </row>
        <row r="6014">
          <cell r="A6014" t="str">
            <v>208</v>
          </cell>
          <cell r="C6014">
            <v>17</v>
          </cell>
          <cell r="E6014">
            <v>0</v>
          </cell>
        </row>
        <row r="6015">
          <cell r="A6015" t="str">
            <v>208</v>
          </cell>
          <cell r="C6015">
            <v>18</v>
          </cell>
          <cell r="E6015">
            <v>0</v>
          </cell>
        </row>
        <row r="6016">
          <cell r="A6016" t="str">
            <v>208</v>
          </cell>
          <cell r="C6016">
            <v>20</v>
          </cell>
          <cell r="E6016">
            <v>0</v>
          </cell>
        </row>
        <row r="6017">
          <cell r="A6017" t="str">
            <v>208</v>
          </cell>
          <cell r="C6017">
            <v>21</v>
          </cell>
          <cell r="E6017">
            <v>0</v>
          </cell>
        </row>
        <row r="6018">
          <cell r="A6018" t="str">
            <v>208</v>
          </cell>
          <cell r="C6018">
            <v>22</v>
          </cell>
          <cell r="E6018">
            <v>2963</v>
          </cell>
        </row>
        <row r="6019">
          <cell r="A6019" t="str">
            <v>208</v>
          </cell>
          <cell r="C6019">
            <v>23</v>
          </cell>
          <cell r="E6019">
            <v>0</v>
          </cell>
        </row>
        <row r="6020">
          <cell r="A6020" t="str">
            <v>208</v>
          </cell>
          <cell r="C6020">
            <v>24</v>
          </cell>
          <cell r="E6020">
            <v>0</v>
          </cell>
        </row>
        <row r="6021">
          <cell r="A6021" t="str">
            <v>208</v>
          </cell>
          <cell r="C6021">
            <v>25</v>
          </cell>
          <cell r="E6021">
            <v>0</v>
          </cell>
        </row>
        <row r="6022">
          <cell r="A6022" t="str">
            <v>208</v>
          </cell>
          <cell r="C6022">
            <v>5</v>
          </cell>
          <cell r="E6022">
            <v>12919</v>
          </cell>
        </row>
        <row r="6023">
          <cell r="A6023" t="str">
            <v>208</v>
          </cell>
          <cell r="C6023">
            <v>8</v>
          </cell>
          <cell r="E6023">
            <v>1784</v>
          </cell>
        </row>
        <row r="6024">
          <cell r="A6024" t="str">
            <v>208</v>
          </cell>
          <cell r="C6024">
            <v>9</v>
          </cell>
          <cell r="E6024">
            <v>0</v>
          </cell>
        </row>
        <row r="6025">
          <cell r="A6025" t="str">
            <v>208</v>
          </cell>
          <cell r="C6025">
            <v>11</v>
          </cell>
          <cell r="E6025">
            <v>1103</v>
          </cell>
        </row>
        <row r="6026">
          <cell r="A6026" t="str">
            <v>208</v>
          </cell>
          <cell r="C6026">
            <v>12</v>
          </cell>
          <cell r="E6026">
            <v>0</v>
          </cell>
        </row>
        <row r="6027">
          <cell r="A6027" t="str">
            <v>208</v>
          </cell>
          <cell r="C6027">
            <v>13</v>
          </cell>
          <cell r="E6027">
            <v>0</v>
          </cell>
        </row>
        <row r="6028">
          <cell r="A6028" t="str">
            <v>208</v>
          </cell>
          <cell r="C6028">
            <v>14</v>
          </cell>
          <cell r="E6028">
            <v>0</v>
          </cell>
        </row>
        <row r="6029">
          <cell r="A6029" t="str">
            <v>208</v>
          </cell>
          <cell r="C6029">
            <v>19</v>
          </cell>
          <cell r="E6029">
            <v>0</v>
          </cell>
        </row>
        <row r="6030">
          <cell r="A6030" t="str">
            <v>208</v>
          </cell>
          <cell r="C6030">
            <v>26</v>
          </cell>
          <cell r="E6030">
            <v>0</v>
          </cell>
        </row>
        <row r="6031">
          <cell r="A6031" t="str">
            <v>208</v>
          </cell>
          <cell r="C6031">
            <v>27</v>
          </cell>
          <cell r="E6031">
            <v>2000</v>
          </cell>
        </row>
        <row r="6032">
          <cell r="A6032" t="str">
            <v>208</v>
          </cell>
          <cell r="C6032">
            <v>28</v>
          </cell>
          <cell r="E6032">
            <v>0</v>
          </cell>
        </row>
        <row r="6033">
          <cell r="A6033" t="str">
            <v>208</v>
          </cell>
          <cell r="C6033">
            <v>29</v>
          </cell>
          <cell r="E6033">
            <v>0</v>
          </cell>
        </row>
        <row r="6034">
          <cell r="A6034" t="str">
            <v>209</v>
          </cell>
          <cell r="C6034">
            <v>1</v>
          </cell>
          <cell r="E6034">
            <v>0</v>
          </cell>
        </row>
        <row r="6035">
          <cell r="A6035" t="str">
            <v>209</v>
          </cell>
          <cell r="C6035">
            <v>2</v>
          </cell>
          <cell r="E6035">
            <v>0</v>
          </cell>
        </row>
        <row r="6036">
          <cell r="A6036" t="str">
            <v>209</v>
          </cell>
          <cell r="C6036">
            <v>3</v>
          </cell>
          <cell r="E6036">
            <v>0</v>
          </cell>
        </row>
        <row r="6037">
          <cell r="A6037" t="str">
            <v>209</v>
          </cell>
          <cell r="C6037">
            <v>4</v>
          </cell>
          <cell r="E6037">
            <v>0</v>
          </cell>
        </row>
        <row r="6038">
          <cell r="A6038" t="str">
            <v>209</v>
          </cell>
          <cell r="C6038">
            <v>6</v>
          </cell>
          <cell r="E6038">
            <v>0</v>
          </cell>
        </row>
        <row r="6039">
          <cell r="A6039" t="str">
            <v>209</v>
          </cell>
          <cell r="C6039">
            <v>7</v>
          </cell>
          <cell r="E6039">
            <v>0</v>
          </cell>
        </row>
        <row r="6040">
          <cell r="A6040" t="str">
            <v>209</v>
          </cell>
          <cell r="C6040">
            <v>10</v>
          </cell>
          <cell r="E6040">
            <v>0</v>
          </cell>
        </row>
        <row r="6041">
          <cell r="A6041" t="str">
            <v>209</v>
          </cell>
          <cell r="C6041">
            <v>15</v>
          </cell>
          <cell r="E6041">
            <v>0</v>
          </cell>
        </row>
        <row r="6042">
          <cell r="A6042" t="str">
            <v>209</v>
          </cell>
          <cell r="C6042">
            <v>16</v>
          </cell>
          <cell r="E6042">
            <v>0</v>
          </cell>
        </row>
        <row r="6043">
          <cell r="A6043" t="str">
            <v>209</v>
          </cell>
          <cell r="C6043">
            <v>17</v>
          </cell>
          <cell r="E6043">
            <v>0</v>
          </cell>
        </row>
        <row r="6044">
          <cell r="A6044" t="str">
            <v>209</v>
          </cell>
          <cell r="C6044">
            <v>18</v>
          </cell>
          <cell r="E6044">
            <v>0</v>
          </cell>
        </row>
        <row r="6045">
          <cell r="A6045" t="str">
            <v>209</v>
          </cell>
          <cell r="C6045">
            <v>20</v>
          </cell>
          <cell r="E6045">
            <v>0</v>
          </cell>
        </row>
        <row r="6046">
          <cell r="A6046" t="str">
            <v>209</v>
          </cell>
          <cell r="C6046">
            <v>21</v>
          </cell>
          <cell r="E6046">
            <v>0</v>
          </cell>
        </row>
        <row r="6047">
          <cell r="A6047" t="str">
            <v>209</v>
          </cell>
          <cell r="C6047">
            <v>22</v>
          </cell>
          <cell r="E6047">
            <v>0</v>
          </cell>
        </row>
        <row r="6048">
          <cell r="A6048" t="str">
            <v>209</v>
          </cell>
          <cell r="C6048">
            <v>23</v>
          </cell>
          <cell r="E6048">
            <v>0</v>
          </cell>
        </row>
        <row r="6049">
          <cell r="A6049" t="str">
            <v>209</v>
          </cell>
          <cell r="C6049">
            <v>24</v>
          </cell>
          <cell r="E6049">
            <v>0</v>
          </cell>
        </row>
        <row r="6050">
          <cell r="A6050" t="str">
            <v>209</v>
          </cell>
          <cell r="C6050">
            <v>25</v>
          </cell>
          <cell r="E6050">
            <v>0</v>
          </cell>
        </row>
        <row r="6051">
          <cell r="A6051" t="str">
            <v>209</v>
          </cell>
          <cell r="C6051">
            <v>5</v>
          </cell>
          <cell r="E6051">
            <v>184491</v>
          </cell>
        </row>
        <row r="6052">
          <cell r="A6052" t="str">
            <v>209</v>
          </cell>
          <cell r="C6052">
            <v>8</v>
          </cell>
          <cell r="E6052">
            <v>0</v>
          </cell>
        </row>
        <row r="6053">
          <cell r="A6053" t="str">
            <v>209</v>
          </cell>
          <cell r="C6053">
            <v>9</v>
          </cell>
          <cell r="E6053">
            <v>0</v>
          </cell>
        </row>
        <row r="6054">
          <cell r="A6054" t="str">
            <v>209</v>
          </cell>
          <cell r="C6054">
            <v>11</v>
          </cell>
          <cell r="E6054">
            <v>0</v>
          </cell>
        </row>
        <row r="6055">
          <cell r="A6055" t="str">
            <v>209</v>
          </cell>
          <cell r="C6055">
            <v>12</v>
          </cell>
          <cell r="E6055">
            <v>0</v>
          </cell>
        </row>
        <row r="6056">
          <cell r="A6056" t="str">
            <v>209</v>
          </cell>
          <cell r="C6056">
            <v>13</v>
          </cell>
          <cell r="E6056">
            <v>0</v>
          </cell>
        </row>
        <row r="6057">
          <cell r="A6057" t="str">
            <v>209</v>
          </cell>
          <cell r="C6057">
            <v>14</v>
          </cell>
          <cell r="E6057">
            <v>0</v>
          </cell>
        </row>
        <row r="6058">
          <cell r="A6058" t="str">
            <v>209</v>
          </cell>
          <cell r="C6058">
            <v>19</v>
          </cell>
          <cell r="E6058">
            <v>0</v>
          </cell>
        </row>
        <row r="6059">
          <cell r="A6059" t="str">
            <v>209</v>
          </cell>
          <cell r="C6059">
            <v>26</v>
          </cell>
          <cell r="E6059">
            <v>0</v>
          </cell>
        </row>
        <row r="6060">
          <cell r="A6060" t="str">
            <v>209</v>
          </cell>
          <cell r="C6060">
            <v>27</v>
          </cell>
          <cell r="E6060">
            <v>0</v>
          </cell>
        </row>
        <row r="6061">
          <cell r="A6061" t="str">
            <v>209</v>
          </cell>
          <cell r="C6061">
            <v>28</v>
          </cell>
          <cell r="E6061">
            <v>0</v>
          </cell>
        </row>
        <row r="6062">
          <cell r="A6062" t="str">
            <v>209</v>
          </cell>
          <cell r="C6062">
            <v>29</v>
          </cell>
          <cell r="E6062">
            <v>0</v>
          </cell>
        </row>
        <row r="6063">
          <cell r="A6063" t="str">
            <v>210</v>
          </cell>
          <cell r="C6063">
            <v>1</v>
          </cell>
          <cell r="E6063">
            <v>44394</v>
          </cell>
        </row>
        <row r="6064">
          <cell r="A6064" t="str">
            <v>210</v>
          </cell>
          <cell r="C6064">
            <v>2</v>
          </cell>
          <cell r="E6064">
            <v>3295</v>
          </cell>
        </row>
        <row r="6065">
          <cell r="A6065" t="str">
            <v>210</v>
          </cell>
          <cell r="C6065">
            <v>3</v>
          </cell>
          <cell r="E6065">
            <v>85288</v>
          </cell>
        </row>
        <row r="6066">
          <cell r="A6066" t="str">
            <v>210</v>
          </cell>
          <cell r="C6066">
            <v>4</v>
          </cell>
          <cell r="E6066">
            <v>0</v>
          </cell>
        </row>
        <row r="6067">
          <cell r="A6067" t="str">
            <v>210</v>
          </cell>
          <cell r="C6067">
            <v>6</v>
          </cell>
          <cell r="E6067">
            <v>0</v>
          </cell>
        </row>
        <row r="6068">
          <cell r="A6068" t="str">
            <v>210</v>
          </cell>
          <cell r="C6068">
            <v>7</v>
          </cell>
          <cell r="E6068">
            <v>113839</v>
          </cell>
        </row>
        <row r="6069">
          <cell r="A6069" t="str">
            <v>210</v>
          </cell>
          <cell r="C6069">
            <v>10</v>
          </cell>
          <cell r="E6069">
            <v>18778</v>
          </cell>
        </row>
        <row r="6070">
          <cell r="A6070" t="str">
            <v>210</v>
          </cell>
          <cell r="C6070">
            <v>15</v>
          </cell>
          <cell r="E6070">
            <v>0</v>
          </cell>
        </row>
        <row r="6071">
          <cell r="A6071" t="str">
            <v>210</v>
          </cell>
          <cell r="C6071">
            <v>16</v>
          </cell>
          <cell r="E6071">
            <v>27372</v>
          </cell>
        </row>
        <row r="6072">
          <cell r="A6072" t="str">
            <v>210</v>
          </cell>
          <cell r="C6072">
            <v>17</v>
          </cell>
          <cell r="E6072">
            <v>0</v>
          </cell>
        </row>
        <row r="6073">
          <cell r="A6073" t="str">
            <v>210</v>
          </cell>
          <cell r="C6073">
            <v>18</v>
          </cell>
          <cell r="E6073">
            <v>0</v>
          </cell>
        </row>
        <row r="6074">
          <cell r="A6074" t="str">
            <v>210</v>
          </cell>
          <cell r="C6074">
            <v>20</v>
          </cell>
          <cell r="E6074">
            <v>0</v>
          </cell>
        </row>
        <row r="6075">
          <cell r="A6075" t="str">
            <v>210</v>
          </cell>
          <cell r="C6075">
            <v>21</v>
          </cell>
          <cell r="E6075">
            <v>0</v>
          </cell>
        </row>
        <row r="6076">
          <cell r="A6076" t="str">
            <v>210</v>
          </cell>
          <cell r="C6076">
            <v>22</v>
          </cell>
          <cell r="E6076">
            <v>1787</v>
          </cell>
        </row>
        <row r="6077">
          <cell r="A6077" t="str">
            <v>210</v>
          </cell>
          <cell r="C6077">
            <v>23</v>
          </cell>
          <cell r="E6077">
            <v>14005</v>
          </cell>
        </row>
        <row r="6078">
          <cell r="A6078" t="str">
            <v>210</v>
          </cell>
          <cell r="C6078">
            <v>24</v>
          </cell>
          <cell r="E6078">
            <v>7500</v>
          </cell>
        </row>
        <row r="6079">
          <cell r="A6079" t="str">
            <v>210</v>
          </cell>
          <cell r="C6079">
            <v>25</v>
          </cell>
          <cell r="E6079">
            <v>0</v>
          </cell>
        </row>
        <row r="6080">
          <cell r="A6080" t="str">
            <v>210</v>
          </cell>
          <cell r="C6080">
            <v>5</v>
          </cell>
          <cell r="E6080">
            <v>0</v>
          </cell>
        </row>
        <row r="6081">
          <cell r="A6081" t="str">
            <v>210</v>
          </cell>
          <cell r="C6081">
            <v>8</v>
          </cell>
          <cell r="E6081">
            <v>0</v>
          </cell>
        </row>
        <row r="6082">
          <cell r="A6082" t="str">
            <v>210</v>
          </cell>
          <cell r="C6082">
            <v>9</v>
          </cell>
          <cell r="E6082">
            <v>0</v>
          </cell>
        </row>
        <row r="6083">
          <cell r="A6083" t="str">
            <v>210</v>
          </cell>
          <cell r="C6083">
            <v>11</v>
          </cell>
          <cell r="E6083">
            <v>119456</v>
          </cell>
        </row>
        <row r="6084">
          <cell r="A6084" t="str">
            <v>210</v>
          </cell>
          <cell r="C6084">
            <v>12</v>
          </cell>
          <cell r="E6084">
            <v>10000</v>
          </cell>
        </row>
        <row r="6085">
          <cell r="A6085" t="str">
            <v>210</v>
          </cell>
          <cell r="C6085">
            <v>13</v>
          </cell>
          <cell r="E6085">
            <v>53720</v>
          </cell>
        </row>
        <row r="6086">
          <cell r="A6086" t="str">
            <v>210</v>
          </cell>
          <cell r="C6086">
            <v>14</v>
          </cell>
          <cell r="E6086">
            <v>0</v>
          </cell>
        </row>
        <row r="6087">
          <cell r="A6087" t="str">
            <v>210</v>
          </cell>
          <cell r="C6087">
            <v>19</v>
          </cell>
          <cell r="E6087">
            <v>30663</v>
          </cell>
        </row>
        <row r="6088">
          <cell r="A6088" t="str">
            <v>210</v>
          </cell>
          <cell r="C6088">
            <v>26</v>
          </cell>
          <cell r="E6088">
            <v>0</v>
          </cell>
        </row>
        <row r="6089">
          <cell r="A6089" t="str">
            <v>210</v>
          </cell>
          <cell r="C6089">
            <v>27</v>
          </cell>
          <cell r="E6089">
            <v>300000</v>
          </cell>
        </row>
        <row r="6090">
          <cell r="A6090" t="str">
            <v>210</v>
          </cell>
          <cell r="C6090">
            <v>28</v>
          </cell>
          <cell r="E6090">
            <v>0</v>
          </cell>
        </row>
        <row r="6091">
          <cell r="A6091" t="str">
            <v>210</v>
          </cell>
          <cell r="C6091">
            <v>29</v>
          </cell>
          <cell r="E6091">
            <v>-270</v>
          </cell>
        </row>
        <row r="6092">
          <cell r="A6092" t="str">
            <v>211</v>
          </cell>
          <cell r="C6092">
            <v>1</v>
          </cell>
          <cell r="E6092">
            <v>37112</v>
          </cell>
        </row>
        <row r="6093">
          <cell r="A6093" t="str">
            <v>211</v>
          </cell>
          <cell r="C6093">
            <v>2</v>
          </cell>
          <cell r="E6093">
            <v>0</v>
          </cell>
        </row>
        <row r="6094">
          <cell r="A6094" t="str">
            <v>211</v>
          </cell>
          <cell r="C6094">
            <v>3</v>
          </cell>
          <cell r="E6094">
            <v>12816</v>
          </cell>
        </row>
        <row r="6095">
          <cell r="A6095" t="str">
            <v>211</v>
          </cell>
          <cell r="C6095">
            <v>4</v>
          </cell>
          <cell r="E6095">
            <v>40125</v>
          </cell>
        </row>
        <row r="6096">
          <cell r="A6096" t="str">
            <v>211</v>
          </cell>
          <cell r="C6096">
            <v>6</v>
          </cell>
          <cell r="E6096">
            <v>0</v>
          </cell>
        </row>
        <row r="6097">
          <cell r="A6097" t="str">
            <v>211</v>
          </cell>
          <cell r="C6097">
            <v>7</v>
          </cell>
          <cell r="E6097">
            <v>218623</v>
          </cell>
        </row>
        <row r="6098">
          <cell r="A6098" t="str">
            <v>211</v>
          </cell>
          <cell r="C6098">
            <v>10</v>
          </cell>
          <cell r="E6098">
            <v>51123</v>
          </cell>
        </row>
        <row r="6099">
          <cell r="A6099" t="str">
            <v>211</v>
          </cell>
          <cell r="C6099">
            <v>15</v>
          </cell>
          <cell r="E6099">
            <v>0</v>
          </cell>
        </row>
        <row r="6100">
          <cell r="A6100" t="str">
            <v>211</v>
          </cell>
          <cell r="C6100">
            <v>16</v>
          </cell>
          <cell r="E6100">
            <v>0</v>
          </cell>
        </row>
        <row r="6101">
          <cell r="A6101" t="str">
            <v>211</v>
          </cell>
          <cell r="C6101">
            <v>17</v>
          </cell>
          <cell r="E6101">
            <v>0</v>
          </cell>
        </row>
        <row r="6102">
          <cell r="A6102" t="str">
            <v>211</v>
          </cell>
          <cell r="C6102">
            <v>18</v>
          </cell>
          <cell r="E6102">
            <v>0</v>
          </cell>
        </row>
        <row r="6103">
          <cell r="A6103" t="str">
            <v>211</v>
          </cell>
          <cell r="C6103">
            <v>20</v>
          </cell>
          <cell r="E6103">
            <v>0</v>
          </cell>
        </row>
        <row r="6104">
          <cell r="A6104" t="str">
            <v>211</v>
          </cell>
          <cell r="C6104">
            <v>21</v>
          </cell>
          <cell r="E6104">
            <v>0</v>
          </cell>
        </row>
        <row r="6105">
          <cell r="A6105" t="str">
            <v>211</v>
          </cell>
          <cell r="C6105">
            <v>22</v>
          </cell>
          <cell r="E6105">
            <v>1700</v>
          </cell>
        </row>
        <row r="6106">
          <cell r="A6106" t="str">
            <v>211</v>
          </cell>
          <cell r="C6106">
            <v>23</v>
          </cell>
          <cell r="E6106">
            <v>0</v>
          </cell>
        </row>
        <row r="6107">
          <cell r="A6107" t="str">
            <v>211</v>
          </cell>
          <cell r="C6107">
            <v>24</v>
          </cell>
          <cell r="E6107">
            <v>0</v>
          </cell>
        </row>
        <row r="6108">
          <cell r="A6108" t="str">
            <v>211</v>
          </cell>
          <cell r="C6108">
            <v>25</v>
          </cell>
          <cell r="E6108">
            <v>0</v>
          </cell>
        </row>
        <row r="6109">
          <cell r="A6109" t="str">
            <v>211</v>
          </cell>
          <cell r="C6109">
            <v>5</v>
          </cell>
          <cell r="E6109">
            <v>106055</v>
          </cell>
        </row>
        <row r="6110">
          <cell r="A6110" t="str">
            <v>211</v>
          </cell>
          <cell r="C6110">
            <v>8</v>
          </cell>
          <cell r="E6110">
            <v>2195</v>
          </cell>
        </row>
        <row r="6111">
          <cell r="A6111" t="str">
            <v>211</v>
          </cell>
          <cell r="C6111">
            <v>9</v>
          </cell>
          <cell r="E6111">
            <v>0</v>
          </cell>
        </row>
        <row r="6112">
          <cell r="A6112" t="str">
            <v>211</v>
          </cell>
          <cell r="C6112">
            <v>11</v>
          </cell>
          <cell r="E6112">
            <v>6028</v>
          </cell>
        </row>
        <row r="6113">
          <cell r="A6113" t="str">
            <v>211</v>
          </cell>
          <cell r="C6113">
            <v>12</v>
          </cell>
          <cell r="E6113">
            <v>0</v>
          </cell>
        </row>
        <row r="6114">
          <cell r="A6114" t="str">
            <v>211</v>
          </cell>
          <cell r="C6114">
            <v>13</v>
          </cell>
          <cell r="E6114">
            <v>0</v>
          </cell>
        </row>
        <row r="6115">
          <cell r="A6115" t="str">
            <v>211</v>
          </cell>
          <cell r="C6115">
            <v>14</v>
          </cell>
          <cell r="E6115">
            <v>0</v>
          </cell>
        </row>
        <row r="6116">
          <cell r="A6116" t="str">
            <v>211</v>
          </cell>
          <cell r="C6116">
            <v>19</v>
          </cell>
          <cell r="E6116">
            <v>0</v>
          </cell>
        </row>
        <row r="6117">
          <cell r="A6117" t="str">
            <v>211</v>
          </cell>
          <cell r="C6117">
            <v>26</v>
          </cell>
          <cell r="E6117">
            <v>0</v>
          </cell>
        </row>
        <row r="6118">
          <cell r="A6118" t="str">
            <v>211</v>
          </cell>
          <cell r="C6118">
            <v>27</v>
          </cell>
          <cell r="E6118">
            <v>0</v>
          </cell>
        </row>
        <row r="6119">
          <cell r="A6119" t="str">
            <v>211</v>
          </cell>
          <cell r="C6119">
            <v>28</v>
          </cell>
          <cell r="E6119">
            <v>0</v>
          </cell>
        </row>
        <row r="6120">
          <cell r="A6120" t="str">
            <v>211</v>
          </cell>
          <cell r="C6120">
            <v>29</v>
          </cell>
          <cell r="E6120">
            <v>3082</v>
          </cell>
        </row>
        <row r="6121">
          <cell r="A6121" t="str">
            <v>212</v>
          </cell>
          <cell r="C6121">
            <v>1</v>
          </cell>
          <cell r="E6121">
            <v>5000</v>
          </cell>
        </row>
        <row r="6122">
          <cell r="A6122" t="str">
            <v>212</v>
          </cell>
          <cell r="C6122">
            <v>2</v>
          </cell>
          <cell r="E6122">
            <v>5000</v>
          </cell>
        </row>
        <row r="6123">
          <cell r="A6123" t="str">
            <v>212</v>
          </cell>
          <cell r="C6123">
            <v>3</v>
          </cell>
          <cell r="E6123">
            <v>0</v>
          </cell>
        </row>
        <row r="6124">
          <cell r="A6124" t="str">
            <v>212</v>
          </cell>
          <cell r="C6124">
            <v>4</v>
          </cell>
          <cell r="E6124">
            <v>15000</v>
          </cell>
        </row>
        <row r="6125">
          <cell r="A6125" t="str">
            <v>212</v>
          </cell>
          <cell r="C6125">
            <v>6</v>
          </cell>
          <cell r="E6125">
            <v>0</v>
          </cell>
        </row>
        <row r="6126">
          <cell r="A6126" t="str">
            <v>212</v>
          </cell>
          <cell r="C6126">
            <v>7</v>
          </cell>
          <cell r="E6126">
            <v>25000</v>
          </cell>
        </row>
        <row r="6127">
          <cell r="A6127" t="str">
            <v>212</v>
          </cell>
          <cell r="C6127">
            <v>10</v>
          </cell>
          <cell r="E6127">
            <v>75000</v>
          </cell>
        </row>
        <row r="6128">
          <cell r="A6128" t="str">
            <v>212</v>
          </cell>
          <cell r="C6128">
            <v>15</v>
          </cell>
          <cell r="E6128">
            <v>0</v>
          </cell>
        </row>
        <row r="6129">
          <cell r="A6129" t="str">
            <v>212</v>
          </cell>
          <cell r="C6129">
            <v>16</v>
          </cell>
          <cell r="E6129">
            <v>60000</v>
          </cell>
        </row>
        <row r="6130">
          <cell r="A6130" t="str">
            <v>212</v>
          </cell>
          <cell r="C6130">
            <v>17</v>
          </cell>
          <cell r="E6130">
            <v>2500</v>
          </cell>
        </row>
        <row r="6131">
          <cell r="A6131" t="str">
            <v>212</v>
          </cell>
          <cell r="C6131">
            <v>18</v>
          </cell>
          <cell r="E6131">
            <v>0</v>
          </cell>
        </row>
        <row r="6132">
          <cell r="A6132" t="str">
            <v>212</v>
          </cell>
          <cell r="C6132">
            <v>20</v>
          </cell>
          <cell r="E6132">
            <v>0</v>
          </cell>
        </row>
        <row r="6133">
          <cell r="A6133" t="str">
            <v>212</v>
          </cell>
          <cell r="C6133">
            <v>21</v>
          </cell>
          <cell r="E6133">
            <v>0</v>
          </cell>
        </row>
        <row r="6134">
          <cell r="A6134" t="str">
            <v>212</v>
          </cell>
          <cell r="C6134">
            <v>22</v>
          </cell>
          <cell r="E6134">
            <v>3500</v>
          </cell>
        </row>
        <row r="6135">
          <cell r="A6135" t="str">
            <v>212</v>
          </cell>
          <cell r="C6135">
            <v>23</v>
          </cell>
          <cell r="E6135">
            <v>1000</v>
          </cell>
        </row>
        <row r="6136">
          <cell r="A6136" t="str">
            <v>212</v>
          </cell>
          <cell r="C6136">
            <v>24</v>
          </cell>
          <cell r="E6136">
            <v>0</v>
          </cell>
        </row>
        <row r="6137">
          <cell r="A6137" t="str">
            <v>212</v>
          </cell>
          <cell r="C6137">
            <v>25</v>
          </cell>
          <cell r="E6137">
            <v>1000</v>
          </cell>
        </row>
        <row r="6138">
          <cell r="A6138" t="str">
            <v>212</v>
          </cell>
          <cell r="C6138">
            <v>5</v>
          </cell>
          <cell r="E6138">
            <v>25000</v>
          </cell>
        </row>
        <row r="6139">
          <cell r="A6139" t="str">
            <v>212</v>
          </cell>
          <cell r="C6139">
            <v>8</v>
          </cell>
          <cell r="E6139">
            <v>10000</v>
          </cell>
        </row>
        <row r="6140">
          <cell r="A6140" t="str">
            <v>212</v>
          </cell>
          <cell r="C6140">
            <v>9</v>
          </cell>
          <cell r="E6140">
            <v>5000</v>
          </cell>
        </row>
        <row r="6141">
          <cell r="A6141" t="str">
            <v>212</v>
          </cell>
          <cell r="C6141">
            <v>11</v>
          </cell>
          <cell r="E6141">
            <v>37000</v>
          </cell>
        </row>
        <row r="6142">
          <cell r="A6142" t="str">
            <v>212</v>
          </cell>
          <cell r="C6142">
            <v>12</v>
          </cell>
          <cell r="E6142">
            <v>15000</v>
          </cell>
        </row>
        <row r="6143">
          <cell r="A6143" t="str">
            <v>212</v>
          </cell>
          <cell r="C6143">
            <v>13</v>
          </cell>
          <cell r="E6143">
            <v>61000</v>
          </cell>
        </row>
        <row r="6144">
          <cell r="A6144" t="str">
            <v>212</v>
          </cell>
          <cell r="C6144">
            <v>14</v>
          </cell>
          <cell r="E6144">
            <v>0</v>
          </cell>
        </row>
        <row r="6145">
          <cell r="A6145" t="str">
            <v>212</v>
          </cell>
          <cell r="C6145">
            <v>19</v>
          </cell>
          <cell r="E6145">
            <v>0</v>
          </cell>
        </row>
        <row r="6146">
          <cell r="A6146" t="str">
            <v>212</v>
          </cell>
          <cell r="C6146">
            <v>26</v>
          </cell>
          <cell r="E6146">
            <v>1500</v>
          </cell>
        </row>
        <row r="6147">
          <cell r="A6147" t="str">
            <v>212</v>
          </cell>
          <cell r="C6147">
            <v>27</v>
          </cell>
          <cell r="E6147">
            <v>0</v>
          </cell>
        </row>
        <row r="6148">
          <cell r="A6148" t="str">
            <v>212</v>
          </cell>
          <cell r="C6148">
            <v>28</v>
          </cell>
          <cell r="E6148">
            <v>0</v>
          </cell>
        </row>
        <row r="6149">
          <cell r="A6149" t="str">
            <v>212</v>
          </cell>
          <cell r="C6149">
            <v>29</v>
          </cell>
          <cell r="E6149">
            <v>0</v>
          </cell>
        </row>
        <row r="6150">
          <cell r="A6150" t="str">
            <v>213</v>
          </cell>
          <cell r="C6150">
            <v>1</v>
          </cell>
          <cell r="E6150">
            <v>27000</v>
          </cell>
        </row>
        <row r="6151">
          <cell r="A6151" t="str">
            <v>213</v>
          </cell>
          <cell r="C6151">
            <v>2</v>
          </cell>
          <cell r="E6151">
            <v>18000</v>
          </cell>
        </row>
        <row r="6152">
          <cell r="A6152" t="str">
            <v>213</v>
          </cell>
          <cell r="C6152">
            <v>3</v>
          </cell>
          <cell r="E6152">
            <v>0</v>
          </cell>
        </row>
        <row r="6153">
          <cell r="A6153" t="str">
            <v>213</v>
          </cell>
          <cell r="C6153">
            <v>4</v>
          </cell>
          <cell r="E6153">
            <v>74000</v>
          </cell>
        </row>
        <row r="6154">
          <cell r="A6154" t="str">
            <v>213</v>
          </cell>
          <cell r="C6154">
            <v>6</v>
          </cell>
          <cell r="E6154">
            <v>0</v>
          </cell>
        </row>
        <row r="6155">
          <cell r="A6155" t="str">
            <v>213</v>
          </cell>
          <cell r="C6155">
            <v>7</v>
          </cell>
          <cell r="E6155">
            <v>42000</v>
          </cell>
        </row>
        <row r="6156">
          <cell r="A6156" t="str">
            <v>213</v>
          </cell>
          <cell r="C6156">
            <v>10</v>
          </cell>
          <cell r="E6156">
            <v>41000</v>
          </cell>
        </row>
        <row r="6157">
          <cell r="A6157" t="str">
            <v>213</v>
          </cell>
          <cell r="C6157">
            <v>15</v>
          </cell>
          <cell r="E6157">
            <v>0</v>
          </cell>
        </row>
        <row r="6158">
          <cell r="A6158" t="str">
            <v>213</v>
          </cell>
          <cell r="C6158">
            <v>16</v>
          </cell>
          <cell r="E6158">
            <v>0</v>
          </cell>
        </row>
        <row r="6159">
          <cell r="A6159" t="str">
            <v>213</v>
          </cell>
          <cell r="C6159">
            <v>17</v>
          </cell>
          <cell r="E6159">
            <v>0</v>
          </cell>
        </row>
        <row r="6160">
          <cell r="A6160" t="str">
            <v>213</v>
          </cell>
          <cell r="C6160">
            <v>18</v>
          </cell>
          <cell r="E6160">
            <v>0</v>
          </cell>
        </row>
        <row r="6161">
          <cell r="A6161" t="str">
            <v>213</v>
          </cell>
          <cell r="C6161">
            <v>20</v>
          </cell>
          <cell r="E6161">
            <v>0</v>
          </cell>
        </row>
        <row r="6162">
          <cell r="A6162" t="str">
            <v>213</v>
          </cell>
          <cell r="C6162">
            <v>21</v>
          </cell>
          <cell r="E6162">
            <v>0</v>
          </cell>
        </row>
        <row r="6163">
          <cell r="A6163" t="str">
            <v>213</v>
          </cell>
          <cell r="C6163">
            <v>22</v>
          </cell>
          <cell r="E6163">
            <v>0</v>
          </cell>
        </row>
        <row r="6164">
          <cell r="A6164" t="str">
            <v>213</v>
          </cell>
          <cell r="C6164">
            <v>23</v>
          </cell>
          <cell r="E6164">
            <v>10000</v>
          </cell>
        </row>
        <row r="6165">
          <cell r="A6165" t="str">
            <v>213</v>
          </cell>
          <cell r="C6165">
            <v>24</v>
          </cell>
          <cell r="E6165">
            <v>0</v>
          </cell>
        </row>
        <row r="6166">
          <cell r="A6166" t="str">
            <v>213</v>
          </cell>
          <cell r="C6166">
            <v>25</v>
          </cell>
          <cell r="E6166">
            <v>0</v>
          </cell>
        </row>
        <row r="6167">
          <cell r="A6167" t="str">
            <v>213</v>
          </cell>
          <cell r="C6167">
            <v>5</v>
          </cell>
          <cell r="E6167">
            <v>42510</v>
          </cell>
        </row>
        <row r="6168">
          <cell r="A6168" t="str">
            <v>213</v>
          </cell>
          <cell r="C6168">
            <v>8</v>
          </cell>
          <cell r="E6168">
            <v>0</v>
          </cell>
        </row>
        <row r="6169">
          <cell r="A6169" t="str">
            <v>213</v>
          </cell>
          <cell r="C6169">
            <v>9</v>
          </cell>
          <cell r="E6169">
            <v>0</v>
          </cell>
        </row>
        <row r="6170">
          <cell r="A6170" t="str">
            <v>213</v>
          </cell>
          <cell r="C6170">
            <v>11</v>
          </cell>
          <cell r="E6170">
            <v>336637</v>
          </cell>
        </row>
        <row r="6171">
          <cell r="A6171" t="str">
            <v>213</v>
          </cell>
          <cell r="C6171">
            <v>12</v>
          </cell>
          <cell r="E6171">
            <v>0</v>
          </cell>
        </row>
        <row r="6172">
          <cell r="A6172" t="str">
            <v>213</v>
          </cell>
          <cell r="C6172">
            <v>13</v>
          </cell>
          <cell r="E6172">
            <v>0</v>
          </cell>
        </row>
        <row r="6173">
          <cell r="A6173" t="str">
            <v>213</v>
          </cell>
          <cell r="C6173">
            <v>14</v>
          </cell>
          <cell r="E6173">
            <v>0</v>
          </cell>
        </row>
        <row r="6174">
          <cell r="A6174" t="str">
            <v>213</v>
          </cell>
          <cell r="C6174">
            <v>19</v>
          </cell>
          <cell r="E6174">
            <v>0</v>
          </cell>
        </row>
        <row r="6175">
          <cell r="A6175" t="str">
            <v>213</v>
          </cell>
          <cell r="C6175">
            <v>26</v>
          </cell>
          <cell r="E6175">
            <v>0</v>
          </cell>
        </row>
        <row r="6176">
          <cell r="A6176" t="str">
            <v>213</v>
          </cell>
          <cell r="C6176">
            <v>27</v>
          </cell>
          <cell r="E6176">
            <v>0</v>
          </cell>
        </row>
        <row r="6177">
          <cell r="A6177" t="str">
            <v>213</v>
          </cell>
          <cell r="C6177">
            <v>28</v>
          </cell>
          <cell r="E6177">
            <v>0</v>
          </cell>
        </row>
        <row r="6178">
          <cell r="A6178" t="str">
            <v>213</v>
          </cell>
          <cell r="C6178">
            <v>29</v>
          </cell>
          <cell r="E6178">
            <v>25000</v>
          </cell>
        </row>
        <row r="6179">
          <cell r="A6179" t="str">
            <v>214</v>
          </cell>
          <cell r="C6179">
            <v>1</v>
          </cell>
          <cell r="E6179">
            <v>0</v>
          </cell>
        </row>
        <row r="6180">
          <cell r="A6180" t="str">
            <v>214</v>
          </cell>
          <cell r="C6180">
            <v>2</v>
          </cell>
          <cell r="E6180">
            <v>0</v>
          </cell>
        </row>
        <row r="6181">
          <cell r="A6181" t="str">
            <v>214</v>
          </cell>
          <cell r="C6181">
            <v>3</v>
          </cell>
          <cell r="E6181">
            <v>0</v>
          </cell>
        </row>
        <row r="6182">
          <cell r="A6182" t="str">
            <v>214</v>
          </cell>
          <cell r="C6182">
            <v>4</v>
          </cell>
          <cell r="E6182">
            <v>0</v>
          </cell>
        </row>
        <row r="6183">
          <cell r="A6183" t="str">
            <v>214</v>
          </cell>
          <cell r="C6183">
            <v>6</v>
          </cell>
          <cell r="E6183">
            <v>0</v>
          </cell>
        </row>
        <row r="6184">
          <cell r="A6184" t="str">
            <v>214</v>
          </cell>
          <cell r="C6184">
            <v>7</v>
          </cell>
          <cell r="E6184">
            <v>0</v>
          </cell>
        </row>
        <row r="6185">
          <cell r="A6185" t="str">
            <v>214</v>
          </cell>
          <cell r="C6185">
            <v>10</v>
          </cell>
          <cell r="E6185">
            <v>0</v>
          </cell>
        </row>
        <row r="6186">
          <cell r="A6186" t="str">
            <v>214</v>
          </cell>
          <cell r="C6186">
            <v>15</v>
          </cell>
          <cell r="E6186">
            <v>0</v>
          </cell>
        </row>
        <row r="6187">
          <cell r="A6187" t="str">
            <v>214</v>
          </cell>
          <cell r="C6187">
            <v>16</v>
          </cell>
          <cell r="E6187">
            <v>0</v>
          </cell>
        </row>
        <row r="6188">
          <cell r="A6188" t="str">
            <v>214</v>
          </cell>
          <cell r="C6188">
            <v>17</v>
          </cell>
          <cell r="E6188">
            <v>0</v>
          </cell>
        </row>
        <row r="6189">
          <cell r="A6189" t="str">
            <v>214</v>
          </cell>
          <cell r="C6189">
            <v>18</v>
          </cell>
          <cell r="E6189">
            <v>0</v>
          </cell>
        </row>
        <row r="6190">
          <cell r="A6190" t="str">
            <v>214</v>
          </cell>
          <cell r="C6190">
            <v>20</v>
          </cell>
          <cell r="E6190">
            <v>0</v>
          </cell>
        </row>
        <row r="6191">
          <cell r="A6191" t="str">
            <v>214</v>
          </cell>
          <cell r="C6191">
            <v>21</v>
          </cell>
          <cell r="E6191">
            <v>0</v>
          </cell>
        </row>
        <row r="6192">
          <cell r="A6192" t="str">
            <v>214</v>
          </cell>
          <cell r="C6192">
            <v>22</v>
          </cell>
          <cell r="E6192">
            <v>0</v>
          </cell>
        </row>
        <row r="6193">
          <cell r="A6193" t="str">
            <v>214</v>
          </cell>
          <cell r="C6193">
            <v>23</v>
          </cell>
          <cell r="E6193">
            <v>0</v>
          </cell>
        </row>
        <row r="6194">
          <cell r="A6194" t="str">
            <v>214</v>
          </cell>
          <cell r="C6194">
            <v>24</v>
          </cell>
          <cell r="E6194">
            <v>0</v>
          </cell>
        </row>
        <row r="6195">
          <cell r="A6195" t="str">
            <v>214</v>
          </cell>
          <cell r="C6195">
            <v>25</v>
          </cell>
          <cell r="E6195">
            <v>0</v>
          </cell>
        </row>
        <row r="6196">
          <cell r="A6196" t="str">
            <v>214</v>
          </cell>
          <cell r="C6196">
            <v>5</v>
          </cell>
          <cell r="E6196">
            <v>14356</v>
          </cell>
        </row>
        <row r="6197">
          <cell r="A6197" t="str">
            <v>214</v>
          </cell>
          <cell r="C6197">
            <v>8</v>
          </cell>
          <cell r="E6197">
            <v>16320</v>
          </cell>
        </row>
        <row r="6198">
          <cell r="A6198" t="str">
            <v>214</v>
          </cell>
          <cell r="C6198">
            <v>9</v>
          </cell>
          <cell r="E6198">
            <v>0</v>
          </cell>
        </row>
        <row r="6199">
          <cell r="A6199" t="str">
            <v>214</v>
          </cell>
          <cell r="C6199">
            <v>11</v>
          </cell>
          <cell r="E6199">
            <v>0</v>
          </cell>
        </row>
        <row r="6200">
          <cell r="A6200" t="str">
            <v>214</v>
          </cell>
          <cell r="C6200">
            <v>12</v>
          </cell>
          <cell r="E6200">
            <v>0</v>
          </cell>
        </row>
        <row r="6201">
          <cell r="A6201" t="str">
            <v>214</v>
          </cell>
          <cell r="C6201">
            <v>13</v>
          </cell>
          <cell r="E6201">
            <v>104785</v>
          </cell>
        </row>
        <row r="6202">
          <cell r="A6202" t="str">
            <v>214</v>
          </cell>
          <cell r="C6202">
            <v>14</v>
          </cell>
          <cell r="E6202">
            <v>0</v>
          </cell>
        </row>
        <row r="6203">
          <cell r="A6203" t="str">
            <v>214</v>
          </cell>
          <cell r="C6203">
            <v>19</v>
          </cell>
          <cell r="E6203">
            <v>0</v>
          </cell>
        </row>
        <row r="6204">
          <cell r="A6204" t="str">
            <v>214</v>
          </cell>
          <cell r="C6204">
            <v>26</v>
          </cell>
          <cell r="E6204">
            <v>0</v>
          </cell>
        </row>
        <row r="6205">
          <cell r="A6205" t="str">
            <v>214</v>
          </cell>
          <cell r="C6205">
            <v>27</v>
          </cell>
          <cell r="E6205">
            <v>0</v>
          </cell>
        </row>
        <row r="6206">
          <cell r="A6206" t="str">
            <v>214</v>
          </cell>
          <cell r="C6206">
            <v>28</v>
          </cell>
          <cell r="E6206">
            <v>0</v>
          </cell>
        </row>
        <row r="6207">
          <cell r="A6207" t="str">
            <v>214</v>
          </cell>
          <cell r="C6207">
            <v>29</v>
          </cell>
          <cell r="E6207">
            <v>231296</v>
          </cell>
        </row>
        <row r="6208">
          <cell r="A6208" t="str">
            <v>215</v>
          </cell>
          <cell r="C6208">
            <v>1</v>
          </cell>
          <cell r="E6208">
            <v>0</v>
          </cell>
        </row>
        <row r="6209">
          <cell r="A6209" t="str">
            <v>215</v>
          </cell>
          <cell r="C6209">
            <v>2</v>
          </cell>
          <cell r="E6209">
            <v>0</v>
          </cell>
        </row>
        <row r="6210">
          <cell r="A6210" t="str">
            <v>215</v>
          </cell>
          <cell r="C6210">
            <v>3</v>
          </cell>
          <cell r="E6210">
            <v>0</v>
          </cell>
        </row>
        <row r="6211">
          <cell r="A6211" t="str">
            <v>215</v>
          </cell>
          <cell r="C6211">
            <v>4</v>
          </cell>
          <cell r="E6211">
            <v>0</v>
          </cell>
        </row>
        <row r="6212">
          <cell r="A6212" t="str">
            <v>215</v>
          </cell>
          <cell r="C6212">
            <v>6</v>
          </cell>
          <cell r="E6212">
            <v>0</v>
          </cell>
        </row>
        <row r="6213">
          <cell r="A6213" t="str">
            <v>215</v>
          </cell>
          <cell r="C6213">
            <v>7</v>
          </cell>
          <cell r="E6213">
            <v>0</v>
          </cell>
        </row>
        <row r="6214">
          <cell r="A6214" t="str">
            <v>215</v>
          </cell>
          <cell r="C6214">
            <v>10</v>
          </cell>
          <cell r="E6214">
            <v>0</v>
          </cell>
        </row>
        <row r="6215">
          <cell r="A6215" t="str">
            <v>215</v>
          </cell>
          <cell r="C6215">
            <v>15</v>
          </cell>
          <cell r="E6215">
            <v>0</v>
          </cell>
        </row>
        <row r="6216">
          <cell r="A6216" t="str">
            <v>215</v>
          </cell>
          <cell r="C6216">
            <v>16</v>
          </cell>
          <cell r="E6216">
            <v>0</v>
          </cell>
        </row>
        <row r="6217">
          <cell r="A6217" t="str">
            <v>215</v>
          </cell>
          <cell r="C6217">
            <v>17</v>
          </cell>
          <cell r="E6217">
            <v>0</v>
          </cell>
        </row>
        <row r="6218">
          <cell r="A6218" t="str">
            <v>215</v>
          </cell>
          <cell r="C6218">
            <v>18</v>
          </cell>
          <cell r="E6218">
            <v>0</v>
          </cell>
        </row>
        <row r="6219">
          <cell r="A6219" t="str">
            <v>215</v>
          </cell>
          <cell r="C6219">
            <v>20</v>
          </cell>
          <cell r="E6219">
            <v>0</v>
          </cell>
        </row>
        <row r="6220">
          <cell r="A6220" t="str">
            <v>215</v>
          </cell>
          <cell r="C6220">
            <v>21</v>
          </cell>
          <cell r="E6220">
            <v>0</v>
          </cell>
        </row>
        <row r="6221">
          <cell r="A6221" t="str">
            <v>215</v>
          </cell>
          <cell r="C6221">
            <v>22</v>
          </cell>
          <cell r="E6221">
            <v>0</v>
          </cell>
        </row>
        <row r="6222">
          <cell r="A6222" t="str">
            <v>215</v>
          </cell>
          <cell r="C6222">
            <v>23</v>
          </cell>
          <cell r="E6222">
            <v>0</v>
          </cell>
        </row>
        <row r="6223">
          <cell r="A6223" t="str">
            <v>215</v>
          </cell>
          <cell r="C6223">
            <v>24</v>
          </cell>
          <cell r="E6223">
            <v>0</v>
          </cell>
        </row>
        <row r="6224">
          <cell r="A6224" t="str">
            <v>215</v>
          </cell>
          <cell r="C6224">
            <v>25</v>
          </cell>
          <cell r="E6224">
            <v>0</v>
          </cell>
        </row>
        <row r="6225">
          <cell r="A6225" t="str">
            <v>215</v>
          </cell>
          <cell r="C6225">
            <v>5</v>
          </cell>
          <cell r="E6225">
            <v>0</v>
          </cell>
        </row>
        <row r="6226">
          <cell r="A6226" t="str">
            <v>215</v>
          </cell>
          <cell r="C6226">
            <v>8</v>
          </cell>
          <cell r="E6226">
            <v>0</v>
          </cell>
        </row>
        <row r="6227">
          <cell r="A6227" t="str">
            <v>215</v>
          </cell>
          <cell r="C6227">
            <v>9</v>
          </cell>
          <cell r="E6227">
            <v>0</v>
          </cell>
        </row>
        <row r="6228">
          <cell r="A6228" t="str">
            <v>215</v>
          </cell>
          <cell r="C6228">
            <v>11</v>
          </cell>
          <cell r="E6228">
            <v>0</v>
          </cell>
        </row>
        <row r="6229">
          <cell r="A6229" t="str">
            <v>215</v>
          </cell>
          <cell r="C6229">
            <v>12</v>
          </cell>
          <cell r="E6229">
            <v>0</v>
          </cell>
        </row>
        <row r="6230">
          <cell r="A6230" t="str">
            <v>215</v>
          </cell>
          <cell r="C6230">
            <v>13</v>
          </cell>
          <cell r="E6230">
            <v>0</v>
          </cell>
        </row>
        <row r="6231">
          <cell r="A6231" t="str">
            <v>215</v>
          </cell>
          <cell r="C6231">
            <v>14</v>
          </cell>
          <cell r="E6231">
            <v>0</v>
          </cell>
        </row>
        <row r="6232">
          <cell r="A6232" t="str">
            <v>215</v>
          </cell>
          <cell r="C6232">
            <v>19</v>
          </cell>
          <cell r="E6232">
            <v>0</v>
          </cell>
        </row>
        <row r="6233">
          <cell r="A6233" t="str">
            <v>215</v>
          </cell>
          <cell r="C6233">
            <v>26</v>
          </cell>
          <cell r="E6233">
            <v>0</v>
          </cell>
        </row>
        <row r="6234">
          <cell r="A6234" t="str">
            <v>215</v>
          </cell>
          <cell r="C6234">
            <v>27</v>
          </cell>
          <cell r="E6234">
            <v>0</v>
          </cell>
        </row>
        <row r="6235">
          <cell r="A6235" t="str">
            <v>215</v>
          </cell>
          <cell r="C6235">
            <v>28</v>
          </cell>
          <cell r="E6235">
            <v>0</v>
          </cell>
        </row>
        <row r="6236">
          <cell r="A6236" t="str">
            <v>215</v>
          </cell>
          <cell r="C6236">
            <v>29</v>
          </cell>
          <cell r="E6236">
            <v>0</v>
          </cell>
        </row>
        <row r="6237">
          <cell r="A6237" t="str">
            <v>216</v>
          </cell>
          <cell r="C6237">
            <v>1</v>
          </cell>
          <cell r="E6237">
            <v>0</v>
          </cell>
        </row>
        <row r="6238">
          <cell r="A6238" t="str">
            <v>216</v>
          </cell>
          <cell r="C6238">
            <v>2</v>
          </cell>
          <cell r="E6238">
            <v>1043</v>
          </cell>
        </row>
        <row r="6239">
          <cell r="A6239" t="str">
            <v>216</v>
          </cell>
          <cell r="C6239">
            <v>3</v>
          </cell>
          <cell r="E6239">
            <v>0</v>
          </cell>
        </row>
        <row r="6240">
          <cell r="A6240" t="str">
            <v>216</v>
          </cell>
          <cell r="C6240">
            <v>4</v>
          </cell>
          <cell r="E6240">
            <v>0</v>
          </cell>
        </row>
        <row r="6241">
          <cell r="A6241" t="str">
            <v>216</v>
          </cell>
          <cell r="C6241">
            <v>6</v>
          </cell>
          <cell r="E6241">
            <v>500</v>
          </cell>
        </row>
        <row r="6242">
          <cell r="A6242" t="str">
            <v>216</v>
          </cell>
          <cell r="C6242">
            <v>7</v>
          </cell>
          <cell r="E6242">
            <v>7101</v>
          </cell>
        </row>
        <row r="6243">
          <cell r="A6243" t="str">
            <v>216</v>
          </cell>
          <cell r="C6243">
            <v>10</v>
          </cell>
          <cell r="E6243">
            <v>12808</v>
          </cell>
        </row>
        <row r="6244">
          <cell r="A6244" t="str">
            <v>216</v>
          </cell>
          <cell r="C6244">
            <v>15</v>
          </cell>
          <cell r="E6244">
            <v>0</v>
          </cell>
        </row>
        <row r="6245">
          <cell r="A6245" t="str">
            <v>216</v>
          </cell>
          <cell r="C6245">
            <v>16</v>
          </cell>
          <cell r="E6245">
            <v>0</v>
          </cell>
        </row>
        <row r="6246">
          <cell r="A6246" t="str">
            <v>216</v>
          </cell>
          <cell r="C6246">
            <v>17</v>
          </cell>
          <cell r="E6246">
            <v>0</v>
          </cell>
        </row>
        <row r="6247">
          <cell r="A6247" t="str">
            <v>216</v>
          </cell>
          <cell r="C6247">
            <v>18</v>
          </cell>
          <cell r="E6247">
            <v>0</v>
          </cell>
        </row>
        <row r="6248">
          <cell r="A6248" t="str">
            <v>216</v>
          </cell>
          <cell r="C6248">
            <v>20</v>
          </cell>
          <cell r="E6248">
            <v>0</v>
          </cell>
        </row>
        <row r="6249">
          <cell r="A6249" t="str">
            <v>216</v>
          </cell>
          <cell r="C6249">
            <v>21</v>
          </cell>
          <cell r="E6249">
            <v>0</v>
          </cell>
        </row>
        <row r="6250">
          <cell r="A6250" t="str">
            <v>216</v>
          </cell>
          <cell r="C6250">
            <v>22</v>
          </cell>
          <cell r="E6250">
            <v>0</v>
          </cell>
        </row>
        <row r="6251">
          <cell r="A6251" t="str">
            <v>216</v>
          </cell>
          <cell r="C6251">
            <v>23</v>
          </cell>
          <cell r="E6251">
            <v>0</v>
          </cell>
        </row>
        <row r="6252">
          <cell r="A6252" t="str">
            <v>216</v>
          </cell>
          <cell r="C6252">
            <v>24</v>
          </cell>
          <cell r="E6252">
            <v>0</v>
          </cell>
        </row>
        <row r="6253">
          <cell r="A6253" t="str">
            <v>216</v>
          </cell>
          <cell r="C6253">
            <v>25</v>
          </cell>
          <cell r="E6253">
            <v>0</v>
          </cell>
        </row>
        <row r="6254">
          <cell r="A6254" t="str">
            <v>216</v>
          </cell>
          <cell r="C6254">
            <v>5</v>
          </cell>
          <cell r="E6254">
            <v>8709</v>
          </cell>
        </row>
        <row r="6255">
          <cell r="A6255" t="str">
            <v>216</v>
          </cell>
          <cell r="C6255">
            <v>8</v>
          </cell>
          <cell r="E6255">
            <v>300</v>
          </cell>
        </row>
        <row r="6256">
          <cell r="A6256" t="str">
            <v>216</v>
          </cell>
          <cell r="C6256">
            <v>9</v>
          </cell>
          <cell r="E6256">
            <v>909</v>
          </cell>
        </row>
        <row r="6257">
          <cell r="A6257" t="str">
            <v>216</v>
          </cell>
          <cell r="C6257">
            <v>11</v>
          </cell>
          <cell r="E6257">
            <v>5000</v>
          </cell>
        </row>
        <row r="6258">
          <cell r="A6258" t="str">
            <v>216</v>
          </cell>
          <cell r="C6258">
            <v>12</v>
          </cell>
          <cell r="E6258">
            <v>0</v>
          </cell>
        </row>
        <row r="6259">
          <cell r="A6259" t="str">
            <v>216</v>
          </cell>
          <cell r="C6259">
            <v>13</v>
          </cell>
          <cell r="E6259">
            <v>0</v>
          </cell>
        </row>
        <row r="6260">
          <cell r="A6260" t="str">
            <v>216</v>
          </cell>
          <cell r="C6260">
            <v>14</v>
          </cell>
          <cell r="E6260">
            <v>0</v>
          </cell>
        </row>
        <row r="6261">
          <cell r="A6261" t="str">
            <v>216</v>
          </cell>
          <cell r="C6261">
            <v>19</v>
          </cell>
          <cell r="E6261">
            <v>0</v>
          </cell>
        </row>
        <row r="6262">
          <cell r="A6262" t="str">
            <v>216</v>
          </cell>
          <cell r="C6262">
            <v>26</v>
          </cell>
          <cell r="E6262">
            <v>0</v>
          </cell>
        </row>
        <row r="6263">
          <cell r="A6263" t="str">
            <v>216</v>
          </cell>
          <cell r="C6263">
            <v>27</v>
          </cell>
          <cell r="E6263">
            <v>0</v>
          </cell>
        </row>
        <row r="6264">
          <cell r="A6264" t="str">
            <v>216</v>
          </cell>
          <cell r="C6264">
            <v>28</v>
          </cell>
          <cell r="E6264">
            <v>0</v>
          </cell>
        </row>
        <row r="6265">
          <cell r="A6265" t="str">
            <v>216</v>
          </cell>
          <cell r="C6265">
            <v>29</v>
          </cell>
          <cell r="E6265">
            <v>300</v>
          </cell>
        </row>
        <row r="6266">
          <cell r="A6266" t="str">
            <v>217</v>
          </cell>
          <cell r="C6266">
            <v>1</v>
          </cell>
          <cell r="E6266">
            <v>0</v>
          </cell>
        </row>
        <row r="6267">
          <cell r="A6267" t="str">
            <v>217</v>
          </cell>
          <cell r="C6267">
            <v>2</v>
          </cell>
          <cell r="E6267">
            <v>0</v>
          </cell>
        </row>
        <row r="6268">
          <cell r="A6268" t="str">
            <v>217</v>
          </cell>
          <cell r="C6268">
            <v>3</v>
          </cell>
          <cell r="E6268">
            <v>0</v>
          </cell>
        </row>
        <row r="6269">
          <cell r="A6269" t="str">
            <v>217</v>
          </cell>
          <cell r="C6269">
            <v>4</v>
          </cell>
          <cell r="E6269">
            <v>0</v>
          </cell>
        </row>
        <row r="6270">
          <cell r="A6270" t="str">
            <v>217</v>
          </cell>
          <cell r="C6270">
            <v>6</v>
          </cell>
          <cell r="E6270">
            <v>0</v>
          </cell>
        </row>
        <row r="6271">
          <cell r="A6271" t="str">
            <v>217</v>
          </cell>
          <cell r="C6271">
            <v>7</v>
          </cell>
          <cell r="E6271">
            <v>0</v>
          </cell>
        </row>
        <row r="6272">
          <cell r="A6272" t="str">
            <v>217</v>
          </cell>
          <cell r="C6272">
            <v>10</v>
          </cell>
          <cell r="E6272">
            <v>0</v>
          </cell>
        </row>
        <row r="6273">
          <cell r="A6273" t="str">
            <v>217</v>
          </cell>
          <cell r="C6273">
            <v>15</v>
          </cell>
          <cell r="E6273">
            <v>0</v>
          </cell>
        </row>
        <row r="6274">
          <cell r="A6274" t="str">
            <v>217</v>
          </cell>
          <cell r="C6274">
            <v>16</v>
          </cell>
          <cell r="E6274">
            <v>0</v>
          </cell>
        </row>
        <row r="6275">
          <cell r="A6275" t="str">
            <v>217</v>
          </cell>
          <cell r="C6275">
            <v>17</v>
          </cell>
          <cell r="E6275">
            <v>0</v>
          </cell>
        </row>
        <row r="6276">
          <cell r="A6276" t="str">
            <v>217</v>
          </cell>
          <cell r="C6276">
            <v>18</v>
          </cell>
          <cell r="E6276">
            <v>0</v>
          </cell>
        </row>
        <row r="6277">
          <cell r="A6277" t="str">
            <v>217</v>
          </cell>
          <cell r="C6277">
            <v>20</v>
          </cell>
          <cell r="E6277">
            <v>0</v>
          </cell>
        </row>
        <row r="6278">
          <cell r="A6278" t="str">
            <v>217</v>
          </cell>
          <cell r="C6278">
            <v>21</v>
          </cell>
          <cell r="E6278">
            <v>0</v>
          </cell>
        </row>
        <row r="6279">
          <cell r="A6279" t="str">
            <v>217</v>
          </cell>
          <cell r="C6279">
            <v>22</v>
          </cell>
          <cell r="E6279">
            <v>0</v>
          </cell>
        </row>
        <row r="6280">
          <cell r="A6280" t="str">
            <v>217</v>
          </cell>
          <cell r="C6280">
            <v>23</v>
          </cell>
          <cell r="E6280">
            <v>0</v>
          </cell>
        </row>
        <row r="6281">
          <cell r="A6281" t="str">
            <v>217</v>
          </cell>
          <cell r="C6281">
            <v>24</v>
          </cell>
          <cell r="E6281">
            <v>0</v>
          </cell>
        </row>
        <row r="6282">
          <cell r="A6282" t="str">
            <v>217</v>
          </cell>
          <cell r="C6282">
            <v>25</v>
          </cell>
          <cell r="E6282">
            <v>0</v>
          </cell>
        </row>
        <row r="6283">
          <cell r="A6283" t="str">
            <v>217</v>
          </cell>
          <cell r="C6283">
            <v>5</v>
          </cell>
          <cell r="E6283">
            <v>0</v>
          </cell>
        </row>
        <row r="6284">
          <cell r="A6284" t="str">
            <v>217</v>
          </cell>
          <cell r="C6284">
            <v>8</v>
          </cell>
          <cell r="E6284">
            <v>0</v>
          </cell>
        </row>
        <row r="6285">
          <cell r="A6285" t="str">
            <v>217</v>
          </cell>
          <cell r="C6285">
            <v>9</v>
          </cell>
          <cell r="E6285">
            <v>0</v>
          </cell>
        </row>
        <row r="6286">
          <cell r="A6286" t="str">
            <v>217</v>
          </cell>
          <cell r="C6286">
            <v>11</v>
          </cell>
          <cell r="E6286">
            <v>0</v>
          </cell>
        </row>
        <row r="6287">
          <cell r="A6287" t="str">
            <v>217</v>
          </cell>
          <cell r="C6287">
            <v>12</v>
          </cell>
          <cell r="E6287">
            <v>0</v>
          </cell>
        </row>
        <row r="6288">
          <cell r="A6288" t="str">
            <v>217</v>
          </cell>
          <cell r="C6288">
            <v>13</v>
          </cell>
          <cell r="E6288">
            <v>0</v>
          </cell>
        </row>
        <row r="6289">
          <cell r="A6289" t="str">
            <v>217</v>
          </cell>
          <cell r="C6289">
            <v>14</v>
          </cell>
          <cell r="E6289">
            <v>0</v>
          </cell>
        </row>
        <row r="6290">
          <cell r="A6290" t="str">
            <v>217</v>
          </cell>
          <cell r="C6290">
            <v>19</v>
          </cell>
          <cell r="E6290">
            <v>0</v>
          </cell>
        </row>
        <row r="6291">
          <cell r="A6291" t="str">
            <v>217</v>
          </cell>
          <cell r="C6291">
            <v>26</v>
          </cell>
          <cell r="E6291">
            <v>0</v>
          </cell>
        </row>
        <row r="6292">
          <cell r="A6292" t="str">
            <v>217</v>
          </cell>
          <cell r="C6292">
            <v>27</v>
          </cell>
          <cell r="E6292">
            <v>0</v>
          </cell>
        </row>
        <row r="6293">
          <cell r="A6293" t="str">
            <v>217</v>
          </cell>
          <cell r="C6293">
            <v>28</v>
          </cell>
          <cell r="E6293">
            <v>0</v>
          </cell>
        </row>
        <row r="6294">
          <cell r="A6294" t="str">
            <v>217</v>
          </cell>
          <cell r="C6294">
            <v>29</v>
          </cell>
          <cell r="E6294">
            <v>0</v>
          </cell>
        </row>
        <row r="6295">
          <cell r="A6295" t="str">
            <v>218</v>
          </cell>
          <cell r="C6295">
            <v>1</v>
          </cell>
          <cell r="E6295">
            <v>18067</v>
          </cell>
        </row>
        <row r="6296">
          <cell r="A6296" t="str">
            <v>218</v>
          </cell>
          <cell r="C6296">
            <v>2</v>
          </cell>
          <cell r="E6296">
            <v>0</v>
          </cell>
        </row>
        <row r="6297">
          <cell r="A6297" t="str">
            <v>218</v>
          </cell>
          <cell r="C6297">
            <v>3</v>
          </cell>
          <cell r="E6297">
            <v>0</v>
          </cell>
        </row>
        <row r="6298">
          <cell r="A6298" t="str">
            <v>218</v>
          </cell>
          <cell r="C6298">
            <v>4</v>
          </cell>
          <cell r="E6298">
            <v>0</v>
          </cell>
        </row>
        <row r="6299">
          <cell r="A6299" t="str">
            <v>218</v>
          </cell>
          <cell r="C6299">
            <v>6</v>
          </cell>
          <cell r="E6299">
            <v>0</v>
          </cell>
        </row>
        <row r="6300">
          <cell r="A6300" t="str">
            <v>218</v>
          </cell>
          <cell r="C6300">
            <v>7</v>
          </cell>
          <cell r="E6300">
            <v>15000</v>
          </cell>
        </row>
        <row r="6301">
          <cell r="A6301" t="str">
            <v>218</v>
          </cell>
          <cell r="C6301">
            <v>10</v>
          </cell>
          <cell r="E6301">
            <v>98800</v>
          </cell>
        </row>
        <row r="6302">
          <cell r="A6302" t="str">
            <v>218</v>
          </cell>
          <cell r="C6302">
            <v>15</v>
          </cell>
          <cell r="E6302">
            <v>0</v>
          </cell>
        </row>
        <row r="6303">
          <cell r="A6303" t="str">
            <v>218</v>
          </cell>
          <cell r="C6303">
            <v>16</v>
          </cell>
          <cell r="E6303">
            <v>0</v>
          </cell>
        </row>
        <row r="6304">
          <cell r="A6304" t="str">
            <v>218</v>
          </cell>
          <cell r="C6304">
            <v>17</v>
          </cell>
          <cell r="E6304">
            <v>0</v>
          </cell>
        </row>
        <row r="6305">
          <cell r="A6305" t="str">
            <v>218</v>
          </cell>
          <cell r="C6305">
            <v>18</v>
          </cell>
          <cell r="E6305">
            <v>0</v>
          </cell>
        </row>
        <row r="6306">
          <cell r="A6306" t="str">
            <v>218</v>
          </cell>
          <cell r="C6306">
            <v>20</v>
          </cell>
          <cell r="E6306">
            <v>0</v>
          </cell>
        </row>
        <row r="6307">
          <cell r="A6307" t="str">
            <v>218</v>
          </cell>
          <cell r="C6307">
            <v>21</v>
          </cell>
          <cell r="E6307">
            <v>0</v>
          </cell>
        </row>
        <row r="6308">
          <cell r="A6308" t="str">
            <v>218</v>
          </cell>
          <cell r="C6308">
            <v>22</v>
          </cell>
          <cell r="E6308">
            <v>0</v>
          </cell>
        </row>
        <row r="6309">
          <cell r="A6309" t="str">
            <v>218</v>
          </cell>
          <cell r="C6309">
            <v>23</v>
          </cell>
          <cell r="E6309">
            <v>0</v>
          </cell>
        </row>
        <row r="6310">
          <cell r="A6310" t="str">
            <v>218</v>
          </cell>
          <cell r="C6310">
            <v>24</v>
          </cell>
          <cell r="E6310">
            <v>0</v>
          </cell>
        </row>
        <row r="6311">
          <cell r="A6311" t="str">
            <v>218</v>
          </cell>
          <cell r="C6311">
            <v>25</v>
          </cell>
          <cell r="E6311">
            <v>0</v>
          </cell>
        </row>
        <row r="6312">
          <cell r="A6312" t="str">
            <v>218</v>
          </cell>
          <cell r="C6312">
            <v>5</v>
          </cell>
          <cell r="E6312">
            <v>56333</v>
          </cell>
        </row>
        <row r="6313">
          <cell r="A6313" t="str">
            <v>218</v>
          </cell>
          <cell r="C6313">
            <v>8</v>
          </cell>
          <cell r="E6313">
            <v>0</v>
          </cell>
        </row>
        <row r="6314">
          <cell r="A6314" t="str">
            <v>218</v>
          </cell>
          <cell r="C6314">
            <v>9</v>
          </cell>
          <cell r="E6314">
            <v>0</v>
          </cell>
        </row>
        <row r="6315">
          <cell r="A6315" t="str">
            <v>218</v>
          </cell>
          <cell r="C6315">
            <v>11</v>
          </cell>
          <cell r="E6315">
            <v>0</v>
          </cell>
        </row>
        <row r="6316">
          <cell r="A6316" t="str">
            <v>218</v>
          </cell>
          <cell r="C6316">
            <v>12</v>
          </cell>
          <cell r="E6316">
            <v>0</v>
          </cell>
        </row>
        <row r="6317">
          <cell r="A6317" t="str">
            <v>218</v>
          </cell>
          <cell r="C6317">
            <v>13</v>
          </cell>
          <cell r="E6317">
            <v>231821</v>
          </cell>
        </row>
        <row r="6318">
          <cell r="A6318" t="str">
            <v>218</v>
          </cell>
          <cell r="C6318">
            <v>14</v>
          </cell>
          <cell r="E6318">
            <v>0</v>
          </cell>
        </row>
        <row r="6319">
          <cell r="A6319" t="str">
            <v>218</v>
          </cell>
          <cell r="C6319">
            <v>19</v>
          </cell>
          <cell r="E6319">
            <v>0</v>
          </cell>
        </row>
        <row r="6320">
          <cell r="A6320" t="str">
            <v>218</v>
          </cell>
          <cell r="C6320">
            <v>26</v>
          </cell>
          <cell r="E6320">
            <v>3680</v>
          </cell>
        </row>
        <row r="6321">
          <cell r="A6321" t="str">
            <v>218</v>
          </cell>
          <cell r="C6321">
            <v>27</v>
          </cell>
          <cell r="E6321">
            <v>0</v>
          </cell>
        </row>
        <row r="6322">
          <cell r="A6322" t="str">
            <v>218</v>
          </cell>
          <cell r="C6322">
            <v>28</v>
          </cell>
          <cell r="E6322">
            <v>0</v>
          </cell>
        </row>
        <row r="6323">
          <cell r="A6323" t="str">
            <v>218</v>
          </cell>
          <cell r="C6323">
            <v>29</v>
          </cell>
          <cell r="E6323">
            <v>86300</v>
          </cell>
        </row>
        <row r="6324">
          <cell r="A6324" t="str">
            <v>219</v>
          </cell>
          <cell r="C6324">
            <v>1</v>
          </cell>
          <cell r="E6324">
            <v>0</v>
          </cell>
        </row>
        <row r="6325">
          <cell r="A6325" t="str">
            <v>219</v>
          </cell>
          <cell r="C6325">
            <v>2</v>
          </cell>
          <cell r="E6325">
            <v>0</v>
          </cell>
        </row>
        <row r="6326">
          <cell r="A6326" t="str">
            <v>219</v>
          </cell>
          <cell r="C6326">
            <v>3</v>
          </cell>
          <cell r="E6326">
            <v>0</v>
          </cell>
        </row>
        <row r="6327">
          <cell r="A6327" t="str">
            <v>219</v>
          </cell>
          <cell r="C6327">
            <v>4</v>
          </cell>
          <cell r="E6327">
            <v>0</v>
          </cell>
        </row>
        <row r="6328">
          <cell r="A6328" t="str">
            <v>219</v>
          </cell>
          <cell r="C6328">
            <v>6</v>
          </cell>
          <cell r="E6328">
            <v>0</v>
          </cell>
        </row>
        <row r="6329">
          <cell r="A6329" t="str">
            <v>219</v>
          </cell>
          <cell r="C6329">
            <v>7</v>
          </cell>
          <cell r="E6329">
            <v>0</v>
          </cell>
        </row>
        <row r="6330">
          <cell r="A6330" t="str">
            <v>219</v>
          </cell>
          <cell r="C6330">
            <v>10</v>
          </cell>
          <cell r="E6330">
            <v>0</v>
          </cell>
        </row>
        <row r="6331">
          <cell r="A6331" t="str">
            <v>219</v>
          </cell>
          <cell r="C6331">
            <v>15</v>
          </cell>
          <cell r="E6331">
            <v>0</v>
          </cell>
        </row>
        <row r="6332">
          <cell r="A6332" t="str">
            <v>219</v>
          </cell>
          <cell r="C6332">
            <v>16</v>
          </cell>
          <cell r="E6332">
            <v>0</v>
          </cell>
        </row>
        <row r="6333">
          <cell r="A6333" t="str">
            <v>219</v>
          </cell>
          <cell r="C6333">
            <v>17</v>
          </cell>
          <cell r="E6333">
            <v>0</v>
          </cell>
        </row>
        <row r="6334">
          <cell r="A6334" t="str">
            <v>219</v>
          </cell>
          <cell r="C6334">
            <v>18</v>
          </cell>
          <cell r="E6334">
            <v>0</v>
          </cell>
        </row>
        <row r="6335">
          <cell r="A6335" t="str">
            <v>219</v>
          </cell>
          <cell r="C6335">
            <v>20</v>
          </cell>
          <cell r="E6335">
            <v>0</v>
          </cell>
        </row>
        <row r="6336">
          <cell r="A6336" t="str">
            <v>219</v>
          </cell>
          <cell r="C6336">
            <v>21</v>
          </cell>
          <cell r="E6336">
            <v>0</v>
          </cell>
        </row>
        <row r="6337">
          <cell r="A6337" t="str">
            <v>219</v>
          </cell>
          <cell r="C6337">
            <v>22</v>
          </cell>
          <cell r="E6337">
            <v>0</v>
          </cell>
        </row>
        <row r="6338">
          <cell r="A6338" t="str">
            <v>219</v>
          </cell>
          <cell r="C6338">
            <v>23</v>
          </cell>
          <cell r="E6338">
            <v>0</v>
          </cell>
        </row>
        <row r="6339">
          <cell r="A6339" t="str">
            <v>219</v>
          </cell>
          <cell r="C6339">
            <v>24</v>
          </cell>
          <cell r="E6339">
            <v>0</v>
          </cell>
        </row>
        <row r="6340">
          <cell r="A6340" t="str">
            <v>219</v>
          </cell>
          <cell r="C6340">
            <v>25</v>
          </cell>
          <cell r="E6340">
            <v>0</v>
          </cell>
        </row>
        <row r="6341">
          <cell r="A6341" t="str">
            <v>219</v>
          </cell>
          <cell r="C6341">
            <v>5</v>
          </cell>
          <cell r="E6341">
            <v>0</v>
          </cell>
        </row>
        <row r="6342">
          <cell r="A6342" t="str">
            <v>219</v>
          </cell>
          <cell r="C6342">
            <v>8</v>
          </cell>
          <cell r="E6342">
            <v>0</v>
          </cell>
        </row>
        <row r="6343">
          <cell r="A6343" t="str">
            <v>219</v>
          </cell>
          <cell r="C6343">
            <v>9</v>
          </cell>
          <cell r="E6343">
            <v>0</v>
          </cell>
        </row>
        <row r="6344">
          <cell r="A6344" t="str">
            <v>219</v>
          </cell>
          <cell r="C6344">
            <v>11</v>
          </cell>
          <cell r="E6344">
            <v>0</v>
          </cell>
        </row>
        <row r="6345">
          <cell r="A6345" t="str">
            <v>219</v>
          </cell>
          <cell r="C6345">
            <v>12</v>
          </cell>
          <cell r="E6345">
            <v>0</v>
          </cell>
        </row>
        <row r="6346">
          <cell r="A6346" t="str">
            <v>219</v>
          </cell>
          <cell r="C6346">
            <v>13</v>
          </cell>
          <cell r="E6346">
            <v>0</v>
          </cell>
        </row>
        <row r="6347">
          <cell r="A6347" t="str">
            <v>219</v>
          </cell>
          <cell r="C6347">
            <v>14</v>
          </cell>
          <cell r="E6347">
            <v>0</v>
          </cell>
        </row>
        <row r="6348">
          <cell r="A6348" t="str">
            <v>219</v>
          </cell>
          <cell r="C6348">
            <v>19</v>
          </cell>
          <cell r="E6348">
            <v>0</v>
          </cell>
        </row>
        <row r="6349">
          <cell r="A6349" t="str">
            <v>219</v>
          </cell>
          <cell r="C6349">
            <v>26</v>
          </cell>
          <cell r="E6349">
            <v>0</v>
          </cell>
        </row>
        <row r="6350">
          <cell r="A6350" t="str">
            <v>219</v>
          </cell>
          <cell r="C6350">
            <v>27</v>
          </cell>
          <cell r="E6350">
            <v>0</v>
          </cell>
        </row>
        <row r="6351">
          <cell r="A6351" t="str">
            <v>219</v>
          </cell>
          <cell r="C6351">
            <v>28</v>
          </cell>
          <cell r="E6351">
            <v>0</v>
          </cell>
        </row>
        <row r="6352">
          <cell r="A6352" t="str">
            <v>219</v>
          </cell>
          <cell r="C6352">
            <v>29</v>
          </cell>
          <cell r="E6352">
            <v>0</v>
          </cell>
        </row>
        <row r="6353">
          <cell r="A6353" t="str">
            <v>220</v>
          </cell>
          <cell r="C6353">
            <v>1</v>
          </cell>
          <cell r="E6353">
            <v>126500</v>
          </cell>
        </row>
        <row r="6354">
          <cell r="A6354" t="str">
            <v>220</v>
          </cell>
          <cell r="C6354">
            <v>2</v>
          </cell>
          <cell r="E6354">
            <v>0</v>
          </cell>
        </row>
        <row r="6355">
          <cell r="A6355" t="str">
            <v>220</v>
          </cell>
          <cell r="C6355">
            <v>3</v>
          </cell>
          <cell r="E6355">
            <v>30500</v>
          </cell>
        </row>
        <row r="6356">
          <cell r="A6356" t="str">
            <v>220</v>
          </cell>
          <cell r="C6356">
            <v>4</v>
          </cell>
          <cell r="E6356">
            <v>15000</v>
          </cell>
        </row>
        <row r="6357">
          <cell r="A6357" t="str">
            <v>220</v>
          </cell>
          <cell r="C6357">
            <v>6</v>
          </cell>
          <cell r="E6357">
            <v>0</v>
          </cell>
        </row>
        <row r="6358">
          <cell r="A6358" t="str">
            <v>220</v>
          </cell>
          <cell r="C6358">
            <v>7</v>
          </cell>
          <cell r="E6358">
            <v>234818</v>
          </cell>
        </row>
        <row r="6359">
          <cell r="A6359" t="str">
            <v>220</v>
          </cell>
          <cell r="C6359">
            <v>10</v>
          </cell>
          <cell r="E6359">
            <v>55412</v>
          </cell>
        </row>
        <row r="6360">
          <cell r="A6360" t="str">
            <v>220</v>
          </cell>
          <cell r="C6360">
            <v>15</v>
          </cell>
          <cell r="E6360">
            <v>0</v>
          </cell>
        </row>
        <row r="6361">
          <cell r="A6361" t="str">
            <v>220</v>
          </cell>
          <cell r="C6361">
            <v>16</v>
          </cell>
          <cell r="E6361">
            <v>80000</v>
          </cell>
        </row>
        <row r="6362">
          <cell r="A6362" t="str">
            <v>220</v>
          </cell>
          <cell r="C6362">
            <v>17</v>
          </cell>
          <cell r="E6362">
            <v>0</v>
          </cell>
        </row>
        <row r="6363">
          <cell r="A6363" t="str">
            <v>220</v>
          </cell>
          <cell r="C6363">
            <v>18</v>
          </cell>
          <cell r="E6363">
            <v>12000</v>
          </cell>
        </row>
        <row r="6364">
          <cell r="A6364" t="str">
            <v>220</v>
          </cell>
          <cell r="C6364">
            <v>20</v>
          </cell>
          <cell r="E6364">
            <v>0</v>
          </cell>
        </row>
        <row r="6365">
          <cell r="A6365" t="str">
            <v>220</v>
          </cell>
          <cell r="C6365">
            <v>21</v>
          </cell>
          <cell r="E6365">
            <v>3500</v>
          </cell>
        </row>
        <row r="6366">
          <cell r="A6366" t="str">
            <v>220</v>
          </cell>
          <cell r="C6366">
            <v>22</v>
          </cell>
          <cell r="E6366">
            <v>93488</v>
          </cell>
        </row>
        <row r="6367">
          <cell r="A6367" t="str">
            <v>220</v>
          </cell>
          <cell r="C6367">
            <v>23</v>
          </cell>
          <cell r="E6367">
            <v>0</v>
          </cell>
        </row>
        <row r="6368">
          <cell r="A6368" t="str">
            <v>220</v>
          </cell>
          <cell r="C6368">
            <v>24</v>
          </cell>
          <cell r="E6368">
            <v>17500</v>
          </cell>
        </row>
        <row r="6369">
          <cell r="A6369" t="str">
            <v>220</v>
          </cell>
          <cell r="C6369">
            <v>25</v>
          </cell>
          <cell r="E6369">
            <v>11500</v>
          </cell>
        </row>
        <row r="6370">
          <cell r="A6370" t="str">
            <v>220</v>
          </cell>
          <cell r="C6370">
            <v>5</v>
          </cell>
          <cell r="E6370">
            <v>86000</v>
          </cell>
        </row>
        <row r="6371">
          <cell r="A6371" t="str">
            <v>220</v>
          </cell>
          <cell r="C6371">
            <v>8</v>
          </cell>
          <cell r="E6371">
            <v>107500</v>
          </cell>
        </row>
        <row r="6372">
          <cell r="A6372" t="str">
            <v>220</v>
          </cell>
          <cell r="C6372">
            <v>9</v>
          </cell>
          <cell r="E6372">
            <v>2500</v>
          </cell>
        </row>
        <row r="6373">
          <cell r="A6373" t="str">
            <v>220</v>
          </cell>
          <cell r="C6373">
            <v>11</v>
          </cell>
          <cell r="E6373">
            <v>319188</v>
          </cell>
        </row>
        <row r="6374">
          <cell r="A6374" t="str">
            <v>220</v>
          </cell>
          <cell r="C6374">
            <v>12</v>
          </cell>
          <cell r="E6374">
            <v>0</v>
          </cell>
        </row>
        <row r="6375">
          <cell r="A6375" t="str">
            <v>220</v>
          </cell>
          <cell r="C6375">
            <v>13</v>
          </cell>
          <cell r="E6375">
            <v>51000</v>
          </cell>
        </row>
        <row r="6376">
          <cell r="A6376" t="str">
            <v>220</v>
          </cell>
          <cell r="C6376">
            <v>14</v>
          </cell>
          <cell r="E6376">
            <v>0</v>
          </cell>
        </row>
        <row r="6377">
          <cell r="A6377" t="str">
            <v>220</v>
          </cell>
          <cell r="C6377">
            <v>19</v>
          </cell>
          <cell r="E6377">
            <v>74000</v>
          </cell>
        </row>
        <row r="6378">
          <cell r="A6378" t="str">
            <v>220</v>
          </cell>
          <cell r="C6378">
            <v>26</v>
          </cell>
          <cell r="E6378">
            <v>0</v>
          </cell>
        </row>
        <row r="6379">
          <cell r="A6379" t="str">
            <v>220</v>
          </cell>
          <cell r="C6379">
            <v>27</v>
          </cell>
          <cell r="E6379">
            <v>0</v>
          </cell>
        </row>
        <row r="6380">
          <cell r="A6380" t="str">
            <v>220</v>
          </cell>
          <cell r="C6380">
            <v>28</v>
          </cell>
          <cell r="E6380">
            <v>0</v>
          </cell>
        </row>
        <row r="6381">
          <cell r="A6381" t="str">
            <v>220</v>
          </cell>
          <cell r="C6381">
            <v>29</v>
          </cell>
          <cell r="E6381">
            <v>58000</v>
          </cell>
        </row>
        <row r="6382">
          <cell r="A6382" t="str">
            <v>221</v>
          </cell>
          <cell r="C6382">
            <v>1</v>
          </cell>
          <cell r="E6382">
            <v>85000</v>
          </cell>
        </row>
        <row r="6383">
          <cell r="A6383" t="str">
            <v>221</v>
          </cell>
          <cell r="C6383">
            <v>2</v>
          </cell>
          <cell r="E6383">
            <v>3000</v>
          </cell>
        </row>
        <row r="6384">
          <cell r="A6384" t="str">
            <v>221</v>
          </cell>
          <cell r="C6384">
            <v>3</v>
          </cell>
          <cell r="E6384">
            <v>0</v>
          </cell>
        </row>
        <row r="6385">
          <cell r="A6385" t="str">
            <v>221</v>
          </cell>
          <cell r="C6385">
            <v>4</v>
          </cell>
          <cell r="E6385">
            <v>0</v>
          </cell>
        </row>
        <row r="6386">
          <cell r="A6386" t="str">
            <v>221</v>
          </cell>
          <cell r="C6386">
            <v>6</v>
          </cell>
          <cell r="E6386">
            <v>0</v>
          </cell>
        </row>
        <row r="6387">
          <cell r="A6387" t="str">
            <v>221</v>
          </cell>
          <cell r="C6387">
            <v>7</v>
          </cell>
          <cell r="E6387">
            <v>5500</v>
          </cell>
        </row>
        <row r="6388">
          <cell r="A6388" t="str">
            <v>221</v>
          </cell>
          <cell r="C6388">
            <v>10</v>
          </cell>
          <cell r="E6388">
            <v>33000</v>
          </cell>
        </row>
        <row r="6389">
          <cell r="A6389" t="str">
            <v>221</v>
          </cell>
          <cell r="C6389">
            <v>15</v>
          </cell>
          <cell r="E6389">
            <v>0</v>
          </cell>
        </row>
        <row r="6390">
          <cell r="A6390" t="str">
            <v>221</v>
          </cell>
          <cell r="C6390">
            <v>16</v>
          </cell>
          <cell r="E6390">
            <v>0</v>
          </cell>
        </row>
        <row r="6391">
          <cell r="A6391" t="str">
            <v>221</v>
          </cell>
          <cell r="C6391">
            <v>17</v>
          </cell>
          <cell r="E6391">
            <v>0</v>
          </cell>
        </row>
        <row r="6392">
          <cell r="A6392" t="str">
            <v>221</v>
          </cell>
          <cell r="C6392">
            <v>18</v>
          </cell>
          <cell r="E6392">
            <v>0</v>
          </cell>
        </row>
        <row r="6393">
          <cell r="A6393" t="str">
            <v>221</v>
          </cell>
          <cell r="C6393">
            <v>20</v>
          </cell>
          <cell r="E6393">
            <v>0</v>
          </cell>
        </row>
        <row r="6394">
          <cell r="A6394" t="str">
            <v>221</v>
          </cell>
          <cell r="C6394">
            <v>21</v>
          </cell>
          <cell r="E6394">
            <v>0</v>
          </cell>
        </row>
        <row r="6395">
          <cell r="A6395" t="str">
            <v>221</v>
          </cell>
          <cell r="C6395">
            <v>22</v>
          </cell>
          <cell r="E6395">
            <v>0</v>
          </cell>
        </row>
        <row r="6396">
          <cell r="A6396" t="str">
            <v>221</v>
          </cell>
          <cell r="C6396">
            <v>23</v>
          </cell>
          <cell r="E6396">
            <v>0</v>
          </cell>
        </row>
        <row r="6397">
          <cell r="A6397" t="str">
            <v>221</v>
          </cell>
          <cell r="C6397">
            <v>24</v>
          </cell>
          <cell r="E6397">
            <v>0</v>
          </cell>
        </row>
        <row r="6398">
          <cell r="A6398" t="str">
            <v>221</v>
          </cell>
          <cell r="C6398">
            <v>25</v>
          </cell>
          <cell r="E6398">
            <v>0</v>
          </cell>
        </row>
        <row r="6399">
          <cell r="A6399" t="str">
            <v>221</v>
          </cell>
          <cell r="C6399">
            <v>5</v>
          </cell>
          <cell r="E6399">
            <v>25000</v>
          </cell>
        </row>
        <row r="6400">
          <cell r="A6400" t="str">
            <v>221</v>
          </cell>
          <cell r="C6400">
            <v>8</v>
          </cell>
          <cell r="E6400">
            <v>0</v>
          </cell>
        </row>
        <row r="6401">
          <cell r="A6401" t="str">
            <v>221</v>
          </cell>
          <cell r="C6401">
            <v>9</v>
          </cell>
          <cell r="E6401">
            <v>0</v>
          </cell>
        </row>
        <row r="6402">
          <cell r="A6402" t="str">
            <v>221</v>
          </cell>
          <cell r="C6402">
            <v>11</v>
          </cell>
          <cell r="E6402">
            <v>5000</v>
          </cell>
        </row>
        <row r="6403">
          <cell r="A6403" t="str">
            <v>221</v>
          </cell>
          <cell r="C6403">
            <v>12</v>
          </cell>
          <cell r="E6403">
            <v>0</v>
          </cell>
        </row>
        <row r="6404">
          <cell r="A6404" t="str">
            <v>221</v>
          </cell>
          <cell r="C6404">
            <v>13</v>
          </cell>
          <cell r="E6404">
            <v>30000</v>
          </cell>
        </row>
        <row r="6405">
          <cell r="A6405" t="str">
            <v>221</v>
          </cell>
          <cell r="C6405">
            <v>14</v>
          </cell>
          <cell r="E6405">
            <v>0</v>
          </cell>
        </row>
        <row r="6406">
          <cell r="A6406" t="str">
            <v>221</v>
          </cell>
          <cell r="C6406">
            <v>19</v>
          </cell>
          <cell r="E6406">
            <v>0</v>
          </cell>
        </row>
        <row r="6407">
          <cell r="A6407" t="str">
            <v>221</v>
          </cell>
          <cell r="C6407">
            <v>26</v>
          </cell>
          <cell r="E6407">
            <v>7200</v>
          </cell>
        </row>
        <row r="6408">
          <cell r="A6408" t="str">
            <v>221</v>
          </cell>
          <cell r="C6408">
            <v>27</v>
          </cell>
          <cell r="E6408">
            <v>0</v>
          </cell>
        </row>
        <row r="6409">
          <cell r="A6409" t="str">
            <v>221</v>
          </cell>
          <cell r="C6409">
            <v>28</v>
          </cell>
          <cell r="E6409">
            <v>0</v>
          </cell>
        </row>
        <row r="6410">
          <cell r="A6410" t="str">
            <v>221</v>
          </cell>
          <cell r="C6410">
            <v>29</v>
          </cell>
          <cell r="E6410">
            <v>0</v>
          </cell>
        </row>
        <row r="6411">
          <cell r="A6411" t="str">
            <v>222</v>
          </cell>
          <cell r="C6411">
            <v>1</v>
          </cell>
          <cell r="E6411">
            <v>10000</v>
          </cell>
        </row>
        <row r="6412">
          <cell r="A6412" t="str">
            <v>222</v>
          </cell>
          <cell r="C6412">
            <v>2</v>
          </cell>
          <cell r="E6412">
            <v>2000</v>
          </cell>
        </row>
        <row r="6413">
          <cell r="A6413" t="str">
            <v>222</v>
          </cell>
          <cell r="C6413">
            <v>3</v>
          </cell>
          <cell r="E6413">
            <v>5000</v>
          </cell>
        </row>
        <row r="6414">
          <cell r="A6414" t="str">
            <v>222</v>
          </cell>
          <cell r="C6414">
            <v>4</v>
          </cell>
          <cell r="E6414">
            <v>0</v>
          </cell>
        </row>
        <row r="6415">
          <cell r="A6415" t="str">
            <v>222</v>
          </cell>
          <cell r="C6415">
            <v>6</v>
          </cell>
          <cell r="E6415">
            <v>1000</v>
          </cell>
        </row>
        <row r="6416">
          <cell r="A6416" t="str">
            <v>222</v>
          </cell>
          <cell r="C6416">
            <v>7</v>
          </cell>
          <cell r="E6416">
            <v>20500</v>
          </cell>
        </row>
        <row r="6417">
          <cell r="A6417" t="str">
            <v>222</v>
          </cell>
          <cell r="C6417">
            <v>10</v>
          </cell>
          <cell r="E6417">
            <v>5000</v>
          </cell>
        </row>
        <row r="6418">
          <cell r="A6418" t="str">
            <v>222</v>
          </cell>
          <cell r="C6418">
            <v>15</v>
          </cell>
          <cell r="E6418">
            <v>0</v>
          </cell>
        </row>
        <row r="6419">
          <cell r="A6419" t="str">
            <v>222</v>
          </cell>
          <cell r="C6419">
            <v>16</v>
          </cell>
          <cell r="E6419">
            <v>5000</v>
          </cell>
        </row>
        <row r="6420">
          <cell r="A6420" t="str">
            <v>222</v>
          </cell>
          <cell r="C6420">
            <v>17</v>
          </cell>
          <cell r="E6420">
            <v>0</v>
          </cell>
        </row>
        <row r="6421">
          <cell r="A6421" t="str">
            <v>222</v>
          </cell>
          <cell r="C6421">
            <v>18</v>
          </cell>
          <cell r="E6421">
            <v>0</v>
          </cell>
        </row>
        <row r="6422">
          <cell r="A6422" t="str">
            <v>222</v>
          </cell>
          <cell r="C6422">
            <v>20</v>
          </cell>
          <cell r="E6422">
            <v>0</v>
          </cell>
        </row>
        <row r="6423">
          <cell r="A6423" t="str">
            <v>222</v>
          </cell>
          <cell r="C6423">
            <v>21</v>
          </cell>
          <cell r="E6423">
            <v>0</v>
          </cell>
        </row>
        <row r="6424">
          <cell r="A6424" t="str">
            <v>222</v>
          </cell>
          <cell r="C6424">
            <v>22</v>
          </cell>
          <cell r="E6424">
            <v>1500</v>
          </cell>
        </row>
        <row r="6425">
          <cell r="A6425" t="str">
            <v>222</v>
          </cell>
          <cell r="C6425">
            <v>23</v>
          </cell>
          <cell r="E6425">
            <v>100</v>
          </cell>
        </row>
        <row r="6426">
          <cell r="A6426" t="str">
            <v>222</v>
          </cell>
          <cell r="C6426">
            <v>24</v>
          </cell>
          <cell r="E6426">
            <v>0</v>
          </cell>
        </row>
        <row r="6427">
          <cell r="A6427" t="str">
            <v>222</v>
          </cell>
          <cell r="C6427">
            <v>25</v>
          </cell>
          <cell r="E6427">
            <v>2000</v>
          </cell>
        </row>
        <row r="6428">
          <cell r="A6428" t="str">
            <v>222</v>
          </cell>
          <cell r="C6428">
            <v>5</v>
          </cell>
          <cell r="E6428">
            <v>51000</v>
          </cell>
        </row>
        <row r="6429">
          <cell r="A6429" t="str">
            <v>222</v>
          </cell>
          <cell r="C6429">
            <v>8</v>
          </cell>
          <cell r="E6429">
            <v>1000</v>
          </cell>
        </row>
        <row r="6430">
          <cell r="A6430" t="str">
            <v>222</v>
          </cell>
          <cell r="C6430">
            <v>9</v>
          </cell>
          <cell r="E6430">
            <v>0</v>
          </cell>
        </row>
        <row r="6431">
          <cell r="A6431" t="str">
            <v>222</v>
          </cell>
          <cell r="C6431">
            <v>11</v>
          </cell>
          <cell r="E6431">
            <v>0</v>
          </cell>
        </row>
        <row r="6432">
          <cell r="A6432" t="str">
            <v>222</v>
          </cell>
          <cell r="C6432">
            <v>12</v>
          </cell>
          <cell r="E6432">
            <v>0</v>
          </cell>
        </row>
        <row r="6433">
          <cell r="A6433" t="str">
            <v>222</v>
          </cell>
          <cell r="C6433">
            <v>13</v>
          </cell>
          <cell r="E6433">
            <v>0</v>
          </cell>
        </row>
        <row r="6434">
          <cell r="A6434" t="str">
            <v>222</v>
          </cell>
          <cell r="C6434">
            <v>14</v>
          </cell>
          <cell r="E6434">
            <v>0</v>
          </cell>
        </row>
        <row r="6435">
          <cell r="A6435" t="str">
            <v>222</v>
          </cell>
          <cell r="C6435">
            <v>19</v>
          </cell>
          <cell r="E6435">
            <v>0</v>
          </cell>
        </row>
        <row r="6436">
          <cell r="A6436" t="str">
            <v>222</v>
          </cell>
          <cell r="C6436">
            <v>26</v>
          </cell>
          <cell r="E6436">
            <v>1000</v>
          </cell>
        </row>
        <row r="6437">
          <cell r="A6437" t="str">
            <v>222</v>
          </cell>
          <cell r="C6437">
            <v>27</v>
          </cell>
          <cell r="E6437">
            <v>0</v>
          </cell>
        </row>
        <row r="6438">
          <cell r="A6438" t="str">
            <v>222</v>
          </cell>
          <cell r="C6438">
            <v>28</v>
          </cell>
          <cell r="E6438">
            <v>0</v>
          </cell>
        </row>
        <row r="6439">
          <cell r="A6439" t="str">
            <v>222</v>
          </cell>
          <cell r="C6439">
            <v>29</v>
          </cell>
          <cell r="E6439">
            <v>10000</v>
          </cell>
        </row>
        <row r="6440">
          <cell r="A6440" t="str">
            <v>223</v>
          </cell>
          <cell r="C6440">
            <v>1</v>
          </cell>
          <cell r="E6440">
            <v>0</v>
          </cell>
        </row>
        <row r="6441">
          <cell r="A6441" t="str">
            <v>223</v>
          </cell>
          <cell r="C6441">
            <v>2</v>
          </cell>
          <cell r="E6441">
            <v>0</v>
          </cell>
        </row>
        <row r="6442">
          <cell r="A6442" t="str">
            <v>223</v>
          </cell>
          <cell r="C6442">
            <v>3</v>
          </cell>
          <cell r="E6442">
            <v>0</v>
          </cell>
        </row>
        <row r="6443">
          <cell r="A6443" t="str">
            <v>223</v>
          </cell>
          <cell r="C6443">
            <v>4</v>
          </cell>
          <cell r="E6443">
            <v>0</v>
          </cell>
        </row>
        <row r="6444">
          <cell r="A6444" t="str">
            <v>223</v>
          </cell>
          <cell r="C6444">
            <v>6</v>
          </cell>
          <cell r="E6444">
            <v>0</v>
          </cell>
        </row>
        <row r="6445">
          <cell r="A6445" t="str">
            <v>223</v>
          </cell>
          <cell r="C6445">
            <v>7</v>
          </cell>
          <cell r="E6445">
            <v>3189</v>
          </cell>
        </row>
        <row r="6446">
          <cell r="A6446" t="str">
            <v>223</v>
          </cell>
          <cell r="C6446">
            <v>10</v>
          </cell>
          <cell r="E6446">
            <v>810</v>
          </cell>
        </row>
        <row r="6447">
          <cell r="A6447" t="str">
            <v>223</v>
          </cell>
          <cell r="C6447">
            <v>15</v>
          </cell>
          <cell r="E6447">
            <v>0</v>
          </cell>
        </row>
        <row r="6448">
          <cell r="A6448" t="str">
            <v>223</v>
          </cell>
          <cell r="C6448">
            <v>16</v>
          </cell>
          <cell r="E6448">
            <v>0</v>
          </cell>
        </row>
        <row r="6449">
          <cell r="A6449" t="str">
            <v>223</v>
          </cell>
          <cell r="C6449">
            <v>17</v>
          </cell>
          <cell r="E6449">
            <v>0</v>
          </cell>
        </row>
        <row r="6450">
          <cell r="A6450" t="str">
            <v>223</v>
          </cell>
          <cell r="C6450">
            <v>18</v>
          </cell>
          <cell r="E6450">
            <v>0</v>
          </cell>
        </row>
        <row r="6451">
          <cell r="A6451" t="str">
            <v>223</v>
          </cell>
          <cell r="C6451">
            <v>20</v>
          </cell>
          <cell r="E6451">
            <v>0</v>
          </cell>
        </row>
        <row r="6452">
          <cell r="A6452" t="str">
            <v>223</v>
          </cell>
          <cell r="C6452">
            <v>21</v>
          </cell>
          <cell r="E6452">
            <v>0</v>
          </cell>
        </row>
        <row r="6453">
          <cell r="A6453" t="str">
            <v>223</v>
          </cell>
          <cell r="C6453">
            <v>22</v>
          </cell>
          <cell r="E6453">
            <v>0</v>
          </cell>
        </row>
        <row r="6454">
          <cell r="A6454" t="str">
            <v>223</v>
          </cell>
          <cell r="C6454">
            <v>23</v>
          </cell>
          <cell r="E6454">
            <v>0</v>
          </cell>
        </row>
        <row r="6455">
          <cell r="A6455" t="str">
            <v>223</v>
          </cell>
          <cell r="C6455">
            <v>24</v>
          </cell>
          <cell r="E6455">
            <v>0</v>
          </cell>
        </row>
        <row r="6456">
          <cell r="A6456" t="str">
            <v>223</v>
          </cell>
          <cell r="C6456">
            <v>25</v>
          </cell>
          <cell r="E6456">
            <v>0</v>
          </cell>
        </row>
        <row r="6457">
          <cell r="A6457" t="str">
            <v>223</v>
          </cell>
          <cell r="C6457">
            <v>5</v>
          </cell>
          <cell r="E6457">
            <v>2487</v>
          </cell>
        </row>
        <row r="6458">
          <cell r="A6458" t="str">
            <v>223</v>
          </cell>
          <cell r="C6458">
            <v>8</v>
          </cell>
          <cell r="E6458">
            <v>5826</v>
          </cell>
        </row>
        <row r="6459">
          <cell r="A6459" t="str">
            <v>223</v>
          </cell>
          <cell r="C6459">
            <v>9</v>
          </cell>
          <cell r="E6459">
            <v>0</v>
          </cell>
        </row>
        <row r="6460">
          <cell r="A6460" t="str">
            <v>223</v>
          </cell>
          <cell r="C6460">
            <v>11</v>
          </cell>
          <cell r="E6460">
            <v>0</v>
          </cell>
        </row>
        <row r="6461">
          <cell r="A6461" t="str">
            <v>223</v>
          </cell>
          <cell r="C6461">
            <v>12</v>
          </cell>
          <cell r="E6461">
            <v>0</v>
          </cell>
        </row>
        <row r="6462">
          <cell r="A6462" t="str">
            <v>223</v>
          </cell>
          <cell r="C6462">
            <v>13</v>
          </cell>
          <cell r="E6462">
            <v>0</v>
          </cell>
        </row>
        <row r="6463">
          <cell r="A6463" t="str">
            <v>223</v>
          </cell>
          <cell r="C6463">
            <v>14</v>
          </cell>
          <cell r="E6463">
            <v>0</v>
          </cell>
        </row>
        <row r="6464">
          <cell r="A6464" t="str">
            <v>223</v>
          </cell>
          <cell r="C6464">
            <v>19</v>
          </cell>
          <cell r="E6464">
            <v>0</v>
          </cell>
        </row>
        <row r="6465">
          <cell r="A6465" t="str">
            <v>223</v>
          </cell>
          <cell r="C6465">
            <v>26</v>
          </cell>
          <cell r="E6465">
            <v>0</v>
          </cell>
        </row>
        <row r="6466">
          <cell r="A6466" t="str">
            <v>223</v>
          </cell>
          <cell r="C6466">
            <v>27</v>
          </cell>
          <cell r="E6466">
            <v>0</v>
          </cell>
        </row>
        <row r="6467">
          <cell r="A6467" t="str">
            <v>223</v>
          </cell>
          <cell r="C6467">
            <v>28</v>
          </cell>
          <cell r="E6467">
            <v>0</v>
          </cell>
        </row>
        <row r="6468">
          <cell r="A6468" t="str">
            <v>223</v>
          </cell>
          <cell r="C6468">
            <v>29</v>
          </cell>
          <cell r="E6468">
            <v>0</v>
          </cell>
        </row>
        <row r="6469">
          <cell r="A6469" t="str">
            <v>224</v>
          </cell>
          <cell r="C6469">
            <v>1</v>
          </cell>
          <cell r="E6469">
            <v>0</v>
          </cell>
        </row>
        <row r="6470">
          <cell r="A6470" t="str">
            <v>224</v>
          </cell>
          <cell r="C6470">
            <v>2</v>
          </cell>
          <cell r="E6470">
            <v>0</v>
          </cell>
        </row>
        <row r="6471">
          <cell r="A6471" t="str">
            <v>224</v>
          </cell>
          <cell r="C6471">
            <v>3</v>
          </cell>
          <cell r="E6471">
            <v>2916</v>
          </cell>
        </row>
        <row r="6472">
          <cell r="A6472" t="str">
            <v>224</v>
          </cell>
          <cell r="C6472">
            <v>4</v>
          </cell>
          <cell r="E6472">
            <v>0</v>
          </cell>
        </row>
        <row r="6473">
          <cell r="A6473" t="str">
            <v>224</v>
          </cell>
          <cell r="C6473">
            <v>6</v>
          </cell>
          <cell r="E6473">
            <v>0</v>
          </cell>
        </row>
        <row r="6474">
          <cell r="A6474" t="str">
            <v>224</v>
          </cell>
          <cell r="C6474">
            <v>7</v>
          </cell>
          <cell r="E6474">
            <v>24187</v>
          </cell>
        </row>
        <row r="6475">
          <cell r="A6475" t="str">
            <v>224</v>
          </cell>
          <cell r="C6475">
            <v>10</v>
          </cell>
          <cell r="E6475">
            <v>3970</v>
          </cell>
        </row>
        <row r="6476">
          <cell r="A6476" t="str">
            <v>224</v>
          </cell>
          <cell r="C6476">
            <v>15</v>
          </cell>
          <cell r="E6476">
            <v>0</v>
          </cell>
        </row>
        <row r="6477">
          <cell r="A6477" t="str">
            <v>224</v>
          </cell>
          <cell r="C6477">
            <v>16</v>
          </cell>
          <cell r="E6477">
            <v>0</v>
          </cell>
        </row>
        <row r="6478">
          <cell r="A6478" t="str">
            <v>224</v>
          </cell>
          <cell r="C6478">
            <v>17</v>
          </cell>
          <cell r="E6478">
            <v>0</v>
          </cell>
        </row>
        <row r="6479">
          <cell r="A6479" t="str">
            <v>224</v>
          </cell>
          <cell r="C6479">
            <v>18</v>
          </cell>
          <cell r="E6479">
            <v>0</v>
          </cell>
        </row>
        <row r="6480">
          <cell r="A6480" t="str">
            <v>224</v>
          </cell>
          <cell r="C6480">
            <v>20</v>
          </cell>
          <cell r="E6480">
            <v>0</v>
          </cell>
        </row>
        <row r="6481">
          <cell r="A6481" t="str">
            <v>224</v>
          </cell>
          <cell r="C6481">
            <v>21</v>
          </cell>
          <cell r="E6481">
            <v>0</v>
          </cell>
        </row>
        <row r="6482">
          <cell r="A6482" t="str">
            <v>224</v>
          </cell>
          <cell r="C6482">
            <v>22</v>
          </cell>
          <cell r="E6482">
            <v>7881</v>
          </cell>
        </row>
        <row r="6483">
          <cell r="A6483" t="str">
            <v>224</v>
          </cell>
          <cell r="C6483">
            <v>23</v>
          </cell>
          <cell r="E6483">
            <v>0</v>
          </cell>
        </row>
        <row r="6484">
          <cell r="A6484" t="str">
            <v>224</v>
          </cell>
          <cell r="C6484">
            <v>24</v>
          </cell>
          <cell r="E6484">
            <v>0</v>
          </cell>
        </row>
        <row r="6485">
          <cell r="A6485" t="str">
            <v>224</v>
          </cell>
          <cell r="C6485">
            <v>25</v>
          </cell>
          <cell r="E6485">
            <v>663</v>
          </cell>
        </row>
        <row r="6486">
          <cell r="A6486" t="str">
            <v>224</v>
          </cell>
          <cell r="C6486">
            <v>5</v>
          </cell>
          <cell r="E6486">
            <v>17204</v>
          </cell>
        </row>
        <row r="6487">
          <cell r="A6487" t="str">
            <v>224</v>
          </cell>
          <cell r="C6487">
            <v>8</v>
          </cell>
          <cell r="E6487">
            <v>2200</v>
          </cell>
        </row>
        <row r="6488">
          <cell r="A6488" t="str">
            <v>224</v>
          </cell>
          <cell r="C6488">
            <v>9</v>
          </cell>
          <cell r="E6488">
            <v>0</v>
          </cell>
        </row>
        <row r="6489">
          <cell r="A6489" t="str">
            <v>224</v>
          </cell>
          <cell r="C6489">
            <v>11</v>
          </cell>
          <cell r="E6489">
            <v>0</v>
          </cell>
        </row>
        <row r="6490">
          <cell r="A6490" t="str">
            <v>224</v>
          </cell>
          <cell r="C6490">
            <v>12</v>
          </cell>
          <cell r="E6490">
            <v>0</v>
          </cell>
        </row>
        <row r="6491">
          <cell r="A6491" t="str">
            <v>224</v>
          </cell>
          <cell r="C6491">
            <v>13</v>
          </cell>
          <cell r="E6491">
            <v>14640</v>
          </cell>
        </row>
        <row r="6492">
          <cell r="A6492" t="str">
            <v>224</v>
          </cell>
          <cell r="C6492">
            <v>14</v>
          </cell>
          <cell r="E6492">
            <v>0</v>
          </cell>
        </row>
        <row r="6493">
          <cell r="A6493" t="str">
            <v>224</v>
          </cell>
          <cell r="C6493">
            <v>19</v>
          </cell>
          <cell r="E6493">
            <v>0</v>
          </cell>
        </row>
        <row r="6494">
          <cell r="A6494" t="str">
            <v>224</v>
          </cell>
          <cell r="C6494">
            <v>26</v>
          </cell>
          <cell r="E6494">
            <v>5991</v>
          </cell>
        </row>
        <row r="6495">
          <cell r="A6495" t="str">
            <v>224</v>
          </cell>
          <cell r="C6495">
            <v>27</v>
          </cell>
          <cell r="E6495">
            <v>0</v>
          </cell>
        </row>
        <row r="6496">
          <cell r="A6496" t="str">
            <v>224</v>
          </cell>
          <cell r="C6496">
            <v>28</v>
          </cell>
          <cell r="E6496">
            <v>0</v>
          </cell>
        </row>
        <row r="6497">
          <cell r="A6497" t="str">
            <v>224</v>
          </cell>
          <cell r="C6497">
            <v>29</v>
          </cell>
          <cell r="E6497">
            <v>0</v>
          </cell>
        </row>
        <row r="6498">
          <cell r="A6498" t="str">
            <v>225</v>
          </cell>
          <cell r="C6498">
            <v>1</v>
          </cell>
          <cell r="E6498">
            <v>0</v>
          </cell>
        </row>
        <row r="6499">
          <cell r="A6499" t="str">
            <v>225</v>
          </cell>
          <cell r="C6499">
            <v>2</v>
          </cell>
          <cell r="E6499">
            <v>2086</v>
          </cell>
        </row>
        <row r="6500">
          <cell r="A6500" t="str">
            <v>225</v>
          </cell>
          <cell r="C6500">
            <v>3</v>
          </cell>
          <cell r="E6500">
            <v>0</v>
          </cell>
        </row>
        <row r="6501">
          <cell r="A6501" t="str">
            <v>225</v>
          </cell>
          <cell r="C6501">
            <v>4</v>
          </cell>
          <cell r="E6501">
            <v>0</v>
          </cell>
        </row>
        <row r="6502">
          <cell r="A6502" t="str">
            <v>225</v>
          </cell>
          <cell r="C6502">
            <v>6</v>
          </cell>
          <cell r="E6502">
            <v>0</v>
          </cell>
        </row>
        <row r="6503">
          <cell r="A6503" t="str">
            <v>225</v>
          </cell>
          <cell r="C6503">
            <v>7</v>
          </cell>
          <cell r="E6503">
            <v>949</v>
          </cell>
        </row>
        <row r="6504">
          <cell r="A6504" t="str">
            <v>225</v>
          </cell>
          <cell r="C6504">
            <v>10</v>
          </cell>
          <cell r="E6504">
            <v>1897</v>
          </cell>
        </row>
        <row r="6505">
          <cell r="A6505" t="str">
            <v>225</v>
          </cell>
          <cell r="C6505">
            <v>15</v>
          </cell>
          <cell r="E6505">
            <v>0</v>
          </cell>
        </row>
        <row r="6506">
          <cell r="A6506" t="str">
            <v>225</v>
          </cell>
          <cell r="C6506">
            <v>16</v>
          </cell>
          <cell r="E6506">
            <v>0</v>
          </cell>
        </row>
        <row r="6507">
          <cell r="A6507" t="str">
            <v>225</v>
          </cell>
          <cell r="C6507">
            <v>17</v>
          </cell>
          <cell r="E6507">
            <v>0</v>
          </cell>
        </row>
        <row r="6508">
          <cell r="A6508" t="str">
            <v>225</v>
          </cell>
          <cell r="C6508">
            <v>18</v>
          </cell>
          <cell r="E6508">
            <v>0</v>
          </cell>
        </row>
        <row r="6509">
          <cell r="A6509" t="str">
            <v>225</v>
          </cell>
          <cell r="C6509">
            <v>20</v>
          </cell>
          <cell r="E6509">
            <v>230</v>
          </cell>
        </row>
        <row r="6510">
          <cell r="A6510" t="str">
            <v>225</v>
          </cell>
          <cell r="C6510">
            <v>21</v>
          </cell>
          <cell r="E6510">
            <v>0</v>
          </cell>
        </row>
        <row r="6511">
          <cell r="A6511" t="str">
            <v>225</v>
          </cell>
          <cell r="C6511">
            <v>22</v>
          </cell>
          <cell r="E6511">
            <v>0</v>
          </cell>
        </row>
        <row r="6512">
          <cell r="A6512" t="str">
            <v>225</v>
          </cell>
          <cell r="C6512">
            <v>23</v>
          </cell>
          <cell r="E6512">
            <v>0</v>
          </cell>
        </row>
        <row r="6513">
          <cell r="A6513" t="str">
            <v>225</v>
          </cell>
          <cell r="C6513">
            <v>24</v>
          </cell>
          <cell r="E6513">
            <v>0</v>
          </cell>
        </row>
        <row r="6514">
          <cell r="A6514" t="str">
            <v>225</v>
          </cell>
          <cell r="C6514">
            <v>25</v>
          </cell>
          <cell r="E6514">
            <v>2200</v>
          </cell>
        </row>
        <row r="6515">
          <cell r="A6515" t="str">
            <v>225</v>
          </cell>
          <cell r="C6515">
            <v>5</v>
          </cell>
          <cell r="E6515">
            <v>8650</v>
          </cell>
        </row>
        <row r="6516">
          <cell r="A6516" t="str">
            <v>225</v>
          </cell>
          <cell r="C6516">
            <v>8</v>
          </cell>
          <cell r="E6516">
            <v>0</v>
          </cell>
        </row>
        <row r="6517">
          <cell r="A6517" t="str">
            <v>225</v>
          </cell>
          <cell r="C6517">
            <v>9</v>
          </cell>
          <cell r="E6517">
            <v>0</v>
          </cell>
        </row>
        <row r="6518">
          <cell r="A6518" t="str">
            <v>225</v>
          </cell>
          <cell r="C6518">
            <v>11</v>
          </cell>
          <cell r="E6518">
            <v>0</v>
          </cell>
        </row>
        <row r="6519">
          <cell r="A6519" t="str">
            <v>225</v>
          </cell>
          <cell r="C6519">
            <v>12</v>
          </cell>
          <cell r="E6519">
            <v>0</v>
          </cell>
        </row>
        <row r="6520">
          <cell r="A6520" t="str">
            <v>225</v>
          </cell>
          <cell r="C6520">
            <v>13</v>
          </cell>
          <cell r="E6520">
            <v>0</v>
          </cell>
        </row>
        <row r="6521">
          <cell r="A6521" t="str">
            <v>225</v>
          </cell>
          <cell r="C6521">
            <v>14</v>
          </cell>
          <cell r="E6521">
            <v>0</v>
          </cell>
        </row>
        <row r="6522">
          <cell r="A6522" t="str">
            <v>225</v>
          </cell>
          <cell r="C6522">
            <v>19</v>
          </cell>
          <cell r="E6522">
            <v>0</v>
          </cell>
        </row>
        <row r="6523">
          <cell r="A6523" t="str">
            <v>225</v>
          </cell>
          <cell r="C6523">
            <v>26</v>
          </cell>
          <cell r="E6523">
            <v>0</v>
          </cell>
        </row>
        <row r="6524">
          <cell r="A6524" t="str">
            <v>225</v>
          </cell>
          <cell r="C6524">
            <v>27</v>
          </cell>
          <cell r="E6524">
            <v>0</v>
          </cell>
        </row>
        <row r="6525">
          <cell r="A6525" t="str">
            <v>225</v>
          </cell>
          <cell r="C6525">
            <v>28</v>
          </cell>
          <cell r="E6525">
            <v>0</v>
          </cell>
        </row>
        <row r="6526">
          <cell r="A6526" t="str">
            <v>225</v>
          </cell>
          <cell r="C6526">
            <v>29</v>
          </cell>
          <cell r="E6526">
            <v>0</v>
          </cell>
        </row>
        <row r="6527">
          <cell r="A6527" t="str">
            <v>226</v>
          </cell>
          <cell r="C6527">
            <v>1</v>
          </cell>
          <cell r="E6527">
            <v>73630</v>
          </cell>
        </row>
        <row r="6528">
          <cell r="A6528" t="str">
            <v>226</v>
          </cell>
          <cell r="C6528">
            <v>2</v>
          </cell>
          <cell r="E6528">
            <v>1354</v>
          </cell>
        </row>
        <row r="6529">
          <cell r="A6529" t="str">
            <v>226</v>
          </cell>
          <cell r="C6529">
            <v>3</v>
          </cell>
          <cell r="E6529">
            <v>0</v>
          </cell>
        </row>
        <row r="6530">
          <cell r="A6530" t="str">
            <v>226</v>
          </cell>
          <cell r="C6530">
            <v>4</v>
          </cell>
          <cell r="E6530">
            <v>8880</v>
          </cell>
        </row>
        <row r="6531">
          <cell r="A6531" t="str">
            <v>226</v>
          </cell>
          <cell r="C6531">
            <v>6</v>
          </cell>
          <cell r="E6531">
            <v>0</v>
          </cell>
        </row>
        <row r="6532">
          <cell r="A6532" t="str">
            <v>226</v>
          </cell>
          <cell r="C6532">
            <v>7</v>
          </cell>
          <cell r="E6532">
            <v>24730</v>
          </cell>
        </row>
        <row r="6533">
          <cell r="A6533" t="str">
            <v>226</v>
          </cell>
          <cell r="C6533">
            <v>10</v>
          </cell>
          <cell r="E6533">
            <v>42199</v>
          </cell>
        </row>
        <row r="6534">
          <cell r="A6534" t="str">
            <v>226</v>
          </cell>
          <cell r="C6534">
            <v>15</v>
          </cell>
          <cell r="E6534">
            <v>0</v>
          </cell>
        </row>
        <row r="6535">
          <cell r="A6535" t="str">
            <v>226</v>
          </cell>
          <cell r="C6535">
            <v>16</v>
          </cell>
          <cell r="E6535">
            <v>27302</v>
          </cell>
        </row>
        <row r="6536">
          <cell r="A6536" t="str">
            <v>226</v>
          </cell>
          <cell r="C6536">
            <v>17</v>
          </cell>
          <cell r="E6536">
            <v>0</v>
          </cell>
        </row>
        <row r="6537">
          <cell r="A6537" t="str">
            <v>226</v>
          </cell>
          <cell r="C6537">
            <v>18</v>
          </cell>
          <cell r="E6537">
            <v>0</v>
          </cell>
        </row>
        <row r="6538">
          <cell r="A6538" t="str">
            <v>226</v>
          </cell>
          <cell r="C6538">
            <v>20</v>
          </cell>
          <cell r="E6538">
            <v>0</v>
          </cell>
        </row>
        <row r="6539">
          <cell r="A6539" t="str">
            <v>226</v>
          </cell>
          <cell r="C6539">
            <v>21</v>
          </cell>
          <cell r="E6539">
            <v>0</v>
          </cell>
        </row>
        <row r="6540">
          <cell r="A6540" t="str">
            <v>226</v>
          </cell>
          <cell r="C6540">
            <v>22</v>
          </cell>
          <cell r="E6540">
            <v>0</v>
          </cell>
        </row>
        <row r="6541">
          <cell r="A6541" t="str">
            <v>226</v>
          </cell>
          <cell r="C6541">
            <v>23</v>
          </cell>
          <cell r="E6541">
            <v>0</v>
          </cell>
        </row>
        <row r="6542">
          <cell r="A6542" t="str">
            <v>226</v>
          </cell>
          <cell r="C6542">
            <v>24</v>
          </cell>
          <cell r="E6542">
            <v>0</v>
          </cell>
        </row>
        <row r="6543">
          <cell r="A6543" t="str">
            <v>226</v>
          </cell>
          <cell r="C6543">
            <v>25</v>
          </cell>
          <cell r="E6543">
            <v>565</v>
          </cell>
        </row>
        <row r="6544">
          <cell r="A6544" t="str">
            <v>226</v>
          </cell>
          <cell r="C6544">
            <v>5</v>
          </cell>
          <cell r="E6544">
            <v>6992</v>
          </cell>
        </row>
        <row r="6545">
          <cell r="A6545" t="str">
            <v>226</v>
          </cell>
          <cell r="C6545">
            <v>8</v>
          </cell>
          <cell r="E6545">
            <v>0</v>
          </cell>
        </row>
        <row r="6546">
          <cell r="A6546" t="str">
            <v>226</v>
          </cell>
          <cell r="C6546">
            <v>9</v>
          </cell>
          <cell r="E6546">
            <v>0</v>
          </cell>
        </row>
        <row r="6547">
          <cell r="A6547" t="str">
            <v>226</v>
          </cell>
          <cell r="C6547">
            <v>11</v>
          </cell>
          <cell r="E6547">
            <v>5811</v>
          </cell>
        </row>
        <row r="6548">
          <cell r="A6548" t="str">
            <v>226</v>
          </cell>
          <cell r="C6548">
            <v>12</v>
          </cell>
          <cell r="E6548">
            <v>0</v>
          </cell>
        </row>
        <row r="6549">
          <cell r="A6549" t="str">
            <v>226</v>
          </cell>
          <cell r="C6549">
            <v>13</v>
          </cell>
          <cell r="E6549">
            <v>0</v>
          </cell>
        </row>
        <row r="6550">
          <cell r="A6550" t="str">
            <v>226</v>
          </cell>
          <cell r="C6550">
            <v>14</v>
          </cell>
          <cell r="E6550">
            <v>0</v>
          </cell>
        </row>
        <row r="6551">
          <cell r="A6551" t="str">
            <v>226</v>
          </cell>
          <cell r="C6551">
            <v>19</v>
          </cell>
          <cell r="E6551">
            <v>0</v>
          </cell>
        </row>
        <row r="6552">
          <cell r="A6552" t="str">
            <v>226</v>
          </cell>
          <cell r="C6552">
            <v>26</v>
          </cell>
          <cell r="E6552">
            <v>0</v>
          </cell>
        </row>
        <row r="6553">
          <cell r="A6553" t="str">
            <v>226</v>
          </cell>
          <cell r="C6553">
            <v>27</v>
          </cell>
          <cell r="E6553">
            <v>0</v>
          </cell>
        </row>
        <row r="6554">
          <cell r="A6554" t="str">
            <v>226</v>
          </cell>
          <cell r="C6554">
            <v>28</v>
          </cell>
          <cell r="E6554">
            <v>0</v>
          </cell>
        </row>
        <row r="6555">
          <cell r="A6555" t="str">
            <v>226</v>
          </cell>
          <cell r="C6555">
            <v>29</v>
          </cell>
          <cell r="E6555">
            <v>2774</v>
          </cell>
        </row>
        <row r="6556">
          <cell r="A6556" t="str">
            <v>227</v>
          </cell>
          <cell r="C6556">
            <v>1</v>
          </cell>
          <cell r="E6556">
            <v>13679</v>
          </cell>
        </row>
        <row r="6557">
          <cell r="A6557" t="str">
            <v>227</v>
          </cell>
          <cell r="C6557">
            <v>2</v>
          </cell>
          <cell r="E6557">
            <v>0</v>
          </cell>
        </row>
        <row r="6558">
          <cell r="A6558" t="str">
            <v>227</v>
          </cell>
          <cell r="C6558">
            <v>3</v>
          </cell>
          <cell r="E6558">
            <v>18991</v>
          </cell>
        </row>
        <row r="6559">
          <cell r="A6559" t="str">
            <v>227</v>
          </cell>
          <cell r="C6559">
            <v>4</v>
          </cell>
          <cell r="E6559">
            <v>3000</v>
          </cell>
        </row>
        <row r="6560">
          <cell r="A6560" t="str">
            <v>227</v>
          </cell>
          <cell r="C6560">
            <v>6</v>
          </cell>
          <cell r="E6560">
            <v>0</v>
          </cell>
        </row>
        <row r="6561">
          <cell r="A6561" t="str">
            <v>227</v>
          </cell>
          <cell r="C6561">
            <v>7</v>
          </cell>
          <cell r="E6561">
            <v>3037</v>
          </cell>
        </row>
        <row r="6562">
          <cell r="A6562" t="str">
            <v>227</v>
          </cell>
          <cell r="C6562">
            <v>10</v>
          </cell>
          <cell r="E6562">
            <v>42714</v>
          </cell>
        </row>
        <row r="6563">
          <cell r="A6563" t="str">
            <v>227</v>
          </cell>
          <cell r="C6563">
            <v>15</v>
          </cell>
          <cell r="E6563">
            <v>0</v>
          </cell>
        </row>
        <row r="6564">
          <cell r="A6564" t="str">
            <v>227</v>
          </cell>
          <cell r="C6564">
            <v>16</v>
          </cell>
          <cell r="E6564">
            <v>27809</v>
          </cell>
        </row>
        <row r="6565">
          <cell r="A6565" t="str">
            <v>227</v>
          </cell>
          <cell r="C6565">
            <v>17</v>
          </cell>
          <cell r="E6565">
            <v>0</v>
          </cell>
        </row>
        <row r="6566">
          <cell r="A6566" t="str">
            <v>227</v>
          </cell>
          <cell r="C6566">
            <v>18</v>
          </cell>
          <cell r="E6566">
            <v>0</v>
          </cell>
        </row>
        <row r="6567">
          <cell r="A6567" t="str">
            <v>227</v>
          </cell>
          <cell r="C6567">
            <v>20</v>
          </cell>
          <cell r="E6567">
            <v>0</v>
          </cell>
        </row>
        <row r="6568">
          <cell r="A6568" t="str">
            <v>227</v>
          </cell>
          <cell r="C6568">
            <v>21</v>
          </cell>
          <cell r="E6568">
            <v>0</v>
          </cell>
        </row>
        <row r="6569">
          <cell r="A6569" t="str">
            <v>227</v>
          </cell>
          <cell r="C6569">
            <v>22</v>
          </cell>
          <cell r="E6569">
            <v>0</v>
          </cell>
        </row>
        <row r="6570">
          <cell r="A6570" t="str">
            <v>227</v>
          </cell>
          <cell r="C6570">
            <v>23</v>
          </cell>
          <cell r="E6570">
            <v>2485</v>
          </cell>
        </row>
        <row r="6571">
          <cell r="A6571" t="str">
            <v>227</v>
          </cell>
          <cell r="C6571">
            <v>24</v>
          </cell>
          <cell r="E6571">
            <v>0</v>
          </cell>
        </row>
        <row r="6572">
          <cell r="A6572" t="str">
            <v>227</v>
          </cell>
          <cell r="C6572">
            <v>25</v>
          </cell>
          <cell r="E6572">
            <v>0</v>
          </cell>
        </row>
        <row r="6573">
          <cell r="A6573" t="str">
            <v>227</v>
          </cell>
          <cell r="C6573">
            <v>5</v>
          </cell>
          <cell r="E6573">
            <v>6340</v>
          </cell>
        </row>
        <row r="6574">
          <cell r="A6574" t="str">
            <v>227</v>
          </cell>
          <cell r="C6574">
            <v>8</v>
          </cell>
          <cell r="E6574">
            <v>1911</v>
          </cell>
        </row>
        <row r="6575">
          <cell r="A6575" t="str">
            <v>227</v>
          </cell>
          <cell r="C6575">
            <v>9</v>
          </cell>
          <cell r="E6575">
            <v>0</v>
          </cell>
        </row>
        <row r="6576">
          <cell r="A6576" t="str">
            <v>227</v>
          </cell>
          <cell r="C6576">
            <v>11</v>
          </cell>
          <cell r="E6576">
            <v>0</v>
          </cell>
        </row>
        <row r="6577">
          <cell r="A6577" t="str">
            <v>227</v>
          </cell>
          <cell r="C6577">
            <v>12</v>
          </cell>
          <cell r="E6577">
            <v>0</v>
          </cell>
        </row>
        <row r="6578">
          <cell r="A6578" t="str">
            <v>227</v>
          </cell>
          <cell r="C6578">
            <v>13</v>
          </cell>
          <cell r="E6578">
            <v>90262</v>
          </cell>
        </row>
        <row r="6579">
          <cell r="A6579" t="str">
            <v>227</v>
          </cell>
          <cell r="C6579">
            <v>14</v>
          </cell>
          <cell r="E6579">
            <v>0</v>
          </cell>
        </row>
        <row r="6580">
          <cell r="A6580" t="str">
            <v>227</v>
          </cell>
          <cell r="C6580">
            <v>19</v>
          </cell>
          <cell r="E6580">
            <v>0</v>
          </cell>
        </row>
        <row r="6581">
          <cell r="A6581" t="str">
            <v>227</v>
          </cell>
          <cell r="C6581">
            <v>26</v>
          </cell>
          <cell r="E6581">
            <v>0</v>
          </cell>
        </row>
        <row r="6582">
          <cell r="A6582" t="str">
            <v>227</v>
          </cell>
          <cell r="C6582">
            <v>27</v>
          </cell>
          <cell r="E6582">
            <v>0</v>
          </cell>
        </row>
        <row r="6583">
          <cell r="A6583" t="str">
            <v>227</v>
          </cell>
          <cell r="C6583">
            <v>28</v>
          </cell>
          <cell r="E6583">
            <v>0</v>
          </cell>
        </row>
        <row r="6584">
          <cell r="A6584" t="str">
            <v>227</v>
          </cell>
          <cell r="C6584">
            <v>29</v>
          </cell>
          <cell r="E6584">
            <v>0</v>
          </cell>
        </row>
        <row r="6585">
          <cell r="A6585" t="str">
            <v>228</v>
          </cell>
          <cell r="C6585">
            <v>1</v>
          </cell>
          <cell r="E6585">
            <v>0</v>
          </cell>
        </row>
        <row r="6586">
          <cell r="A6586" t="str">
            <v>228</v>
          </cell>
          <cell r="C6586">
            <v>2</v>
          </cell>
          <cell r="E6586">
            <v>0</v>
          </cell>
        </row>
        <row r="6587">
          <cell r="A6587" t="str">
            <v>228</v>
          </cell>
          <cell r="C6587">
            <v>3</v>
          </cell>
          <cell r="E6587">
            <v>0</v>
          </cell>
        </row>
        <row r="6588">
          <cell r="A6588" t="str">
            <v>228</v>
          </cell>
          <cell r="C6588">
            <v>4</v>
          </cell>
          <cell r="E6588">
            <v>0</v>
          </cell>
        </row>
        <row r="6589">
          <cell r="A6589" t="str">
            <v>228</v>
          </cell>
          <cell r="C6589">
            <v>6</v>
          </cell>
          <cell r="E6589">
            <v>0</v>
          </cell>
        </row>
        <row r="6590">
          <cell r="A6590" t="str">
            <v>228</v>
          </cell>
          <cell r="C6590">
            <v>7</v>
          </cell>
          <cell r="E6590">
            <v>0</v>
          </cell>
        </row>
        <row r="6591">
          <cell r="A6591" t="str">
            <v>228</v>
          </cell>
          <cell r="C6591">
            <v>10</v>
          </cell>
          <cell r="E6591">
            <v>0</v>
          </cell>
        </row>
        <row r="6592">
          <cell r="A6592" t="str">
            <v>228</v>
          </cell>
          <cell r="C6592">
            <v>15</v>
          </cell>
          <cell r="E6592">
            <v>0</v>
          </cell>
        </row>
        <row r="6593">
          <cell r="A6593" t="str">
            <v>228</v>
          </cell>
          <cell r="C6593">
            <v>16</v>
          </cell>
          <cell r="E6593">
            <v>0</v>
          </cell>
        </row>
        <row r="6594">
          <cell r="A6594" t="str">
            <v>228</v>
          </cell>
          <cell r="C6594">
            <v>17</v>
          </cell>
          <cell r="E6594">
            <v>0</v>
          </cell>
        </row>
        <row r="6595">
          <cell r="A6595" t="str">
            <v>228</v>
          </cell>
          <cell r="C6595">
            <v>18</v>
          </cell>
          <cell r="E6595">
            <v>0</v>
          </cell>
        </row>
        <row r="6596">
          <cell r="A6596" t="str">
            <v>228</v>
          </cell>
          <cell r="C6596">
            <v>20</v>
          </cell>
          <cell r="E6596">
            <v>0</v>
          </cell>
        </row>
        <row r="6597">
          <cell r="A6597" t="str">
            <v>228</v>
          </cell>
          <cell r="C6597">
            <v>21</v>
          </cell>
          <cell r="E6597">
            <v>0</v>
          </cell>
        </row>
        <row r="6598">
          <cell r="A6598" t="str">
            <v>228</v>
          </cell>
          <cell r="C6598">
            <v>22</v>
          </cell>
          <cell r="E6598">
            <v>0</v>
          </cell>
        </row>
        <row r="6599">
          <cell r="A6599" t="str">
            <v>228</v>
          </cell>
          <cell r="C6599">
            <v>23</v>
          </cell>
          <cell r="E6599">
            <v>0</v>
          </cell>
        </row>
        <row r="6600">
          <cell r="A6600" t="str">
            <v>228</v>
          </cell>
          <cell r="C6600">
            <v>24</v>
          </cell>
          <cell r="E6600">
            <v>0</v>
          </cell>
        </row>
        <row r="6601">
          <cell r="A6601" t="str">
            <v>228</v>
          </cell>
          <cell r="C6601">
            <v>25</v>
          </cell>
          <cell r="E6601">
            <v>0</v>
          </cell>
        </row>
        <row r="6602">
          <cell r="A6602" t="str">
            <v>228</v>
          </cell>
          <cell r="C6602">
            <v>5</v>
          </cell>
          <cell r="E6602">
            <v>4090</v>
          </cell>
        </row>
        <row r="6603">
          <cell r="A6603" t="str">
            <v>228</v>
          </cell>
          <cell r="C6603">
            <v>8</v>
          </cell>
          <cell r="E6603">
            <v>15193</v>
          </cell>
        </row>
        <row r="6604">
          <cell r="A6604" t="str">
            <v>228</v>
          </cell>
          <cell r="C6604">
            <v>9</v>
          </cell>
          <cell r="E6604">
            <v>0</v>
          </cell>
        </row>
        <row r="6605">
          <cell r="A6605" t="str">
            <v>228</v>
          </cell>
          <cell r="C6605">
            <v>11</v>
          </cell>
          <cell r="E6605">
            <v>4500</v>
          </cell>
        </row>
        <row r="6606">
          <cell r="A6606" t="str">
            <v>228</v>
          </cell>
          <cell r="C6606">
            <v>12</v>
          </cell>
          <cell r="E6606">
            <v>0</v>
          </cell>
        </row>
        <row r="6607">
          <cell r="A6607" t="str">
            <v>228</v>
          </cell>
          <cell r="C6607">
            <v>13</v>
          </cell>
          <cell r="E6607">
            <v>0</v>
          </cell>
        </row>
        <row r="6608">
          <cell r="A6608" t="str">
            <v>228</v>
          </cell>
          <cell r="C6608">
            <v>14</v>
          </cell>
          <cell r="E6608">
            <v>0</v>
          </cell>
        </row>
        <row r="6609">
          <cell r="A6609" t="str">
            <v>228</v>
          </cell>
          <cell r="C6609">
            <v>19</v>
          </cell>
          <cell r="E6609">
            <v>1000</v>
          </cell>
        </row>
        <row r="6610">
          <cell r="A6610" t="str">
            <v>228</v>
          </cell>
          <cell r="C6610">
            <v>26</v>
          </cell>
          <cell r="E6610">
            <v>0</v>
          </cell>
        </row>
        <row r="6611">
          <cell r="A6611" t="str">
            <v>228</v>
          </cell>
          <cell r="C6611">
            <v>27</v>
          </cell>
          <cell r="E6611">
            <v>0</v>
          </cell>
        </row>
        <row r="6612">
          <cell r="A6612" t="str">
            <v>228</v>
          </cell>
          <cell r="C6612">
            <v>28</v>
          </cell>
          <cell r="E6612">
            <v>0</v>
          </cell>
        </row>
        <row r="6613">
          <cell r="A6613" t="str">
            <v>228</v>
          </cell>
          <cell r="C6613">
            <v>29</v>
          </cell>
          <cell r="E6613">
            <v>10503</v>
          </cell>
        </row>
        <row r="6614">
          <cell r="A6614" t="str">
            <v>229</v>
          </cell>
          <cell r="C6614">
            <v>1</v>
          </cell>
          <cell r="E6614">
            <v>0</v>
          </cell>
        </row>
        <row r="6615">
          <cell r="A6615" t="str">
            <v>229</v>
          </cell>
          <cell r="C6615">
            <v>2</v>
          </cell>
          <cell r="E6615">
            <v>174875</v>
          </cell>
        </row>
        <row r="6616">
          <cell r="A6616" t="str">
            <v>229</v>
          </cell>
          <cell r="C6616">
            <v>3</v>
          </cell>
          <cell r="E6616">
            <v>0</v>
          </cell>
        </row>
        <row r="6617">
          <cell r="A6617" t="str">
            <v>229</v>
          </cell>
          <cell r="C6617">
            <v>4</v>
          </cell>
          <cell r="E6617">
            <v>2000</v>
          </cell>
        </row>
        <row r="6618">
          <cell r="A6618" t="str">
            <v>229</v>
          </cell>
          <cell r="C6618">
            <v>6</v>
          </cell>
          <cell r="E6618">
            <v>0</v>
          </cell>
        </row>
        <row r="6619">
          <cell r="A6619" t="str">
            <v>229</v>
          </cell>
          <cell r="C6619">
            <v>7</v>
          </cell>
          <cell r="E6619">
            <v>40000</v>
          </cell>
        </row>
        <row r="6620">
          <cell r="A6620" t="str">
            <v>229</v>
          </cell>
          <cell r="C6620">
            <v>10</v>
          </cell>
          <cell r="E6620">
            <v>17000</v>
          </cell>
        </row>
        <row r="6621">
          <cell r="A6621" t="str">
            <v>229</v>
          </cell>
          <cell r="C6621">
            <v>15</v>
          </cell>
          <cell r="E6621">
            <v>0</v>
          </cell>
        </row>
        <row r="6622">
          <cell r="A6622" t="str">
            <v>229</v>
          </cell>
          <cell r="C6622">
            <v>16</v>
          </cell>
          <cell r="E6622">
            <v>170000</v>
          </cell>
        </row>
        <row r="6623">
          <cell r="A6623" t="str">
            <v>229</v>
          </cell>
          <cell r="C6623">
            <v>17</v>
          </cell>
          <cell r="E6623">
            <v>0</v>
          </cell>
        </row>
        <row r="6624">
          <cell r="A6624" t="str">
            <v>229</v>
          </cell>
          <cell r="C6624">
            <v>18</v>
          </cell>
          <cell r="E6624">
            <v>0</v>
          </cell>
        </row>
        <row r="6625">
          <cell r="A6625" t="str">
            <v>229</v>
          </cell>
          <cell r="C6625">
            <v>20</v>
          </cell>
          <cell r="E6625">
            <v>0</v>
          </cell>
        </row>
        <row r="6626">
          <cell r="A6626" t="str">
            <v>229</v>
          </cell>
          <cell r="C6626">
            <v>21</v>
          </cell>
          <cell r="E6626">
            <v>0</v>
          </cell>
        </row>
        <row r="6627">
          <cell r="A6627" t="str">
            <v>229</v>
          </cell>
          <cell r="C6627">
            <v>22</v>
          </cell>
          <cell r="E6627">
            <v>0</v>
          </cell>
        </row>
        <row r="6628">
          <cell r="A6628" t="str">
            <v>229</v>
          </cell>
          <cell r="C6628">
            <v>23</v>
          </cell>
          <cell r="E6628">
            <v>0</v>
          </cell>
        </row>
        <row r="6629">
          <cell r="A6629" t="str">
            <v>229</v>
          </cell>
          <cell r="C6629">
            <v>24</v>
          </cell>
          <cell r="E6629">
            <v>0</v>
          </cell>
        </row>
        <row r="6630">
          <cell r="A6630" t="str">
            <v>229</v>
          </cell>
          <cell r="C6630">
            <v>25</v>
          </cell>
          <cell r="E6630">
            <v>50000</v>
          </cell>
        </row>
        <row r="6631">
          <cell r="A6631" t="str">
            <v>229</v>
          </cell>
          <cell r="C6631">
            <v>5</v>
          </cell>
          <cell r="E6631">
            <v>296125</v>
          </cell>
        </row>
        <row r="6632">
          <cell r="A6632" t="str">
            <v>229</v>
          </cell>
          <cell r="C6632">
            <v>8</v>
          </cell>
          <cell r="E6632">
            <v>0</v>
          </cell>
        </row>
        <row r="6633">
          <cell r="A6633" t="str">
            <v>229</v>
          </cell>
          <cell r="C6633">
            <v>9</v>
          </cell>
          <cell r="E6633">
            <v>0</v>
          </cell>
        </row>
        <row r="6634">
          <cell r="A6634" t="str">
            <v>229</v>
          </cell>
          <cell r="C6634">
            <v>11</v>
          </cell>
          <cell r="E6634">
            <v>4700</v>
          </cell>
        </row>
        <row r="6635">
          <cell r="A6635" t="str">
            <v>229</v>
          </cell>
          <cell r="C6635">
            <v>12</v>
          </cell>
          <cell r="E6635">
            <v>0</v>
          </cell>
        </row>
        <row r="6636">
          <cell r="A6636" t="str">
            <v>229</v>
          </cell>
          <cell r="C6636">
            <v>13</v>
          </cell>
          <cell r="E6636">
            <v>120300</v>
          </cell>
        </row>
        <row r="6637">
          <cell r="A6637" t="str">
            <v>229</v>
          </cell>
          <cell r="C6637">
            <v>14</v>
          </cell>
          <cell r="E6637">
            <v>0</v>
          </cell>
        </row>
        <row r="6638">
          <cell r="A6638" t="str">
            <v>229</v>
          </cell>
          <cell r="C6638">
            <v>19</v>
          </cell>
          <cell r="E6638">
            <v>0</v>
          </cell>
        </row>
        <row r="6639">
          <cell r="A6639" t="str">
            <v>229</v>
          </cell>
          <cell r="C6639">
            <v>26</v>
          </cell>
          <cell r="E6639">
            <v>0</v>
          </cell>
        </row>
        <row r="6640">
          <cell r="A6640" t="str">
            <v>229</v>
          </cell>
          <cell r="C6640">
            <v>27</v>
          </cell>
          <cell r="E6640">
            <v>0</v>
          </cell>
        </row>
        <row r="6641">
          <cell r="A6641" t="str">
            <v>229</v>
          </cell>
          <cell r="C6641">
            <v>28</v>
          </cell>
          <cell r="E6641">
            <v>0</v>
          </cell>
        </row>
        <row r="6642">
          <cell r="A6642" t="str">
            <v>229</v>
          </cell>
          <cell r="C6642">
            <v>29</v>
          </cell>
          <cell r="E6642">
            <v>0</v>
          </cell>
        </row>
        <row r="6643">
          <cell r="A6643" t="str">
            <v>230</v>
          </cell>
          <cell r="C6643">
            <v>1</v>
          </cell>
          <cell r="E6643">
            <v>6000</v>
          </cell>
        </row>
        <row r="6644">
          <cell r="A6644" t="str">
            <v>230</v>
          </cell>
          <cell r="C6644">
            <v>2</v>
          </cell>
          <cell r="E6644">
            <v>0</v>
          </cell>
        </row>
        <row r="6645">
          <cell r="A6645" t="str">
            <v>230</v>
          </cell>
          <cell r="C6645">
            <v>3</v>
          </cell>
          <cell r="E6645">
            <v>0</v>
          </cell>
        </row>
        <row r="6646">
          <cell r="A6646" t="str">
            <v>230</v>
          </cell>
          <cell r="C6646">
            <v>4</v>
          </cell>
          <cell r="E6646">
            <v>0</v>
          </cell>
        </row>
        <row r="6647">
          <cell r="A6647" t="str">
            <v>230</v>
          </cell>
          <cell r="C6647">
            <v>6</v>
          </cell>
          <cell r="E6647">
            <v>0</v>
          </cell>
        </row>
        <row r="6648">
          <cell r="A6648" t="str">
            <v>230</v>
          </cell>
          <cell r="C6648">
            <v>7</v>
          </cell>
          <cell r="E6648">
            <v>1223</v>
          </cell>
        </row>
        <row r="6649">
          <cell r="A6649" t="str">
            <v>230</v>
          </cell>
          <cell r="C6649">
            <v>10</v>
          </cell>
          <cell r="E6649">
            <v>475</v>
          </cell>
        </row>
        <row r="6650">
          <cell r="A6650" t="str">
            <v>230</v>
          </cell>
          <cell r="C6650">
            <v>15</v>
          </cell>
          <cell r="E6650">
            <v>0</v>
          </cell>
        </row>
        <row r="6651">
          <cell r="A6651" t="str">
            <v>230</v>
          </cell>
          <cell r="C6651">
            <v>16</v>
          </cell>
          <cell r="E6651">
            <v>0</v>
          </cell>
        </row>
        <row r="6652">
          <cell r="A6652" t="str">
            <v>230</v>
          </cell>
          <cell r="C6652">
            <v>17</v>
          </cell>
          <cell r="E6652">
            <v>0</v>
          </cell>
        </row>
        <row r="6653">
          <cell r="A6653" t="str">
            <v>230</v>
          </cell>
          <cell r="C6653">
            <v>18</v>
          </cell>
          <cell r="E6653">
            <v>0</v>
          </cell>
        </row>
        <row r="6654">
          <cell r="A6654" t="str">
            <v>230</v>
          </cell>
          <cell r="C6654">
            <v>20</v>
          </cell>
          <cell r="E6654">
            <v>0</v>
          </cell>
        </row>
        <row r="6655">
          <cell r="A6655" t="str">
            <v>230</v>
          </cell>
          <cell r="C6655">
            <v>21</v>
          </cell>
          <cell r="E6655">
            <v>0</v>
          </cell>
        </row>
        <row r="6656">
          <cell r="A6656" t="str">
            <v>230</v>
          </cell>
          <cell r="C6656">
            <v>22</v>
          </cell>
          <cell r="E6656">
            <v>0</v>
          </cell>
        </row>
        <row r="6657">
          <cell r="A6657" t="str">
            <v>230</v>
          </cell>
          <cell r="C6657">
            <v>23</v>
          </cell>
          <cell r="E6657">
            <v>0</v>
          </cell>
        </row>
        <row r="6658">
          <cell r="A6658" t="str">
            <v>230</v>
          </cell>
          <cell r="C6658">
            <v>24</v>
          </cell>
          <cell r="E6658">
            <v>0</v>
          </cell>
        </row>
        <row r="6659">
          <cell r="A6659" t="str">
            <v>230</v>
          </cell>
          <cell r="C6659">
            <v>25</v>
          </cell>
          <cell r="E6659">
            <v>0</v>
          </cell>
        </row>
        <row r="6660">
          <cell r="A6660" t="str">
            <v>230</v>
          </cell>
          <cell r="C6660">
            <v>5</v>
          </cell>
          <cell r="E6660">
            <v>2079</v>
          </cell>
        </row>
        <row r="6661">
          <cell r="A6661" t="str">
            <v>230</v>
          </cell>
          <cell r="C6661">
            <v>8</v>
          </cell>
          <cell r="E6661">
            <v>0</v>
          </cell>
        </row>
        <row r="6662">
          <cell r="A6662" t="str">
            <v>230</v>
          </cell>
          <cell r="C6662">
            <v>9</v>
          </cell>
          <cell r="E6662">
            <v>0</v>
          </cell>
        </row>
        <row r="6663">
          <cell r="A6663" t="str">
            <v>230</v>
          </cell>
          <cell r="C6663">
            <v>11</v>
          </cell>
          <cell r="E6663">
            <v>0</v>
          </cell>
        </row>
        <row r="6664">
          <cell r="A6664" t="str">
            <v>230</v>
          </cell>
          <cell r="C6664">
            <v>12</v>
          </cell>
          <cell r="E6664">
            <v>0</v>
          </cell>
        </row>
        <row r="6665">
          <cell r="A6665" t="str">
            <v>230</v>
          </cell>
          <cell r="C6665">
            <v>13</v>
          </cell>
          <cell r="E6665">
            <v>0</v>
          </cell>
        </row>
        <row r="6666">
          <cell r="A6666" t="str">
            <v>230</v>
          </cell>
          <cell r="C6666">
            <v>14</v>
          </cell>
          <cell r="E6666">
            <v>0</v>
          </cell>
        </row>
        <row r="6667">
          <cell r="A6667" t="str">
            <v>230</v>
          </cell>
          <cell r="C6667">
            <v>19</v>
          </cell>
          <cell r="E6667">
            <v>0</v>
          </cell>
        </row>
        <row r="6668">
          <cell r="A6668" t="str">
            <v>230</v>
          </cell>
          <cell r="C6668">
            <v>26</v>
          </cell>
          <cell r="E6668">
            <v>0</v>
          </cell>
        </row>
        <row r="6669">
          <cell r="A6669" t="str">
            <v>230</v>
          </cell>
          <cell r="C6669">
            <v>27</v>
          </cell>
          <cell r="E6669">
            <v>0</v>
          </cell>
        </row>
        <row r="6670">
          <cell r="A6670" t="str">
            <v>230</v>
          </cell>
          <cell r="C6670">
            <v>28</v>
          </cell>
          <cell r="E6670">
            <v>0</v>
          </cell>
        </row>
        <row r="6671">
          <cell r="A6671" t="str">
            <v>230</v>
          </cell>
          <cell r="C6671">
            <v>29</v>
          </cell>
          <cell r="E6671">
            <v>4592</v>
          </cell>
        </row>
        <row r="6672">
          <cell r="A6672" t="str">
            <v>231</v>
          </cell>
          <cell r="C6672">
            <v>1</v>
          </cell>
          <cell r="E6672">
            <v>0</v>
          </cell>
        </row>
        <row r="6673">
          <cell r="A6673" t="str">
            <v>231</v>
          </cell>
          <cell r="C6673">
            <v>2</v>
          </cell>
          <cell r="E6673">
            <v>0</v>
          </cell>
        </row>
        <row r="6674">
          <cell r="A6674" t="str">
            <v>231</v>
          </cell>
          <cell r="C6674">
            <v>3</v>
          </cell>
          <cell r="E6674">
            <v>0</v>
          </cell>
        </row>
        <row r="6675">
          <cell r="A6675" t="str">
            <v>231</v>
          </cell>
          <cell r="C6675">
            <v>4</v>
          </cell>
          <cell r="E6675">
            <v>0</v>
          </cell>
        </row>
        <row r="6676">
          <cell r="A6676" t="str">
            <v>231</v>
          </cell>
          <cell r="C6676">
            <v>6</v>
          </cell>
          <cell r="E6676">
            <v>0</v>
          </cell>
        </row>
        <row r="6677">
          <cell r="A6677" t="str">
            <v>231</v>
          </cell>
          <cell r="C6677">
            <v>7</v>
          </cell>
          <cell r="E6677">
            <v>0</v>
          </cell>
        </row>
        <row r="6678">
          <cell r="A6678" t="str">
            <v>231</v>
          </cell>
          <cell r="C6678">
            <v>10</v>
          </cell>
          <cell r="E6678">
            <v>0</v>
          </cell>
        </row>
        <row r="6679">
          <cell r="A6679" t="str">
            <v>231</v>
          </cell>
          <cell r="C6679">
            <v>15</v>
          </cell>
          <cell r="E6679">
            <v>0</v>
          </cell>
        </row>
        <row r="6680">
          <cell r="A6680" t="str">
            <v>231</v>
          </cell>
          <cell r="C6680">
            <v>16</v>
          </cell>
          <cell r="E6680">
            <v>0</v>
          </cell>
        </row>
        <row r="6681">
          <cell r="A6681" t="str">
            <v>231</v>
          </cell>
          <cell r="C6681">
            <v>17</v>
          </cell>
          <cell r="E6681">
            <v>0</v>
          </cell>
        </row>
        <row r="6682">
          <cell r="A6682" t="str">
            <v>231</v>
          </cell>
          <cell r="C6682">
            <v>18</v>
          </cell>
          <cell r="E6682">
            <v>0</v>
          </cell>
        </row>
        <row r="6683">
          <cell r="A6683" t="str">
            <v>231</v>
          </cell>
          <cell r="C6683">
            <v>20</v>
          </cell>
          <cell r="E6683">
            <v>0</v>
          </cell>
        </row>
        <row r="6684">
          <cell r="A6684" t="str">
            <v>231</v>
          </cell>
          <cell r="C6684">
            <v>21</v>
          </cell>
          <cell r="E6684">
            <v>0</v>
          </cell>
        </row>
        <row r="6685">
          <cell r="A6685" t="str">
            <v>231</v>
          </cell>
          <cell r="C6685">
            <v>22</v>
          </cell>
          <cell r="E6685">
            <v>0</v>
          </cell>
        </row>
        <row r="6686">
          <cell r="A6686" t="str">
            <v>231</v>
          </cell>
          <cell r="C6686">
            <v>23</v>
          </cell>
          <cell r="E6686">
            <v>0</v>
          </cell>
        </row>
        <row r="6687">
          <cell r="A6687" t="str">
            <v>231</v>
          </cell>
          <cell r="C6687">
            <v>24</v>
          </cell>
          <cell r="E6687">
            <v>0</v>
          </cell>
        </row>
        <row r="6688">
          <cell r="A6688" t="str">
            <v>231</v>
          </cell>
          <cell r="C6688">
            <v>25</v>
          </cell>
          <cell r="E6688">
            <v>0</v>
          </cell>
        </row>
        <row r="6689">
          <cell r="A6689" t="str">
            <v>231</v>
          </cell>
          <cell r="C6689">
            <v>5</v>
          </cell>
          <cell r="E6689">
            <v>0</v>
          </cell>
        </row>
        <row r="6690">
          <cell r="A6690" t="str">
            <v>231</v>
          </cell>
          <cell r="C6690">
            <v>8</v>
          </cell>
          <cell r="E6690">
            <v>0</v>
          </cell>
        </row>
        <row r="6691">
          <cell r="A6691" t="str">
            <v>231</v>
          </cell>
          <cell r="C6691">
            <v>9</v>
          </cell>
          <cell r="E6691">
            <v>0</v>
          </cell>
        </row>
        <row r="6692">
          <cell r="A6692" t="str">
            <v>231</v>
          </cell>
          <cell r="C6692">
            <v>11</v>
          </cell>
          <cell r="E6692">
            <v>0</v>
          </cell>
        </row>
        <row r="6693">
          <cell r="A6693" t="str">
            <v>231</v>
          </cell>
          <cell r="C6693">
            <v>12</v>
          </cell>
          <cell r="E6693">
            <v>0</v>
          </cell>
        </row>
        <row r="6694">
          <cell r="A6694" t="str">
            <v>231</v>
          </cell>
          <cell r="C6694">
            <v>13</v>
          </cell>
          <cell r="E6694">
            <v>0</v>
          </cell>
        </row>
        <row r="6695">
          <cell r="A6695" t="str">
            <v>231</v>
          </cell>
          <cell r="C6695">
            <v>14</v>
          </cell>
          <cell r="E6695">
            <v>0</v>
          </cell>
        </row>
        <row r="6696">
          <cell r="A6696" t="str">
            <v>231</v>
          </cell>
          <cell r="C6696">
            <v>19</v>
          </cell>
          <cell r="E6696">
            <v>0</v>
          </cell>
        </row>
        <row r="6697">
          <cell r="A6697" t="str">
            <v>231</v>
          </cell>
          <cell r="C6697">
            <v>26</v>
          </cell>
          <cell r="E6697">
            <v>0</v>
          </cell>
        </row>
        <row r="6698">
          <cell r="A6698" t="str">
            <v>231</v>
          </cell>
          <cell r="C6698">
            <v>27</v>
          </cell>
          <cell r="E6698">
            <v>0</v>
          </cell>
        </row>
        <row r="6699">
          <cell r="A6699" t="str">
            <v>231</v>
          </cell>
          <cell r="C6699">
            <v>28</v>
          </cell>
          <cell r="E6699">
            <v>0</v>
          </cell>
        </row>
        <row r="6700">
          <cell r="A6700" t="str">
            <v>231</v>
          </cell>
          <cell r="C6700">
            <v>29</v>
          </cell>
          <cell r="E6700">
            <v>0</v>
          </cell>
        </row>
        <row r="6701">
          <cell r="A6701" t="str">
            <v>232</v>
          </cell>
          <cell r="C6701">
            <v>1</v>
          </cell>
          <cell r="E6701">
            <v>0</v>
          </cell>
        </row>
        <row r="6702">
          <cell r="A6702" t="str">
            <v>232</v>
          </cell>
          <cell r="C6702">
            <v>2</v>
          </cell>
          <cell r="E6702">
            <v>0</v>
          </cell>
        </row>
        <row r="6703">
          <cell r="A6703" t="str">
            <v>232</v>
          </cell>
          <cell r="C6703">
            <v>3</v>
          </cell>
          <cell r="E6703">
            <v>0</v>
          </cell>
        </row>
        <row r="6704">
          <cell r="A6704" t="str">
            <v>232</v>
          </cell>
          <cell r="C6704">
            <v>4</v>
          </cell>
          <cell r="E6704">
            <v>0</v>
          </cell>
        </row>
        <row r="6705">
          <cell r="A6705" t="str">
            <v>232</v>
          </cell>
          <cell r="C6705">
            <v>6</v>
          </cell>
          <cell r="E6705">
            <v>0</v>
          </cell>
        </row>
        <row r="6706">
          <cell r="A6706" t="str">
            <v>232</v>
          </cell>
          <cell r="C6706">
            <v>7</v>
          </cell>
          <cell r="E6706">
            <v>0</v>
          </cell>
        </row>
        <row r="6707">
          <cell r="A6707" t="str">
            <v>232</v>
          </cell>
          <cell r="C6707">
            <v>10</v>
          </cell>
          <cell r="E6707">
            <v>0</v>
          </cell>
        </row>
        <row r="6708">
          <cell r="A6708" t="str">
            <v>232</v>
          </cell>
          <cell r="C6708">
            <v>15</v>
          </cell>
          <cell r="E6708">
            <v>0</v>
          </cell>
        </row>
        <row r="6709">
          <cell r="A6709" t="str">
            <v>232</v>
          </cell>
          <cell r="C6709">
            <v>16</v>
          </cell>
          <cell r="E6709">
            <v>0</v>
          </cell>
        </row>
        <row r="6710">
          <cell r="A6710" t="str">
            <v>232</v>
          </cell>
          <cell r="C6710">
            <v>17</v>
          </cell>
          <cell r="E6710">
            <v>0</v>
          </cell>
        </row>
        <row r="6711">
          <cell r="A6711" t="str">
            <v>232</v>
          </cell>
          <cell r="C6711">
            <v>18</v>
          </cell>
          <cell r="E6711">
            <v>0</v>
          </cell>
        </row>
        <row r="6712">
          <cell r="A6712" t="str">
            <v>232</v>
          </cell>
          <cell r="C6712">
            <v>20</v>
          </cell>
          <cell r="E6712">
            <v>0</v>
          </cell>
        </row>
        <row r="6713">
          <cell r="A6713" t="str">
            <v>232</v>
          </cell>
          <cell r="C6713">
            <v>21</v>
          </cell>
          <cell r="E6713">
            <v>0</v>
          </cell>
        </row>
        <row r="6714">
          <cell r="A6714" t="str">
            <v>232</v>
          </cell>
          <cell r="C6714">
            <v>22</v>
          </cell>
          <cell r="E6714">
            <v>0</v>
          </cell>
        </row>
        <row r="6715">
          <cell r="A6715" t="str">
            <v>232</v>
          </cell>
          <cell r="C6715">
            <v>23</v>
          </cell>
          <cell r="E6715">
            <v>0</v>
          </cell>
        </row>
        <row r="6716">
          <cell r="A6716" t="str">
            <v>232</v>
          </cell>
          <cell r="C6716">
            <v>24</v>
          </cell>
          <cell r="E6716">
            <v>0</v>
          </cell>
        </row>
        <row r="6717">
          <cell r="A6717" t="str">
            <v>232</v>
          </cell>
          <cell r="C6717">
            <v>25</v>
          </cell>
          <cell r="E6717">
            <v>0</v>
          </cell>
        </row>
        <row r="6718">
          <cell r="A6718" t="str">
            <v>232</v>
          </cell>
          <cell r="C6718">
            <v>5</v>
          </cell>
          <cell r="E6718">
            <v>0</v>
          </cell>
        </row>
        <row r="6719">
          <cell r="A6719" t="str">
            <v>232</v>
          </cell>
          <cell r="C6719">
            <v>8</v>
          </cell>
          <cell r="E6719">
            <v>0</v>
          </cell>
        </row>
        <row r="6720">
          <cell r="A6720" t="str">
            <v>232</v>
          </cell>
          <cell r="C6720">
            <v>9</v>
          </cell>
          <cell r="E6720">
            <v>0</v>
          </cell>
        </row>
        <row r="6721">
          <cell r="A6721" t="str">
            <v>232</v>
          </cell>
          <cell r="C6721">
            <v>11</v>
          </cell>
          <cell r="E6721">
            <v>0</v>
          </cell>
        </row>
        <row r="6722">
          <cell r="A6722" t="str">
            <v>232</v>
          </cell>
          <cell r="C6722">
            <v>12</v>
          </cell>
          <cell r="E6722">
            <v>0</v>
          </cell>
        </row>
        <row r="6723">
          <cell r="A6723" t="str">
            <v>232</v>
          </cell>
          <cell r="C6723">
            <v>13</v>
          </cell>
          <cell r="E6723">
            <v>0</v>
          </cell>
        </row>
        <row r="6724">
          <cell r="A6724" t="str">
            <v>232</v>
          </cell>
          <cell r="C6724">
            <v>14</v>
          </cell>
          <cell r="E6724">
            <v>0</v>
          </cell>
        </row>
        <row r="6725">
          <cell r="A6725" t="str">
            <v>232</v>
          </cell>
          <cell r="C6725">
            <v>19</v>
          </cell>
          <cell r="E6725">
            <v>0</v>
          </cell>
        </row>
        <row r="6726">
          <cell r="A6726" t="str">
            <v>232</v>
          </cell>
          <cell r="C6726">
            <v>26</v>
          </cell>
          <cell r="E6726">
            <v>0</v>
          </cell>
        </row>
        <row r="6727">
          <cell r="A6727" t="str">
            <v>232</v>
          </cell>
          <cell r="C6727">
            <v>27</v>
          </cell>
          <cell r="E6727">
            <v>0</v>
          </cell>
        </row>
        <row r="6728">
          <cell r="A6728" t="str">
            <v>232</v>
          </cell>
          <cell r="C6728">
            <v>28</v>
          </cell>
          <cell r="E6728">
            <v>0</v>
          </cell>
        </row>
        <row r="6729">
          <cell r="A6729" t="str">
            <v>232</v>
          </cell>
          <cell r="C6729">
            <v>29</v>
          </cell>
          <cell r="E6729">
            <v>0</v>
          </cell>
        </row>
        <row r="6730">
          <cell r="A6730" t="str">
            <v>233</v>
          </cell>
          <cell r="C6730">
            <v>1</v>
          </cell>
          <cell r="E6730">
            <v>0</v>
          </cell>
        </row>
        <row r="6731">
          <cell r="A6731" t="str">
            <v>233</v>
          </cell>
          <cell r="C6731">
            <v>2</v>
          </cell>
          <cell r="E6731">
            <v>0</v>
          </cell>
        </row>
        <row r="6732">
          <cell r="A6732" t="str">
            <v>233</v>
          </cell>
          <cell r="C6732">
            <v>3</v>
          </cell>
          <cell r="E6732">
            <v>0</v>
          </cell>
        </row>
        <row r="6733">
          <cell r="A6733" t="str">
            <v>233</v>
          </cell>
          <cell r="C6733">
            <v>4</v>
          </cell>
          <cell r="E6733">
            <v>0</v>
          </cell>
        </row>
        <row r="6734">
          <cell r="A6734" t="str">
            <v>233</v>
          </cell>
          <cell r="C6734">
            <v>6</v>
          </cell>
          <cell r="E6734">
            <v>0</v>
          </cell>
        </row>
        <row r="6735">
          <cell r="A6735" t="str">
            <v>233</v>
          </cell>
          <cell r="C6735">
            <v>7</v>
          </cell>
          <cell r="E6735">
            <v>4500</v>
          </cell>
        </row>
        <row r="6736">
          <cell r="A6736" t="str">
            <v>233</v>
          </cell>
          <cell r="C6736">
            <v>10</v>
          </cell>
          <cell r="E6736">
            <v>20600</v>
          </cell>
        </row>
        <row r="6737">
          <cell r="A6737" t="str">
            <v>233</v>
          </cell>
          <cell r="C6737">
            <v>15</v>
          </cell>
          <cell r="E6737">
            <v>0</v>
          </cell>
        </row>
        <row r="6738">
          <cell r="A6738" t="str">
            <v>233</v>
          </cell>
          <cell r="C6738">
            <v>16</v>
          </cell>
          <cell r="E6738">
            <v>2000</v>
          </cell>
        </row>
        <row r="6739">
          <cell r="A6739" t="str">
            <v>233</v>
          </cell>
          <cell r="C6739">
            <v>17</v>
          </cell>
          <cell r="E6739">
            <v>0</v>
          </cell>
        </row>
        <row r="6740">
          <cell r="A6740" t="str">
            <v>233</v>
          </cell>
          <cell r="C6740">
            <v>18</v>
          </cell>
          <cell r="E6740">
            <v>0</v>
          </cell>
        </row>
        <row r="6741">
          <cell r="A6741" t="str">
            <v>233</v>
          </cell>
          <cell r="C6741">
            <v>20</v>
          </cell>
          <cell r="E6741">
            <v>0</v>
          </cell>
        </row>
        <row r="6742">
          <cell r="A6742" t="str">
            <v>233</v>
          </cell>
          <cell r="C6742">
            <v>21</v>
          </cell>
          <cell r="E6742">
            <v>0</v>
          </cell>
        </row>
        <row r="6743">
          <cell r="A6743" t="str">
            <v>233</v>
          </cell>
          <cell r="C6743">
            <v>22</v>
          </cell>
          <cell r="E6743">
            <v>0</v>
          </cell>
        </row>
        <row r="6744">
          <cell r="A6744" t="str">
            <v>233</v>
          </cell>
          <cell r="C6744">
            <v>23</v>
          </cell>
          <cell r="E6744">
            <v>0</v>
          </cell>
        </row>
        <row r="6745">
          <cell r="A6745" t="str">
            <v>233</v>
          </cell>
          <cell r="C6745">
            <v>24</v>
          </cell>
          <cell r="E6745">
            <v>0</v>
          </cell>
        </row>
        <row r="6746">
          <cell r="A6746" t="str">
            <v>233</v>
          </cell>
          <cell r="C6746">
            <v>25</v>
          </cell>
          <cell r="E6746">
            <v>0</v>
          </cell>
        </row>
        <row r="6747">
          <cell r="A6747" t="str">
            <v>233</v>
          </cell>
          <cell r="C6747">
            <v>5</v>
          </cell>
          <cell r="E6747">
            <v>6000</v>
          </cell>
        </row>
        <row r="6748">
          <cell r="A6748" t="str">
            <v>233</v>
          </cell>
          <cell r="C6748">
            <v>8</v>
          </cell>
          <cell r="E6748">
            <v>0</v>
          </cell>
        </row>
        <row r="6749">
          <cell r="A6749" t="str">
            <v>233</v>
          </cell>
          <cell r="C6749">
            <v>9</v>
          </cell>
          <cell r="E6749">
            <v>0</v>
          </cell>
        </row>
        <row r="6750">
          <cell r="A6750" t="str">
            <v>233</v>
          </cell>
          <cell r="C6750">
            <v>11</v>
          </cell>
          <cell r="E6750">
            <v>0</v>
          </cell>
        </row>
        <row r="6751">
          <cell r="A6751" t="str">
            <v>233</v>
          </cell>
          <cell r="C6751">
            <v>12</v>
          </cell>
          <cell r="E6751">
            <v>0</v>
          </cell>
        </row>
        <row r="6752">
          <cell r="A6752" t="str">
            <v>233</v>
          </cell>
          <cell r="C6752">
            <v>13</v>
          </cell>
          <cell r="E6752">
            <v>0</v>
          </cell>
        </row>
        <row r="6753">
          <cell r="A6753" t="str">
            <v>233</v>
          </cell>
          <cell r="C6753">
            <v>14</v>
          </cell>
          <cell r="E6753">
            <v>0</v>
          </cell>
        </row>
        <row r="6754">
          <cell r="A6754" t="str">
            <v>233</v>
          </cell>
          <cell r="C6754">
            <v>19</v>
          </cell>
          <cell r="E6754">
            <v>0</v>
          </cell>
        </row>
        <row r="6755">
          <cell r="A6755" t="str">
            <v>233</v>
          </cell>
          <cell r="C6755">
            <v>26</v>
          </cell>
          <cell r="E6755">
            <v>0</v>
          </cell>
        </row>
        <row r="6756">
          <cell r="A6756" t="str">
            <v>233</v>
          </cell>
          <cell r="C6756">
            <v>27</v>
          </cell>
          <cell r="E6756">
            <v>0</v>
          </cell>
        </row>
        <row r="6757">
          <cell r="A6757" t="str">
            <v>233</v>
          </cell>
          <cell r="C6757">
            <v>28</v>
          </cell>
          <cell r="E6757">
            <v>0</v>
          </cell>
        </row>
        <row r="6758">
          <cell r="A6758" t="str">
            <v>233</v>
          </cell>
          <cell r="C6758">
            <v>29</v>
          </cell>
          <cell r="E6758">
            <v>25000</v>
          </cell>
        </row>
        <row r="6759">
          <cell r="A6759" t="str">
            <v>234</v>
          </cell>
          <cell r="C6759">
            <v>1</v>
          </cell>
          <cell r="E6759">
            <v>0</v>
          </cell>
        </row>
        <row r="6760">
          <cell r="A6760" t="str">
            <v>234</v>
          </cell>
          <cell r="C6760">
            <v>2</v>
          </cell>
          <cell r="E6760">
            <v>0</v>
          </cell>
        </row>
        <row r="6761">
          <cell r="A6761" t="str">
            <v>234</v>
          </cell>
          <cell r="C6761">
            <v>3</v>
          </cell>
          <cell r="E6761">
            <v>0</v>
          </cell>
        </row>
        <row r="6762">
          <cell r="A6762" t="str">
            <v>234</v>
          </cell>
          <cell r="C6762">
            <v>4</v>
          </cell>
          <cell r="E6762">
            <v>0</v>
          </cell>
        </row>
        <row r="6763">
          <cell r="A6763" t="str">
            <v>234</v>
          </cell>
          <cell r="C6763">
            <v>6</v>
          </cell>
          <cell r="E6763">
            <v>0</v>
          </cell>
        </row>
        <row r="6764">
          <cell r="A6764" t="str">
            <v>234</v>
          </cell>
          <cell r="C6764">
            <v>7</v>
          </cell>
          <cell r="E6764">
            <v>0</v>
          </cell>
        </row>
        <row r="6765">
          <cell r="A6765" t="str">
            <v>234</v>
          </cell>
          <cell r="C6765">
            <v>10</v>
          </cell>
          <cell r="E6765">
            <v>0</v>
          </cell>
        </row>
        <row r="6766">
          <cell r="A6766" t="str">
            <v>234</v>
          </cell>
          <cell r="C6766">
            <v>15</v>
          </cell>
          <cell r="E6766">
            <v>0</v>
          </cell>
        </row>
        <row r="6767">
          <cell r="A6767" t="str">
            <v>234</v>
          </cell>
          <cell r="C6767">
            <v>16</v>
          </cell>
          <cell r="E6767">
            <v>0</v>
          </cell>
        </row>
        <row r="6768">
          <cell r="A6768" t="str">
            <v>234</v>
          </cell>
          <cell r="C6768">
            <v>17</v>
          </cell>
          <cell r="E6768">
            <v>0</v>
          </cell>
        </row>
        <row r="6769">
          <cell r="A6769" t="str">
            <v>234</v>
          </cell>
          <cell r="C6769">
            <v>18</v>
          </cell>
          <cell r="E6769">
            <v>0</v>
          </cell>
        </row>
        <row r="6770">
          <cell r="A6770" t="str">
            <v>234</v>
          </cell>
          <cell r="C6770">
            <v>20</v>
          </cell>
          <cell r="E6770">
            <v>0</v>
          </cell>
        </row>
        <row r="6771">
          <cell r="A6771" t="str">
            <v>234</v>
          </cell>
          <cell r="C6771">
            <v>21</v>
          </cell>
          <cell r="E6771">
            <v>0</v>
          </cell>
        </row>
        <row r="6772">
          <cell r="A6772" t="str">
            <v>234</v>
          </cell>
          <cell r="C6772">
            <v>22</v>
          </cell>
          <cell r="E6772">
            <v>0</v>
          </cell>
        </row>
        <row r="6773">
          <cell r="A6773" t="str">
            <v>234</v>
          </cell>
          <cell r="C6773">
            <v>23</v>
          </cell>
          <cell r="E6773">
            <v>0</v>
          </cell>
        </row>
        <row r="6774">
          <cell r="A6774" t="str">
            <v>234</v>
          </cell>
          <cell r="C6774">
            <v>24</v>
          </cell>
          <cell r="E6774">
            <v>0</v>
          </cell>
        </row>
        <row r="6775">
          <cell r="A6775" t="str">
            <v>234</v>
          </cell>
          <cell r="C6775">
            <v>25</v>
          </cell>
          <cell r="E6775">
            <v>0</v>
          </cell>
        </row>
        <row r="6776">
          <cell r="A6776" t="str">
            <v>234</v>
          </cell>
          <cell r="C6776">
            <v>5</v>
          </cell>
          <cell r="E6776">
            <v>0</v>
          </cell>
        </row>
        <row r="6777">
          <cell r="A6777" t="str">
            <v>234</v>
          </cell>
          <cell r="C6777">
            <v>8</v>
          </cell>
          <cell r="E6777">
            <v>0</v>
          </cell>
        </row>
        <row r="6778">
          <cell r="A6778" t="str">
            <v>234</v>
          </cell>
          <cell r="C6778">
            <v>9</v>
          </cell>
          <cell r="E6778">
            <v>0</v>
          </cell>
        </row>
        <row r="6779">
          <cell r="A6779" t="str">
            <v>234</v>
          </cell>
          <cell r="C6779">
            <v>11</v>
          </cell>
          <cell r="E6779">
            <v>0</v>
          </cell>
        </row>
        <row r="6780">
          <cell r="A6780" t="str">
            <v>234</v>
          </cell>
          <cell r="C6780">
            <v>12</v>
          </cell>
          <cell r="E6780">
            <v>0</v>
          </cell>
        </row>
        <row r="6781">
          <cell r="A6781" t="str">
            <v>234</v>
          </cell>
          <cell r="C6781">
            <v>13</v>
          </cell>
          <cell r="E6781">
            <v>0</v>
          </cell>
        </row>
        <row r="6782">
          <cell r="A6782" t="str">
            <v>234</v>
          </cell>
          <cell r="C6782">
            <v>14</v>
          </cell>
          <cell r="E6782">
            <v>0</v>
          </cell>
        </row>
        <row r="6783">
          <cell r="A6783" t="str">
            <v>234</v>
          </cell>
          <cell r="C6783">
            <v>19</v>
          </cell>
          <cell r="E6783">
            <v>0</v>
          </cell>
        </row>
        <row r="6784">
          <cell r="A6784" t="str">
            <v>234</v>
          </cell>
          <cell r="C6784">
            <v>26</v>
          </cell>
          <cell r="E6784">
            <v>0</v>
          </cell>
        </row>
        <row r="6785">
          <cell r="A6785" t="str">
            <v>234</v>
          </cell>
          <cell r="C6785">
            <v>27</v>
          </cell>
          <cell r="E6785">
            <v>0</v>
          </cell>
        </row>
        <row r="6786">
          <cell r="A6786" t="str">
            <v>234</v>
          </cell>
          <cell r="C6786">
            <v>28</v>
          </cell>
          <cell r="E6786">
            <v>0</v>
          </cell>
        </row>
        <row r="6787">
          <cell r="A6787" t="str">
            <v>234</v>
          </cell>
          <cell r="C6787">
            <v>29</v>
          </cell>
          <cell r="E6787">
            <v>0</v>
          </cell>
        </row>
        <row r="6788">
          <cell r="A6788" t="str">
            <v>235</v>
          </cell>
          <cell r="C6788">
            <v>1</v>
          </cell>
          <cell r="E6788">
            <v>0</v>
          </cell>
        </row>
        <row r="6789">
          <cell r="A6789" t="str">
            <v>235</v>
          </cell>
          <cell r="C6789">
            <v>2</v>
          </cell>
          <cell r="E6789">
            <v>0</v>
          </cell>
        </row>
        <row r="6790">
          <cell r="A6790" t="str">
            <v>235</v>
          </cell>
          <cell r="C6790">
            <v>3</v>
          </cell>
          <cell r="E6790">
            <v>0</v>
          </cell>
        </row>
        <row r="6791">
          <cell r="A6791" t="str">
            <v>235</v>
          </cell>
          <cell r="C6791">
            <v>4</v>
          </cell>
          <cell r="E6791">
            <v>0</v>
          </cell>
        </row>
        <row r="6792">
          <cell r="A6792" t="str">
            <v>235</v>
          </cell>
          <cell r="C6792">
            <v>6</v>
          </cell>
          <cell r="E6792">
            <v>0</v>
          </cell>
        </row>
        <row r="6793">
          <cell r="A6793" t="str">
            <v>235</v>
          </cell>
          <cell r="C6793">
            <v>7</v>
          </cell>
          <cell r="E6793">
            <v>0</v>
          </cell>
        </row>
        <row r="6794">
          <cell r="A6794" t="str">
            <v>235</v>
          </cell>
          <cell r="C6794">
            <v>10</v>
          </cell>
          <cell r="E6794">
            <v>0</v>
          </cell>
        </row>
        <row r="6795">
          <cell r="A6795" t="str">
            <v>235</v>
          </cell>
          <cell r="C6795">
            <v>15</v>
          </cell>
          <cell r="E6795">
            <v>0</v>
          </cell>
        </row>
        <row r="6796">
          <cell r="A6796" t="str">
            <v>235</v>
          </cell>
          <cell r="C6796">
            <v>16</v>
          </cell>
          <cell r="E6796">
            <v>0</v>
          </cell>
        </row>
        <row r="6797">
          <cell r="A6797" t="str">
            <v>235</v>
          </cell>
          <cell r="C6797">
            <v>17</v>
          </cell>
          <cell r="E6797">
            <v>0</v>
          </cell>
        </row>
        <row r="6798">
          <cell r="A6798" t="str">
            <v>235</v>
          </cell>
          <cell r="C6798">
            <v>18</v>
          </cell>
          <cell r="E6798">
            <v>0</v>
          </cell>
        </row>
        <row r="6799">
          <cell r="A6799" t="str">
            <v>235</v>
          </cell>
          <cell r="C6799">
            <v>20</v>
          </cell>
          <cell r="E6799">
            <v>0</v>
          </cell>
        </row>
        <row r="6800">
          <cell r="A6800" t="str">
            <v>235</v>
          </cell>
          <cell r="C6800">
            <v>21</v>
          </cell>
          <cell r="E6800">
            <v>0</v>
          </cell>
        </row>
        <row r="6801">
          <cell r="A6801" t="str">
            <v>235</v>
          </cell>
          <cell r="C6801">
            <v>22</v>
          </cell>
          <cell r="E6801">
            <v>0</v>
          </cell>
        </row>
        <row r="6802">
          <cell r="A6802" t="str">
            <v>235</v>
          </cell>
          <cell r="C6802">
            <v>23</v>
          </cell>
          <cell r="E6802">
            <v>0</v>
          </cell>
        </row>
        <row r="6803">
          <cell r="A6803" t="str">
            <v>235</v>
          </cell>
          <cell r="C6803">
            <v>24</v>
          </cell>
          <cell r="E6803">
            <v>0</v>
          </cell>
        </row>
        <row r="6804">
          <cell r="A6804" t="str">
            <v>235</v>
          </cell>
          <cell r="C6804">
            <v>25</v>
          </cell>
          <cell r="E6804">
            <v>0</v>
          </cell>
        </row>
        <row r="6805">
          <cell r="A6805" t="str">
            <v>235</v>
          </cell>
          <cell r="C6805">
            <v>5</v>
          </cell>
          <cell r="E6805">
            <v>0</v>
          </cell>
        </row>
        <row r="6806">
          <cell r="A6806" t="str">
            <v>235</v>
          </cell>
          <cell r="C6806">
            <v>8</v>
          </cell>
          <cell r="E6806">
            <v>0</v>
          </cell>
        </row>
        <row r="6807">
          <cell r="A6807" t="str">
            <v>235</v>
          </cell>
          <cell r="C6807">
            <v>9</v>
          </cell>
          <cell r="E6807">
            <v>0</v>
          </cell>
        </row>
        <row r="6808">
          <cell r="A6808" t="str">
            <v>235</v>
          </cell>
          <cell r="C6808">
            <v>11</v>
          </cell>
          <cell r="E6808">
            <v>0</v>
          </cell>
        </row>
        <row r="6809">
          <cell r="A6809" t="str">
            <v>235</v>
          </cell>
          <cell r="C6809">
            <v>12</v>
          </cell>
          <cell r="E6809">
            <v>0</v>
          </cell>
        </row>
        <row r="6810">
          <cell r="A6810" t="str">
            <v>235</v>
          </cell>
          <cell r="C6810">
            <v>13</v>
          </cell>
          <cell r="E6810">
            <v>0</v>
          </cell>
        </row>
        <row r="6811">
          <cell r="A6811" t="str">
            <v>235</v>
          </cell>
          <cell r="C6811">
            <v>14</v>
          </cell>
          <cell r="E6811">
            <v>0</v>
          </cell>
        </row>
        <row r="6812">
          <cell r="A6812" t="str">
            <v>235</v>
          </cell>
          <cell r="C6812">
            <v>19</v>
          </cell>
          <cell r="E6812">
            <v>0</v>
          </cell>
        </row>
        <row r="6813">
          <cell r="A6813" t="str">
            <v>235</v>
          </cell>
          <cell r="C6813">
            <v>26</v>
          </cell>
          <cell r="E6813">
            <v>0</v>
          </cell>
        </row>
        <row r="6814">
          <cell r="A6814" t="str">
            <v>235</v>
          </cell>
          <cell r="C6814">
            <v>27</v>
          </cell>
          <cell r="E6814">
            <v>0</v>
          </cell>
        </row>
        <row r="6815">
          <cell r="A6815" t="str">
            <v>235</v>
          </cell>
          <cell r="C6815">
            <v>28</v>
          </cell>
          <cell r="E6815">
            <v>0</v>
          </cell>
        </row>
        <row r="6816">
          <cell r="A6816" t="str">
            <v>235</v>
          </cell>
          <cell r="C6816">
            <v>29</v>
          </cell>
          <cell r="E6816">
            <v>0</v>
          </cell>
        </row>
        <row r="6817">
          <cell r="A6817" t="str">
            <v>236</v>
          </cell>
          <cell r="C6817">
            <v>1</v>
          </cell>
          <cell r="E6817">
            <v>230100</v>
          </cell>
        </row>
        <row r="6818">
          <cell r="A6818" t="str">
            <v>236</v>
          </cell>
          <cell r="C6818">
            <v>2</v>
          </cell>
          <cell r="E6818">
            <v>800</v>
          </cell>
        </row>
        <row r="6819">
          <cell r="A6819" t="str">
            <v>236</v>
          </cell>
          <cell r="C6819">
            <v>3</v>
          </cell>
          <cell r="E6819">
            <v>0</v>
          </cell>
        </row>
        <row r="6820">
          <cell r="A6820" t="str">
            <v>236</v>
          </cell>
          <cell r="C6820">
            <v>4</v>
          </cell>
          <cell r="E6820">
            <v>2500</v>
          </cell>
        </row>
        <row r="6821">
          <cell r="A6821" t="str">
            <v>236</v>
          </cell>
          <cell r="C6821">
            <v>6</v>
          </cell>
          <cell r="E6821">
            <v>8500</v>
          </cell>
        </row>
        <row r="6822">
          <cell r="A6822" t="str">
            <v>236</v>
          </cell>
          <cell r="C6822">
            <v>7</v>
          </cell>
          <cell r="E6822">
            <v>15000</v>
          </cell>
        </row>
        <row r="6823">
          <cell r="A6823" t="str">
            <v>236</v>
          </cell>
          <cell r="C6823">
            <v>10</v>
          </cell>
          <cell r="E6823">
            <v>158000</v>
          </cell>
        </row>
        <row r="6824">
          <cell r="A6824" t="str">
            <v>236</v>
          </cell>
          <cell r="C6824">
            <v>15</v>
          </cell>
          <cell r="E6824">
            <v>0</v>
          </cell>
        </row>
        <row r="6825">
          <cell r="A6825" t="str">
            <v>236</v>
          </cell>
          <cell r="C6825">
            <v>16</v>
          </cell>
          <cell r="E6825">
            <v>8500</v>
          </cell>
        </row>
        <row r="6826">
          <cell r="A6826" t="str">
            <v>236</v>
          </cell>
          <cell r="C6826">
            <v>17</v>
          </cell>
          <cell r="E6826">
            <v>0</v>
          </cell>
        </row>
        <row r="6827">
          <cell r="A6827" t="str">
            <v>236</v>
          </cell>
          <cell r="C6827">
            <v>18</v>
          </cell>
          <cell r="E6827">
            <v>0</v>
          </cell>
        </row>
        <row r="6828">
          <cell r="A6828" t="str">
            <v>236</v>
          </cell>
          <cell r="C6828">
            <v>20</v>
          </cell>
          <cell r="E6828">
            <v>0</v>
          </cell>
        </row>
        <row r="6829">
          <cell r="A6829" t="str">
            <v>236</v>
          </cell>
          <cell r="C6829">
            <v>21</v>
          </cell>
          <cell r="E6829">
            <v>0</v>
          </cell>
        </row>
        <row r="6830">
          <cell r="A6830" t="str">
            <v>236</v>
          </cell>
          <cell r="C6830">
            <v>22</v>
          </cell>
          <cell r="E6830">
            <v>10000</v>
          </cell>
        </row>
        <row r="6831">
          <cell r="A6831" t="str">
            <v>236</v>
          </cell>
          <cell r="C6831">
            <v>23</v>
          </cell>
          <cell r="E6831">
            <v>2500</v>
          </cell>
        </row>
        <row r="6832">
          <cell r="A6832" t="str">
            <v>236</v>
          </cell>
          <cell r="C6832">
            <v>24</v>
          </cell>
          <cell r="E6832">
            <v>0</v>
          </cell>
        </row>
        <row r="6833">
          <cell r="A6833" t="str">
            <v>236</v>
          </cell>
          <cell r="C6833">
            <v>25</v>
          </cell>
          <cell r="E6833">
            <v>0</v>
          </cell>
        </row>
        <row r="6834">
          <cell r="A6834" t="str">
            <v>236</v>
          </cell>
          <cell r="C6834">
            <v>5</v>
          </cell>
          <cell r="E6834">
            <v>45000</v>
          </cell>
        </row>
        <row r="6835">
          <cell r="A6835" t="str">
            <v>236</v>
          </cell>
          <cell r="C6835">
            <v>8</v>
          </cell>
          <cell r="E6835">
            <v>0</v>
          </cell>
        </row>
        <row r="6836">
          <cell r="A6836" t="str">
            <v>236</v>
          </cell>
          <cell r="C6836">
            <v>9</v>
          </cell>
          <cell r="E6836">
            <v>0</v>
          </cell>
        </row>
        <row r="6837">
          <cell r="A6837" t="str">
            <v>236</v>
          </cell>
          <cell r="C6837">
            <v>11</v>
          </cell>
          <cell r="E6837">
            <v>700000</v>
          </cell>
        </row>
        <row r="6838">
          <cell r="A6838" t="str">
            <v>236</v>
          </cell>
          <cell r="C6838">
            <v>12</v>
          </cell>
          <cell r="E6838">
            <v>0</v>
          </cell>
        </row>
        <row r="6839">
          <cell r="A6839" t="str">
            <v>236</v>
          </cell>
          <cell r="C6839">
            <v>13</v>
          </cell>
          <cell r="E6839">
            <v>0</v>
          </cell>
        </row>
        <row r="6840">
          <cell r="A6840" t="str">
            <v>236</v>
          </cell>
          <cell r="C6840">
            <v>14</v>
          </cell>
          <cell r="E6840">
            <v>0</v>
          </cell>
        </row>
        <row r="6841">
          <cell r="A6841" t="str">
            <v>236</v>
          </cell>
          <cell r="C6841">
            <v>19</v>
          </cell>
          <cell r="E6841">
            <v>0</v>
          </cell>
        </row>
        <row r="6842">
          <cell r="A6842" t="str">
            <v>236</v>
          </cell>
          <cell r="C6842">
            <v>26</v>
          </cell>
          <cell r="E6842">
            <v>0</v>
          </cell>
        </row>
        <row r="6843">
          <cell r="A6843" t="str">
            <v>236</v>
          </cell>
          <cell r="C6843">
            <v>27</v>
          </cell>
          <cell r="E6843">
            <v>0</v>
          </cell>
        </row>
        <row r="6844">
          <cell r="A6844" t="str">
            <v>236</v>
          </cell>
          <cell r="C6844">
            <v>28</v>
          </cell>
          <cell r="E6844">
            <v>0</v>
          </cell>
        </row>
        <row r="6845">
          <cell r="A6845" t="str">
            <v>236</v>
          </cell>
          <cell r="C6845">
            <v>29</v>
          </cell>
          <cell r="E6845">
            <v>46025</v>
          </cell>
        </row>
        <row r="6846">
          <cell r="A6846" t="str">
            <v>237</v>
          </cell>
          <cell r="C6846">
            <v>1</v>
          </cell>
          <cell r="E6846">
            <v>2624</v>
          </cell>
        </row>
        <row r="6847">
          <cell r="A6847" t="str">
            <v>237</v>
          </cell>
          <cell r="C6847">
            <v>2</v>
          </cell>
          <cell r="E6847">
            <v>0</v>
          </cell>
        </row>
        <row r="6848">
          <cell r="A6848" t="str">
            <v>237</v>
          </cell>
          <cell r="C6848">
            <v>3</v>
          </cell>
          <cell r="E6848">
            <v>0</v>
          </cell>
        </row>
        <row r="6849">
          <cell r="A6849" t="str">
            <v>237</v>
          </cell>
          <cell r="C6849">
            <v>4</v>
          </cell>
          <cell r="E6849">
            <v>200</v>
          </cell>
        </row>
        <row r="6850">
          <cell r="A6850" t="str">
            <v>237</v>
          </cell>
          <cell r="C6850">
            <v>6</v>
          </cell>
          <cell r="E6850">
            <v>0</v>
          </cell>
        </row>
        <row r="6851">
          <cell r="A6851" t="str">
            <v>237</v>
          </cell>
          <cell r="C6851">
            <v>7</v>
          </cell>
          <cell r="E6851">
            <v>130</v>
          </cell>
        </row>
        <row r="6852">
          <cell r="A6852" t="str">
            <v>237</v>
          </cell>
          <cell r="C6852">
            <v>10</v>
          </cell>
          <cell r="E6852">
            <v>426</v>
          </cell>
        </row>
        <row r="6853">
          <cell r="A6853" t="str">
            <v>237</v>
          </cell>
          <cell r="C6853">
            <v>15</v>
          </cell>
          <cell r="E6853">
            <v>0</v>
          </cell>
        </row>
        <row r="6854">
          <cell r="A6854" t="str">
            <v>237</v>
          </cell>
          <cell r="C6854">
            <v>16</v>
          </cell>
          <cell r="E6854">
            <v>0</v>
          </cell>
        </row>
        <row r="6855">
          <cell r="A6855" t="str">
            <v>237</v>
          </cell>
          <cell r="C6855">
            <v>17</v>
          </cell>
          <cell r="E6855">
            <v>0</v>
          </cell>
        </row>
        <row r="6856">
          <cell r="A6856" t="str">
            <v>237</v>
          </cell>
          <cell r="C6856">
            <v>18</v>
          </cell>
          <cell r="E6856">
            <v>0</v>
          </cell>
        </row>
        <row r="6857">
          <cell r="A6857" t="str">
            <v>237</v>
          </cell>
          <cell r="C6857">
            <v>20</v>
          </cell>
          <cell r="E6857">
            <v>0</v>
          </cell>
        </row>
        <row r="6858">
          <cell r="A6858" t="str">
            <v>237</v>
          </cell>
          <cell r="C6858">
            <v>21</v>
          </cell>
          <cell r="E6858">
            <v>0</v>
          </cell>
        </row>
        <row r="6859">
          <cell r="A6859" t="str">
            <v>237</v>
          </cell>
          <cell r="C6859">
            <v>22</v>
          </cell>
          <cell r="E6859">
            <v>1900</v>
          </cell>
        </row>
        <row r="6860">
          <cell r="A6860" t="str">
            <v>237</v>
          </cell>
          <cell r="C6860">
            <v>23</v>
          </cell>
          <cell r="E6860">
            <v>0</v>
          </cell>
        </row>
        <row r="6861">
          <cell r="A6861" t="str">
            <v>237</v>
          </cell>
          <cell r="C6861">
            <v>24</v>
          </cell>
          <cell r="E6861">
            <v>0</v>
          </cell>
        </row>
        <row r="6862">
          <cell r="A6862" t="str">
            <v>237</v>
          </cell>
          <cell r="C6862">
            <v>25</v>
          </cell>
          <cell r="E6862">
            <v>0</v>
          </cell>
        </row>
        <row r="6863">
          <cell r="A6863" t="str">
            <v>237</v>
          </cell>
          <cell r="C6863">
            <v>5</v>
          </cell>
          <cell r="E6863">
            <v>150</v>
          </cell>
        </row>
        <row r="6864">
          <cell r="A6864" t="str">
            <v>237</v>
          </cell>
          <cell r="C6864">
            <v>8</v>
          </cell>
          <cell r="E6864">
            <v>0</v>
          </cell>
        </row>
        <row r="6865">
          <cell r="A6865" t="str">
            <v>237</v>
          </cell>
          <cell r="C6865">
            <v>9</v>
          </cell>
          <cell r="E6865">
            <v>0</v>
          </cell>
        </row>
        <row r="6866">
          <cell r="A6866" t="str">
            <v>237</v>
          </cell>
          <cell r="C6866">
            <v>11</v>
          </cell>
          <cell r="E6866">
            <v>0</v>
          </cell>
        </row>
        <row r="6867">
          <cell r="A6867" t="str">
            <v>237</v>
          </cell>
          <cell r="C6867">
            <v>12</v>
          </cell>
          <cell r="E6867">
            <v>0</v>
          </cell>
        </row>
        <row r="6868">
          <cell r="A6868" t="str">
            <v>237</v>
          </cell>
          <cell r="C6868">
            <v>13</v>
          </cell>
          <cell r="E6868">
            <v>0</v>
          </cell>
        </row>
        <row r="6869">
          <cell r="A6869" t="str">
            <v>237</v>
          </cell>
          <cell r="C6869">
            <v>14</v>
          </cell>
          <cell r="E6869">
            <v>0</v>
          </cell>
        </row>
        <row r="6870">
          <cell r="A6870" t="str">
            <v>237</v>
          </cell>
          <cell r="C6870">
            <v>19</v>
          </cell>
          <cell r="E6870">
            <v>0</v>
          </cell>
        </row>
        <row r="6871">
          <cell r="A6871" t="str">
            <v>237</v>
          </cell>
          <cell r="C6871">
            <v>26</v>
          </cell>
          <cell r="E6871">
            <v>0</v>
          </cell>
        </row>
        <row r="6872">
          <cell r="A6872" t="str">
            <v>237</v>
          </cell>
          <cell r="C6872">
            <v>27</v>
          </cell>
          <cell r="E6872">
            <v>0</v>
          </cell>
        </row>
        <row r="6873">
          <cell r="A6873" t="str">
            <v>237</v>
          </cell>
          <cell r="C6873">
            <v>28</v>
          </cell>
          <cell r="E6873">
            <v>0</v>
          </cell>
        </row>
        <row r="6874">
          <cell r="A6874" t="str">
            <v>237</v>
          </cell>
          <cell r="C6874">
            <v>29</v>
          </cell>
          <cell r="E6874">
            <v>3386</v>
          </cell>
        </row>
        <row r="6875">
          <cell r="A6875" t="str">
            <v>238</v>
          </cell>
          <cell r="C6875">
            <v>1</v>
          </cell>
          <cell r="E6875">
            <v>90550</v>
          </cell>
        </row>
        <row r="6876">
          <cell r="A6876" t="str">
            <v>238</v>
          </cell>
          <cell r="C6876">
            <v>2</v>
          </cell>
          <cell r="E6876">
            <v>195</v>
          </cell>
        </row>
        <row r="6877">
          <cell r="A6877" t="str">
            <v>238</v>
          </cell>
          <cell r="C6877">
            <v>3</v>
          </cell>
          <cell r="E6877">
            <v>0</v>
          </cell>
        </row>
        <row r="6878">
          <cell r="A6878" t="str">
            <v>238</v>
          </cell>
          <cell r="C6878">
            <v>4</v>
          </cell>
          <cell r="E6878">
            <v>1273</v>
          </cell>
        </row>
        <row r="6879">
          <cell r="A6879" t="str">
            <v>238</v>
          </cell>
          <cell r="C6879">
            <v>6</v>
          </cell>
          <cell r="E6879">
            <v>820</v>
          </cell>
        </row>
        <row r="6880">
          <cell r="A6880" t="str">
            <v>238</v>
          </cell>
          <cell r="C6880">
            <v>7</v>
          </cell>
          <cell r="E6880">
            <v>29936</v>
          </cell>
        </row>
        <row r="6881">
          <cell r="A6881" t="str">
            <v>238</v>
          </cell>
          <cell r="C6881">
            <v>10</v>
          </cell>
          <cell r="E6881">
            <v>8496</v>
          </cell>
        </row>
        <row r="6882">
          <cell r="A6882" t="str">
            <v>238</v>
          </cell>
          <cell r="C6882">
            <v>15</v>
          </cell>
          <cell r="E6882">
            <v>0</v>
          </cell>
        </row>
        <row r="6883">
          <cell r="A6883" t="str">
            <v>238</v>
          </cell>
          <cell r="C6883">
            <v>16</v>
          </cell>
          <cell r="E6883">
            <v>0</v>
          </cell>
        </row>
        <row r="6884">
          <cell r="A6884" t="str">
            <v>238</v>
          </cell>
          <cell r="C6884">
            <v>17</v>
          </cell>
          <cell r="E6884">
            <v>0</v>
          </cell>
        </row>
        <row r="6885">
          <cell r="A6885" t="str">
            <v>238</v>
          </cell>
          <cell r="C6885">
            <v>18</v>
          </cell>
          <cell r="E6885">
            <v>0</v>
          </cell>
        </row>
        <row r="6886">
          <cell r="A6886" t="str">
            <v>238</v>
          </cell>
          <cell r="C6886">
            <v>20</v>
          </cell>
          <cell r="E6886">
            <v>0</v>
          </cell>
        </row>
        <row r="6887">
          <cell r="A6887" t="str">
            <v>238</v>
          </cell>
          <cell r="C6887">
            <v>21</v>
          </cell>
          <cell r="E6887">
            <v>0</v>
          </cell>
        </row>
        <row r="6888">
          <cell r="A6888" t="str">
            <v>238</v>
          </cell>
          <cell r="C6888">
            <v>22</v>
          </cell>
          <cell r="E6888">
            <v>1766</v>
          </cell>
        </row>
        <row r="6889">
          <cell r="A6889" t="str">
            <v>238</v>
          </cell>
          <cell r="C6889">
            <v>23</v>
          </cell>
          <cell r="E6889">
            <v>40</v>
          </cell>
        </row>
        <row r="6890">
          <cell r="A6890" t="str">
            <v>238</v>
          </cell>
          <cell r="C6890">
            <v>24</v>
          </cell>
          <cell r="E6890">
            <v>1888</v>
          </cell>
        </row>
        <row r="6891">
          <cell r="A6891" t="str">
            <v>238</v>
          </cell>
          <cell r="C6891">
            <v>25</v>
          </cell>
          <cell r="E6891">
            <v>0</v>
          </cell>
        </row>
        <row r="6892">
          <cell r="A6892" t="str">
            <v>238</v>
          </cell>
          <cell r="C6892">
            <v>5</v>
          </cell>
          <cell r="E6892">
            <v>9500</v>
          </cell>
        </row>
        <row r="6893">
          <cell r="A6893" t="str">
            <v>238</v>
          </cell>
          <cell r="C6893">
            <v>8</v>
          </cell>
          <cell r="E6893">
            <v>0</v>
          </cell>
        </row>
        <row r="6894">
          <cell r="A6894" t="str">
            <v>238</v>
          </cell>
          <cell r="C6894">
            <v>9</v>
          </cell>
          <cell r="E6894">
            <v>0</v>
          </cell>
        </row>
        <row r="6895">
          <cell r="A6895" t="str">
            <v>238</v>
          </cell>
          <cell r="C6895">
            <v>11</v>
          </cell>
          <cell r="E6895">
            <v>85447</v>
          </cell>
        </row>
        <row r="6896">
          <cell r="A6896" t="str">
            <v>238</v>
          </cell>
          <cell r="C6896">
            <v>12</v>
          </cell>
          <cell r="E6896">
            <v>0</v>
          </cell>
        </row>
        <row r="6897">
          <cell r="A6897" t="str">
            <v>238</v>
          </cell>
          <cell r="C6897">
            <v>13</v>
          </cell>
          <cell r="E6897">
            <v>0</v>
          </cell>
        </row>
        <row r="6898">
          <cell r="A6898" t="str">
            <v>238</v>
          </cell>
          <cell r="C6898">
            <v>14</v>
          </cell>
          <cell r="E6898">
            <v>0</v>
          </cell>
        </row>
        <row r="6899">
          <cell r="A6899" t="str">
            <v>238</v>
          </cell>
          <cell r="C6899">
            <v>19</v>
          </cell>
          <cell r="E6899">
            <v>10045</v>
          </cell>
        </row>
        <row r="6900">
          <cell r="A6900" t="str">
            <v>238</v>
          </cell>
          <cell r="C6900">
            <v>26</v>
          </cell>
          <cell r="E6900">
            <v>0</v>
          </cell>
        </row>
        <row r="6901">
          <cell r="A6901" t="str">
            <v>238</v>
          </cell>
          <cell r="C6901">
            <v>27</v>
          </cell>
          <cell r="E6901">
            <v>0</v>
          </cell>
        </row>
        <row r="6902">
          <cell r="A6902" t="str">
            <v>238</v>
          </cell>
          <cell r="C6902">
            <v>28</v>
          </cell>
          <cell r="E6902">
            <v>0</v>
          </cell>
        </row>
        <row r="6903">
          <cell r="A6903" t="str">
            <v>238</v>
          </cell>
          <cell r="C6903">
            <v>29</v>
          </cell>
          <cell r="E6903">
            <v>0</v>
          </cell>
        </row>
        <row r="6904">
          <cell r="A6904" t="str">
            <v>239</v>
          </cell>
          <cell r="C6904">
            <v>1</v>
          </cell>
          <cell r="E6904">
            <v>0</v>
          </cell>
        </row>
        <row r="6905">
          <cell r="A6905" t="str">
            <v>239</v>
          </cell>
          <cell r="C6905">
            <v>2</v>
          </cell>
          <cell r="E6905">
            <v>0</v>
          </cell>
        </row>
        <row r="6906">
          <cell r="A6906" t="str">
            <v>239</v>
          </cell>
          <cell r="C6906">
            <v>3</v>
          </cell>
          <cell r="E6906">
            <v>0</v>
          </cell>
        </row>
        <row r="6907">
          <cell r="A6907" t="str">
            <v>239</v>
          </cell>
          <cell r="C6907">
            <v>4</v>
          </cell>
          <cell r="E6907">
            <v>0</v>
          </cell>
        </row>
        <row r="6908">
          <cell r="A6908" t="str">
            <v>239</v>
          </cell>
          <cell r="C6908">
            <v>6</v>
          </cell>
          <cell r="E6908">
            <v>0</v>
          </cell>
        </row>
        <row r="6909">
          <cell r="A6909" t="str">
            <v>239</v>
          </cell>
          <cell r="C6909">
            <v>7</v>
          </cell>
          <cell r="E6909">
            <v>0</v>
          </cell>
        </row>
        <row r="6910">
          <cell r="A6910" t="str">
            <v>239</v>
          </cell>
          <cell r="C6910">
            <v>10</v>
          </cell>
          <cell r="E6910">
            <v>0</v>
          </cell>
        </row>
        <row r="6911">
          <cell r="A6911" t="str">
            <v>239</v>
          </cell>
          <cell r="C6911">
            <v>15</v>
          </cell>
          <cell r="E6911">
            <v>0</v>
          </cell>
        </row>
        <row r="6912">
          <cell r="A6912" t="str">
            <v>239</v>
          </cell>
          <cell r="C6912">
            <v>16</v>
          </cell>
          <cell r="E6912">
            <v>0</v>
          </cell>
        </row>
        <row r="6913">
          <cell r="A6913" t="str">
            <v>239</v>
          </cell>
          <cell r="C6913">
            <v>17</v>
          </cell>
          <cell r="E6913">
            <v>0</v>
          </cell>
        </row>
        <row r="6914">
          <cell r="A6914" t="str">
            <v>239</v>
          </cell>
          <cell r="C6914">
            <v>18</v>
          </cell>
          <cell r="E6914">
            <v>0</v>
          </cell>
        </row>
        <row r="6915">
          <cell r="A6915" t="str">
            <v>239</v>
          </cell>
          <cell r="C6915">
            <v>20</v>
          </cell>
          <cell r="E6915">
            <v>0</v>
          </cell>
        </row>
        <row r="6916">
          <cell r="A6916" t="str">
            <v>239</v>
          </cell>
          <cell r="C6916">
            <v>21</v>
          </cell>
          <cell r="E6916">
            <v>0</v>
          </cell>
        </row>
        <row r="6917">
          <cell r="A6917" t="str">
            <v>239</v>
          </cell>
          <cell r="C6917">
            <v>22</v>
          </cell>
          <cell r="E6917">
            <v>0</v>
          </cell>
        </row>
        <row r="6918">
          <cell r="A6918" t="str">
            <v>239</v>
          </cell>
          <cell r="C6918">
            <v>23</v>
          </cell>
          <cell r="E6918">
            <v>0</v>
          </cell>
        </row>
        <row r="6919">
          <cell r="A6919" t="str">
            <v>239</v>
          </cell>
          <cell r="C6919">
            <v>24</v>
          </cell>
          <cell r="E6919">
            <v>0</v>
          </cell>
        </row>
        <row r="6920">
          <cell r="A6920" t="str">
            <v>239</v>
          </cell>
          <cell r="C6920">
            <v>25</v>
          </cell>
          <cell r="E6920">
            <v>0</v>
          </cell>
        </row>
        <row r="6921">
          <cell r="A6921" t="str">
            <v>239</v>
          </cell>
          <cell r="C6921">
            <v>5</v>
          </cell>
          <cell r="E6921">
            <v>0</v>
          </cell>
        </row>
        <row r="6922">
          <cell r="A6922" t="str">
            <v>239</v>
          </cell>
          <cell r="C6922">
            <v>8</v>
          </cell>
          <cell r="E6922">
            <v>0</v>
          </cell>
        </row>
        <row r="6923">
          <cell r="A6923" t="str">
            <v>239</v>
          </cell>
          <cell r="C6923">
            <v>9</v>
          </cell>
          <cell r="E6923">
            <v>0</v>
          </cell>
        </row>
        <row r="6924">
          <cell r="A6924" t="str">
            <v>239</v>
          </cell>
          <cell r="C6924">
            <v>11</v>
          </cell>
          <cell r="E6924">
            <v>0</v>
          </cell>
        </row>
        <row r="6925">
          <cell r="A6925" t="str">
            <v>239</v>
          </cell>
          <cell r="C6925">
            <v>12</v>
          </cell>
          <cell r="E6925">
            <v>0</v>
          </cell>
        </row>
        <row r="6926">
          <cell r="A6926" t="str">
            <v>239</v>
          </cell>
          <cell r="C6926">
            <v>13</v>
          </cell>
          <cell r="E6926">
            <v>0</v>
          </cell>
        </row>
        <row r="6927">
          <cell r="A6927" t="str">
            <v>239</v>
          </cell>
          <cell r="C6927">
            <v>14</v>
          </cell>
          <cell r="E6927">
            <v>0</v>
          </cell>
        </row>
        <row r="6928">
          <cell r="A6928" t="str">
            <v>239</v>
          </cell>
          <cell r="C6928">
            <v>19</v>
          </cell>
          <cell r="E6928">
            <v>0</v>
          </cell>
        </row>
        <row r="6929">
          <cell r="A6929" t="str">
            <v>239</v>
          </cell>
          <cell r="C6929">
            <v>26</v>
          </cell>
          <cell r="E6929">
            <v>0</v>
          </cell>
        </row>
        <row r="6930">
          <cell r="A6930" t="str">
            <v>239</v>
          </cell>
          <cell r="C6930">
            <v>27</v>
          </cell>
          <cell r="E6930">
            <v>0</v>
          </cell>
        </row>
        <row r="6931">
          <cell r="A6931" t="str">
            <v>239</v>
          </cell>
          <cell r="C6931">
            <v>28</v>
          </cell>
          <cell r="E6931">
            <v>0</v>
          </cell>
        </row>
        <row r="6932">
          <cell r="A6932" t="str">
            <v>239</v>
          </cell>
          <cell r="C6932">
            <v>29</v>
          </cell>
          <cell r="E6932">
            <v>0</v>
          </cell>
        </row>
        <row r="6933">
          <cell r="A6933" t="str">
            <v>240</v>
          </cell>
          <cell r="C6933">
            <v>1</v>
          </cell>
          <cell r="E6933">
            <v>0</v>
          </cell>
        </row>
        <row r="6934">
          <cell r="A6934" t="str">
            <v>240</v>
          </cell>
          <cell r="C6934">
            <v>2</v>
          </cell>
          <cell r="E6934">
            <v>0</v>
          </cell>
        </row>
        <row r="6935">
          <cell r="A6935" t="str">
            <v>240</v>
          </cell>
          <cell r="C6935">
            <v>3</v>
          </cell>
          <cell r="E6935">
            <v>0</v>
          </cell>
        </row>
        <row r="6936">
          <cell r="A6936" t="str">
            <v>240</v>
          </cell>
          <cell r="C6936">
            <v>4</v>
          </cell>
          <cell r="E6936">
            <v>0</v>
          </cell>
        </row>
        <row r="6937">
          <cell r="A6937" t="str">
            <v>240</v>
          </cell>
          <cell r="C6937">
            <v>6</v>
          </cell>
          <cell r="E6937">
            <v>0</v>
          </cell>
        </row>
        <row r="6938">
          <cell r="A6938" t="str">
            <v>240</v>
          </cell>
          <cell r="C6938">
            <v>7</v>
          </cell>
          <cell r="E6938">
            <v>0</v>
          </cell>
        </row>
        <row r="6939">
          <cell r="A6939" t="str">
            <v>240</v>
          </cell>
          <cell r="C6939">
            <v>10</v>
          </cell>
          <cell r="E6939">
            <v>0</v>
          </cell>
        </row>
        <row r="6940">
          <cell r="A6940" t="str">
            <v>240</v>
          </cell>
          <cell r="C6940">
            <v>15</v>
          </cell>
          <cell r="E6940">
            <v>0</v>
          </cell>
        </row>
        <row r="6941">
          <cell r="A6941" t="str">
            <v>240</v>
          </cell>
          <cell r="C6941">
            <v>16</v>
          </cell>
          <cell r="E6941">
            <v>0</v>
          </cell>
        </row>
        <row r="6942">
          <cell r="A6942" t="str">
            <v>240</v>
          </cell>
          <cell r="C6942">
            <v>17</v>
          </cell>
          <cell r="E6942">
            <v>0</v>
          </cell>
        </row>
        <row r="6943">
          <cell r="A6943" t="str">
            <v>240</v>
          </cell>
          <cell r="C6943">
            <v>18</v>
          </cell>
          <cell r="E6943">
            <v>0</v>
          </cell>
        </row>
        <row r="6944">
          <cell r="A6944" t="str">
            <v>240</v>
          </cell>
          <cell r="C6944">
            <v>20</v>
          </cell>
          <cell r="E6944">
            <v>0</v>
          </cell>
        </row>
        <row r="6945">
          <cell r="A6945" t="str">
            <v>240</v>
          </cell>
          <cell r="C6945">
            <v>21</v>
          </cell>
          <cell r="E6945">
            <v>0</v>
          </cell>
        </row>
        <row r="6946">
          <cell r="A6946" t="str">
            <v>240</v>
          </cell>
          <cell r="C6946">
            <v>22</v>
          </cell>
          <cell r="E6946">
            <v>0</v>
          </cell>
        </row>
        <row r="6947">
          <cell r="A6947" t="str">
            <v>240</v>
          </cell>
          <cell r="C6947">
            <v>23</v>
          </cell>
          <cell r="E6947">
            <v>0</v>
          </cell>
        </row>
        <row r="6948">
          <cell r="A6948" t="str">
            <v>240</v>
          </cell>
          <cell r="C6948">
            <v>24</v>
          </cell>
          <cell r="E6948">
            <v>0</v>
          </cell>
        </row>
        <row r="6949">
          <cell r="A6949" t="str">
            <v>240</v>
          </cell>
          <cell r="C6949">
            <v>25</v>
          </cell>
          <cell r="E6949">
            <v>0</v>
          </cell>
        </row>
        <row r="6950">
          <cell r="A6950" t="str">
            <v>240</v>
          </cell>
          <cell r="C6950">
            <v>5</v>
          </cell>
          <cell r="E6950">
            <v>0</v>
          </cell>
        </row>
        <row r="6951">
          <cell r="A6951" t="str">
            <v>240</v>
          </cell>
          <cell r="C6951">
            <v>8</v>
          </cell>
          <cell r="E6951">
            <v>0</v>
          </cell>
        </row>
        <row r="6952">
          <cell r="A6952" t="str">
            <v>240</v>
          </cell>
          <cell r="C6952">
            <v>9</v>
          </cell>
          <cell r="E6952">
            <v>0</v>
          </cell>
        </row>
        <row r="6953">
          <cell r="A6953" t="str">
            <v>240</v>
          </cell>
          <cell r="C6953">
            <v>11</v>
          </cell>
          <cell r="E6953">
            <v>0</v>
          </cell>
        </row>
        <row r="6954">
          <cell r="A6954" t="str">
            <v>240</v>
          </cell>
          <cell r="C6954">
            <v>12</v>
          </cell>
          <cell r="E6954">
            <v>0</v>
          </cell>
        </row>
        <row r="6955">
          <cell r="A6955" t="str">
            <v>240</v>
          </cell>
          <cell r="C6955">
            <v>13</v>
          </cell>
          <cell r="E6955">
            <v>0</v>
          </cell>
        </row>
        <row r="6956">
          <cell r="A6956" t="str">
            <v>240</v>
          </cell>
          <cell r="C6956">
            <v>14</v>
          </cell>
          <cell r="E6956">
            <v>0</v>
          </cell>
        </row>
        <row r="6957">
          <cell r="A6957" t="str">
            <v>240</v>
          </cell>
          <cell r="C6957">
            <v>19</v>
          </cell>
          <cell r="E6957">
            <v>0</v>
          </cell>
        </row>
        <row r="6958">
          <cell r="A6958" t="str">
            <v>240</v>
          </cell>
          <cell r="C6958">
            <v>26</v>
          </cell>
          <cell r="E6958">
            <v>0</v>
          </cell>
        </row>
        <row r="6959">
          <cell r="A6959" t="str">
            <v>240</v>
          </cell>
          <cell r="C6959">
            <v>27</v>
          </cell>
          <cell r="E6959">
            <v>0</v>
          </cell>
        </row>
        <row r="6960">
          <cell r="A6960" t="str">
            <v>240</v>
          </cell>
          <cell r="C6960">
            <v>28</v>
          </cell>
          <cell r="E6960">
            <v>0</v>
          </cell>
        </row>
        <row r="6961">
          <cell r="A6961" t="str">
            <v>240</v>
          </cell>
          <cell r="C6961">
            <v>29</v>
          </cell>
          <cell r="E6961">
            <v>0</v>
          </cell>
        </row>
        <row r="6962">
          <cell r="A6962" t="str">
            <v>241</v>
          </cell>
          <cell r="C6962">
            <v>1</v>
          </cell>
          <cell r="E6962">
            <v>0</v>
          </cell>
        </row>
        <row r="6963">
          <cell r="A6963" t="str">
            <v>241</v>
          </cell>
          <cell r="C6963">
            <v>2</v>
          </cell>
          <cell r="E6963">
            <v>0</v>
          </cell>
        </row>
        <row r="6964">
          <cell r="A6964" t="str">
            <v>241</v>
          </cell>
          <cell r="C6964">
            <v>3</v>
          </cell>
          <cell r="E6964">
            <v>0</v>
          </cell>
        </row>
        <row r="6965">
          <cell r="A6965" t="str">
            <v>241</v>
          </cell>
          <cell r="C6965">
            <v>4</v>
          </cell>
          <cell r="E6965">
            <v>0</v>
          </cell>
        </row>
        <row r="6966">
          <cell r="A6966" t="str">
            <v>241</v>
          </cell>
          <cell r="C6966">
            <v>6</v>
          </cell>
          <cell r="E6966">
            <v>0</v>
          </cell>
        </row>
        <row r="6967">
          <cell r="A6967" t="str">
            <v>241</v>
          </cell>
          <cell r="C6967">
            <v>7</v>
          </cell>
          <cell r="E6967">
            <v>0</v>
          </cell>
        </row>
        <row r="6968">
          <cell r="A6968" t="str">
            <v>241</v>
          </cell>
          <cell r="C6968">
            <v>10</v>
          </cell>
          <cell r="E6968">
            <v>0</v>
          </cell>
        </row>
        <row r="6969">
          <cell r="A6969" t="str">
            <v>241</v>
          </cell>
          <cell r="C6969">
            <v>15</v>
          </cell>
          <cell r="E6969">
            <v>0</v>
          </cell>
        </row>
        <row r="6970">
          <cell r="A6970" t="str">
            <v>241</v>
          </cell>
          <cell r="C6970">
            <v>16</v>
          </cell>
          <cell r="E6970">
            <v>0</v>
          </cell>
        </row>
        <row r="6971">
          <cell r="A6971" t="str">
            <v>241</v>
          </cell>
          <cell r="C6971">
            <v>17</v>
          </cell>
          <cell r="E6971">
            <v>0</v>
          </cell>
        </row>
        <row r="6972">
          <cell r="A6972" t="str">
            <v>241</v>
          </cell>
          <cell r="C6972">
            <v>18</v>
          </cell>
          <cell r="E6972">
            <v>0</v>
          </cell>
        </row>
        <row r="6973">
          <cell r="A6973" t="str">
            <v>241</v>
          </cell>
          <cell r="C6973">
            <v>20</v>
          </cell>
          <cell r="E6973">
            <v>0</v>
          </cell>
        </row>
        <row r="6974">
          <cell r="A6974" t="str">
            <v>241</v>
          </cell>
          <cell r="C6974">
            <v>21</v>
          </cell>
          <cell r="E6974">
            <v>0</v>
          </cell>
        </row>
        <row r="6975">
          <cell r="A6975" t="str">
            <v>241</v>
          </cell>
          <cell r="C6975">
            <v>22</v>
          </cell>
          <cell r="E6975">
            <v>0</v>
          </cell>
        </row>
        <row r="6976">
          <cell r="A6976" t="str">
            <v>241</v>
          </cell>
          <cell r="C6976">
            <v>23</v>
          </cell>
          <cell r="E6976">
            <v>0</v>
          </cell>
        </row>
        <row r="6977">
          <cell r="A6977" t="str">
            <v>241</v>
          </cell>
          <cell r="C6977">
            <v>24</v>
          </cell>
          <cell r="E6977">
            <v>0</v>
          </cell>
        </row>
        <row r="6978">
          <cell r="A6978" t="str">
            <v>241</v>
          </cell>
          <cell r="C6978">
            <v>25</v>
          </cell>
          <cell r="E6978">
            <v>0</v>
          </cell>
        </row>
        <row r="6979">
          <cell r="A6979" t="str">
            <v>241</v>
          </cell>
          <cell r="C6979">
            <v>5</v>
          </cell>
          <cell r="E6979">
            <v>0</v>
          </cell>
        </row>
        <row r="6980">
          <cell r="A6980" t="str">
            <v>241</v>
          </cell>
          <cell r="C6980">
            <v>8</v>
          </cell>
          <cell r="E6980">
            <v>0</v>
          </cell>
        </row>
        <row r="6981">
          <cell r="A6981" t="str">
            <v>241</v>
          </cell>
          <cell r="C6981">
            <v>9</v>
          </cell>
          <cell r="E6981">
            <v>0</v>
          </cell>
        </row>
        <row r="6982">
          <cell r="A6982" t="str">
            <v>241</v>
          </cell>
          <cell r="C6982">
            <v>11</v>
          </cell>
          <cell r="E6982">
            <v>0</v>
          </cell>
        </row>
        <row r="6983">
          <cell r="A6983" t="str">
            <v>241</v>
          </cell>
          <cell r="C6983">
            <v>12</v>
          </cell>
          <cell r="E6983">
            <v>0</v>
          </cell>
        </row>
        <row r="6984">
          <cell r="A6984" t="str">
            <v>241</v>
          </cell>
          <cell r="C6984">
            <v>13</v>
          </cell>
          <cell r="E6984">
            <v>0</v>
          </cell>
        </row>
        <row r="6985">
          <cell r="A6985" t="str">
            <v>241</v>
          </cell>
          <cell r="C6985">
            <v>14</v>
          </cell>
          <cell r="E6985">
            <v>0</v>
          </cell>
        </row>
        <row r="6986">
          <cell r="A6986" t="str">
            <v>241</v>
          </cell>
          <cell r="C6986">
            <v>19</v>
          </cell>
          <cell r="E6986">
            <v>0</v>
          </cell>
        </row>
        <row r="6987">
          <cell r="A6987" t="str">
            <v>241</v>
          </cell>
          <cell r="C6987">
            <v>26</v>
          </cell>
          <cell r="E6987">
            <v>0</v>
          </cell>
        </row>
        <row r="6988">
          <cell r="A6988" t="str">
            <v>241</v>
          </cell>
          <cell r="C6988">
            <v>27</v>
          </cell>
          <cell r="E6988">
            <v>0</v>
          </cell>
        </row>
        <row r="6989">
          <cell r="A6989" t="str">
            <v>241</v>
          </cell>
          <cell r="C6989">
            <v>28</v>
          </cell>
          <cell r="E6989">
            <v>0</v>
          </cell>
        </row>
        <row r="6990">
          <cell r="A6990" t="str">
            <v>241</v>
          </cell>
          <cell r="C6990">
            <v>29</v>
          </cell>
          <cell r="E6990">
            <v>0</v>
          </cell>
        </row>
        <row r="6991">
          <cell r="A6991" t="str">
            <v>242</v>
          </cell>
          <cell r="C6991">
            <v>1</v>
          </cell>
          <cell r="E6991">
            <v>0</v>
          </cell>
        </row>
        <row r="6992">
          <cell r="A6992" t="str">
            <v>242</v>
          </cell>
          <cell r="C6992">
            <v>2</v>
          </cell>
          <cell r="E6992">
            <v>0</v>
          </cell>
        </row>
        <row r="6993">
          <cell r="A6993" t="str">
            <v>242</v>
          </cell>
          <cell r="C6993">
            <v>3</v>
          </cell>
          <cell r="E6993">
            <v>0</v>
          </cell>
        </row>
        <row r="6994">
          <cell r="A6994" t="str">
            <v>242</v>
          </cell>
          <cell r="C6994">
            <v>4</v>
          </cell>
          <cell r="E6994">
            <v>0</v>
          </cell>
        </row>
        <row r="6995">
          <cell r="A6995" t="str">
            <v>242</v>
          </cell>
          <cell r="C6995">
            <v>6</v>
          </cell>
          <cell r="E6995">
            <v>0</v>
          </cell>
        </row>
        <row r="6996">
          <cell r="A6996" t="str">
            <v>242</v>
          </cell>
          <cell r="C6996">
            <v>7</v>
          </cell>
          <cell r="E6996">
            <v>0</v>
          </cell>
        </row>
        <row r="6997">
          <cell r="A6997" t="str">
            <v>242</v>
          </cell>
          <cell r="C6997">
            <v>10</v>
          </cell>
          <cell r="E6997">
            <v>0</v>
          </cell>
        </row>
        <row r="6998">
          <cell r="A6998" t="str">
            <v>242</v>
          </cell>
          <cell r="C6998">
            <v>15</v>
          </cell>
          <cell r="E6998">
            <v>0</v>
          </cell>
        </row>
        <row r="6999">
          <cell r="A6999" t="str">
            <v>242</v>
          </cell>
          <cell r="C6999">
            <v>16</v>
          </cell>
          <cell r="E6999">
            <v>0</v>
          </cell>
        </row>
        <row r="7000">
          <cell r="A7000" t="str">
            <v>242</v>
          </cell>
          <cell r="C7000">
            <v>17</v>
          </cell>
          <cell r="E7000">
            <v>0</v>
          </cell>
        </row>
        <row r="7001">
          <cell r="A7001" t="str">
            <v>242</v>
          </cell>
          <cell r="C7001">
            <v>18</v>
          </cell>
          <cell r="E7001">
            <v>0</v>
          </cell>
        </row>
        <row r="7002">
          <cell r="A7002" t="str">
            <v>242</v>
          </cell>
          <cell r="C7002">
            <v>20</v>
          </cell>
          <cell r="E7002">
            <v>0</v>
          </cell>
        </row>
        <row r="7003">
          <cell r="A7003" t="str">
            <v>242</v>
          </cell>
          <cell r="C7003">
            <v>21</v>
          </cell>
          <cell r="E7003">
            <v>0</v>
          </cell>
        </row>
        <row r="7004">
          <cell r="A7004" t="str">
            <v>242</v>
          </cell>
          <cell r="C7004">
            <v>22</v>
          </cell>
          <cell r="E7004">
            <v>0</v>
          </cell>
        </row>
        <row r="7005">
          <cell r="A7005" t="str">
            <v>242</v>
          </cell>
          <cell r="C7005">
            <v>23</v>
          </cell>
          <cell r="E7005">
            <v>0</v>
          </cell>
        </row>
        <row r="7006">
          <cell r="A7006" t="str">
            <v>242</v>
          </cell>
          <cell r="C7006">
            <v>24</v>
          </cell>
          <cell r="E7006">
            <v>0</v>
          </cell>
        </row>
        <row r="7007">
          <cell r="A7007" t="str">
            <v>242</v>
          </cell>
          <cell r="C7007">
            <v>25</v>
          </cell>
          <cell r="E7007">
            <v>0</v>
          </cell>
        </row>
        <row r="7008">
          <cell r="A7008" t="str">
            <v>242</v>
          </cell>
          <cell r="C7008">
            <v>5</v>
          </cell>
          <cell r="E7008">
            <v>0</v>
          </cell>
        </row>
        <row r="7009">
          <cell r="A7009" t="str">
            <v>242</v>
          </cell>
          <cell r="C7009">
            <v>8</v>
          </cell>
          <cell r="E7009">
            <v>0</v>
          </cell>
        </row>
        <row r="7010">
          <cell r="A7010" t="str">
            <v>242</v>
          </cell>
          <cell r="C7010">
            <v>9</v>
          </cell>
          <cell r="E7010">
            <v>0</v>
          </cell>
        </row>
        <row r="7011">
          <cell r="A7011" t="str">
            <v>242</v>
          </cell>
          <cell r="C7011">
            <v>11</v>
          </cell>
          <cell r="E7011">
            <v>0</v>
          </cell>
        </row>
        <row r="7012">
          <cell r="A7012" t="str">
            <v>242</v>
          </cell>
          <cell r="C7012">
            <v>12</v>
          </cell>
          <cell r="E7012">
            <v>0</v>
          </cell>
        </row>
        <row r="7013">
          <cell r="A7013" t="str">
            <v>242</v>
          </cell>
          <cell r="C7013">
            <v>13</v>
          </cell>
          <cell r="E7013">
            <v>0</v>
          </cell>
        </row>
        <row r="7014">
          <cell r="A7014" t="str">
            <v>242</v>
          </cell>
          <cell r="C7014">
            <v>14</v>
          </cell>
          <cell r="E7014">
            <v>0</v>
          </cell>
        </row>
        <row r="7015">
          <cell r="A7015" t="str">
            <v>242</v>
          </cell>
          <cell r="C7015">
            <v>19</v>
          </cell>
          <cell r="E7015">
            <v>0</v>
          </cell>
        </row>
        <row r="7016">
          <cell r="A7016" t="str">
            <v>242</v>
          </cell>
          <cell r="C7016">
            <v>26</v>
          </cell>
          <cell r="E7016">
            <v>0</v>
          </cell>
        </row>
        <row r="7017">
          <cell r="A7017" t="str">
            <v>242</v>
          </cell>
          <cell r="C7017">
            <v>27</v>
          </cell>
          <cell r="E7017">
            <v>0</v>
          </cell>
        </row>
        <row r="7018">
          <cell r="A7018" t="str">
            <v>242</v>
          </cell>
          <cell r="C7018">
            <v>28</v>
          </cell>
          <cell r="E7018">
            <v>0</v>
          </cell>
        </row>
        <row r="7019">
          <cell r="A7019" t="str">
            <v>242</v>
          </cell>
          <cell r="C7019">
            <v>29</v>
          </cell>
          <cell r="E7019">
            <v>0</v>
          </cell>
        </row>
        <row r="7020">
          <cell r="A7020" t="str">
            <v>243</v>
          </cell>
          <cell r="C7020">
            <v>1</v>
          </cell>
          <cell r="E7020">
            <v>1407647</v>
          </cell>
        </row>
        <row r="7021">
          <cell r="A7021" t="str">
            <v>243</v>
          </cell>
          <cell r="C7021">
            <v>2</v>
          </cell>
          <cell r="E7021">
            <v>0</v>
          </cell>
        </row>
        <row r="7022">
          <cell r="A7022" t="str">
            <v>243</v>
          </cell>
          <cell r="C7022">
            <v>3</v>
          </cell>
          <cell r="E7022">
            <v>0</v>
          </cell>
        </row>
        <row r="7023">
          <cell r="A7023" t="str">
            <v>243</v>
          </cell>
          <cell r="C7023">
            <v>4</v>
          </cell>
          <cell r="E7023">
            <v>0</v>
          </cell>
        </row>
        <row r="7024">
          <cell r="A7024" t="str">
            <v>243</v>
          </cell>
          <cell r="C7024">
            <v>6</v>
          </cell>
          <cell r="E7024">
            <v>0</v>
          </cell>
        </row>
        <row r="7025">
          <cell r="A7025" t="str">
            <v>243</v>
          </cell>
          <cell r="C7025">
            <v>7</v>
          </cell>
          <cell r="E7025">
            <v>350000</v>
          </cell>
        </row>
        <row r="7026">
          <cell r="A7026" t="str">
            <v>243</v>
          </cell>
          <cell r="C7026">
            <v>10</v>
          </cell>
          <cell r="E7026">
            <v>250000</v>
          </cell>
        </row>
        <row r="7027">
          <cell r="A7027" t="str">
            <v>243</v>
          </cell>
          <cell r="C7027">
            <v>15</v>
          </cell>
          <cell r="E7027">
            <v>0</v>
          </cell>
        </row>
        <row r="7028">
          <cell r="A7028" t="str">
            <v>243</v>
          </cell>
          <cell r="C7028">
            <v>16</v>
          </cell>
          <cell r="E7028">
            <v>0</v>
          </cell>
        </row>
        <row r="7029">
          <cell r="A7029" t="str">
            <v>243</v>
          </cell>
          <cell r="C7029">
            <v>17</v>
          </cell>
          <cell r="E7029">
            <v>0</v>
          </cell>
        </row>
        <row r="7030">
          <cell r="A7030" t="str">
            <v>243</v>
          </cell>
          <cell r="C7030">
            <v>18</v>
          </cell>
          <cell r="E7030">
            <v>1415171</v>
          </cell>
        </row>
        <row r="7031">
          <cell r="A7031" t="str">
            <v>243</v>
          </cell>
          <cell r="C7031">
            <v>20</v>
          </cell>
          <cell r="E7031">
            <v>0</v>
          </cell>
        </row>
        <row r="7032">
          <cell r="A7032" t="str">
            <v>243</v>
          </cell>
          <cell r="C7032">
            <v>21</v>
          </cell>
          <cell r="E7032">
            <v>0</v>
          </cell>
        </row>
        <row r="7033">
          <cell r="A7033" t="str">
            <v>243</v>
          </cell>
          <cell r="C7033">
            <v>22</v>
          </cell>
          <cell r="E7033">
            <v>125000</v>
          </cell>
        </row>
        <row r="7034">
          <cell r="A7034" t="str">
            <v>243</v>
          </cell>
          <cell r="C7034">
            <v>23</v>
          </cell>
          <cell r="E7034">
            <v>0</v>
          </cell>
        </row>
        <row r="7035">
          <cell r="A7035" t="str">
            <v>243</v>
          </cell>
          <cell r="C7035">
            <v>24</v>
          </cell>
          <cell r="E7035">
            <v>100000</v>
          </cell>
        </row>
        <row r="7036">
          <cell r="A7036" t="str">
            <v>243</v>
          </cell>
          <cell r="C7036">
            <v>25</v>
          </cell>
          <cell r="E7036">
            <v>0</v>
          </cell>
        </row>
        <row r="7037">
          <cell r="A7037" t="str">
            <v>243</v>
          </cell>
          <cell r="C7037">
            <v>5</v>
          </cell>
          <cell r="E7037">
            <v>300000</v>
          </cell>
        </row>
        <row r="7038">
          <cell r="A7038" t="str">
            <v>243</v>
          </cell>
          <cell r="C7038">
            <v>8</v>
          </cell>
          <cell r="E7038">
            <v>0</v>
          </cell>
        </row>
        <row r="7039">
          <cell r="A7039" t="str">
            <v>243</v>
          </cell>
          <cell r="C7039">
            <v>9</v>
          </cell>
          <cell r="E7039">
            <v>0</v>
          </cell>
        </row>
        <row r="7040">
          <cell r="A7040" t="str">
            <v>243</v>
          </cell>
          <cell r="C7040">
            <v>11</v>
          </cell>
          <cell r="E7040">
            <v>3111360</v>
          </cell>
        </row>
        <row r="7041">
          <cell r="A7041" t="str">
            <v>243</v>
          </cell>
          <cell r="C7041">
            <v>12</v>
          </cell>
          <cell r="E7041">
            <v>0</v>
          </cell>
        </row>
        <row r="7042">
          <cell r="A7042" t="str">
            <v>243</v>
          </cell>
          <cell r="C7042">
            <v>13</v>
          </cell>
          <cell r="E7042">
            <v>0</v>
          </cell>
        </row>
        <row r="7043">
          <cell r="A7043" t="str">
            <v>243</v>
          </cell>
          <cell r="C7043">
            <v>14</v>
          </cell>
          <cell r="E7043">
            <v>0</v>
          </cell>
        </row>
        <row r="7044">
          <cell r="A7044" t="str">
            <v>243</v>
          </cell>
          <cell r="C7044">
            <v>19</v>
          </cell>
          <cell r="E7044">
            <v>250000</v>
          </cell>
        </row>
        <row r="7045">
          <cell r="A7045" t="str">
            <v>243</v>
          </cell>
          <cell r="C7045">
            <v>26</v>
          </cell>
          <cell r="E7045">
            <v>0</v>
          </cell>
        </row>
        <row r="7046">
          <cell r="A7046" t="str">
            <v>243</v>
          </cell>
          <cell r="C7046">
            <v>27</v>
          </cell>
          <cell r="E7046">
            <v>1388869</v>
          </cell>
        </row>
        <row r="7047">
          <cell r="A7047" t="str">
            <v>243</v>
          </cell>
          <cell r="C7047">
            <v>28</v>
          </cell>
          <cell r="E7047">
            <v>0</v>
          </cell>
        </row>
        <row r="7048">
          <cell r="A7048" t="str">
            <v>243</v>
          </cell>
          <cell r="C7048">
            <v>29</v>
          </cell>
          <cell r="E7048">
            <v>750000</v>
          </cell>
        </row>
        <row r="7049">
          <cell r="A7049" t="str">
            <v>244</v>
          </cell>
          <cell r="C7049">
            <v>1</v>
          </cell>
          <cell r="E7049">
            <v>104445</v>
          </cell>
        </row>
        <row r="7050">
          <cell r="A7050" t="str">
            <v>244</v>
          </cell>
          <cell r="C7050">
            <v>2</v>
          </cell>
          <cell r="E7050">
            <v>4058</v>
          </cell>
        </row>
        <row r="7051">
          <cell r="A7051" t="str">
            <v>244</v>
          </cell>
          <cell r="C7051">
            <v>3</v>
          </cell>
          <cell r="E7051">
            <v>0</v>
          </cell>
        </row>
        <row r="7052">
          <cell r="A7052" t="str">
            <v>244</v>
          </cell>
          <cell r="C7052">
            <v>4</v>
          </cell>
          <cell r="E7052">
            <v>2500</v>
          </cell>
        </row>
        <row r="7053">
          <cell r="A7053" t="str">
            <v>244</v>
          </cell>
          <cell r="C7053">
            <v>6</v>
          </cell>
          <cell r="E7053">
            <v>100</v>
          </cell>
        </row>
        <row r="7054">
          <cell r="A7054" t="str">
            <v>244</v>
          </cell>
          <cell r="C7054">
            <v>7</v>
          </cell>
          <cell r="E7054">
            <v>57200</v>
          </cell>
        </row>
        <row r="7055">
          <cell r="A7055" t="str">
            <v>244</v>
          </cell>
          <cell r="C7055">
            <v>10</v>
          </cell>
          <cell r="E7055">
            <v>60000</v>
          </cell>
        </row>
        <row r="7056">
          <cell r="A7056" t="str">
            <v>244</v>
          </cell>
          <cell r="C7056">
            <v>15</v>
          </cell>
          <cell r="E7056">
            <v>0</v>
          </cell>
        </row>
        <row r="7057">
          <cell r="A7057" t="str">
            <v>244</v>
          </cell>
          <cell r="C7057">
            <v>16</v>
          </cell>
          <cell r="E7057">
            <v>4950</v>
          </cell>
        </row>
        <row r="7058">
          <cell r="A7058" t="str">
            <v>244</v>
          </cell>
          <cell r="C7058">
            <v>17</v>
          </cell>
          <cell r="E7058">
            <v>0</v>
          </cell>
        </row>
        <row r="7059">
          <cell r="A7059" t="str">
            <v>244</v>
          </cell>
          <cell r="C7059">
            <v>18</v>
          </cell>
          <cell r="E7059">
            <v>0</v>
          </cell>
        </row>
        <row r="7060">
          <cell r="A7060" t="str">
            <v>244</v>
          </cell>
          <cell r="C7060">
            <v>20</v>
          </cell>
          <cell r="E7060">
            <v>0</v>
          </cell>
        </row>
        <row r="7061">
          <cell r="A7061" t="str">
            <v>244</v>
          </cell>
          <cell r="C7061">
            <v>21</v>
          </cell>
          <cell r="E7061">
            <v>0</v>
          </cell>
        </row>
        <row r="7062">
          <cell r="A7062" t="str">
            <v>244</v>
          </cell>
          <cell r="C7062">
            <v>22</v>
          </cell>
          <cell r="E7062">
            <v>23000</v>
          </cell>
        </row>
        <row r="7063">
          <cell r="A7063" t="str">
            <v>244</v>
          </cell>
          <cell r="C7063">
            <v>23</v>
          </cell>
          <cell r="E7063">
            <v>16400</v>
          </cell>
        </row>
        <row r="7064">
          <cell r="A7064" t="str">
            <v>244</v>
          </cell>
          <cell r="C7064">
            <v>24</v>
          </cell>
          <cell r="E7064">
            <v>50</v>
          </cell>
        </row>
        <row r="7065">
          <cell r="A7065" t="str">
            <v>244</v>
          </cell>
          <cell r="C7065">
            <v>25</v>
          </cell>
          <cell r="E7065">
            <v>0</v>
          </cell>
        </row>
        <row r="7066">
          <cell r="A7066" t="str">
            <v>244</v>
          </cell>
          <cell r="C7066">
            <v>5</v>
          </cell>
          <cell r="E7066">
            <v>15225</v>
          </cell>
        </row>
        <row r="7067">
          <cell r="A7067" t="str">
            <v>244</v>
          </cell>
          <cell r="C7067">
            <v>8</v>
          </cell>
          <cell r="E7067">
            <v>125100</v>
          </cell>
        </row>
        <row r="7068">
          <cell r="A7068" t="str">
            <v>244</v>
          </cell>
          <cell r="C7068">
            <v>9</v>
          </cell>
          <cell r="E7068">
            <v>0</v>
          </cell>
        </row>
        <row r="7069">
          <cell r="A7069" t="str">
            <v>244</v>
          </cell>
          <cell r="C7069">
            <v>11</v>
          </cell>
          <cell r="E7069">
            <v>3900</v>
          </cell>
        </row>
        <row r="7070">
          <cell r="A7070" t="str">
            <v>244</v>
          </cell>
          <cell r="C7070">
            <v>12</v>
          </cell>
          <cell r="E7070">
            <v>0</v>
          </cell>
        </row>
        <row r="7071">
          <cell r="A7071" t="str">
            <v>244</v>
          </cell>
          <cell r="C7071">
            <v>13</v>
          </cell>
          <cell r="E7071">
            <v>0</v>
          </cell>
        </row>
        <row r="7072">
          <cell r="A7072" t="str">
            <v>244</v>
          </cell>
          <cell r="C7072">
            <v>14</v>
          </cell>
          <cell r="E7072">
            <v>0</v>
          </cell>
        </row>
        <row r="7073">
          <cell r="A7073" t="str">
            <v>244</v>
          </cell>
          <cell r="C7073">
            <v>19</v>
          </cell>
          <cell r="E7073">
            <v>0</v>
          </cell>
        </row>
        <row r="7074">
          <cell r="A7074" t="str">
            <v>244</v>
          </cell>
          <cell r="C7074">
            <v>26</v>
          </cell>
          <cell r="E7074">
            <v>175</v>
          </cell>
        </row>
        <row r="7075">
          <cell r="A7075" t="str">
            <v>244</v>
          </cell>
          <cell r="C7075">
            <v>27</v>
          </cell>
          <cell r="E7075">
            <v>0</v>
          </cell>
        </row>
        <row r="7076">
          <cell r="A7076" t="str">
            <v>244</v>
          </cell>
          <cell r="C7076">
            <v>28</v>
          </cell>
          <cell r="E7076">
            <v>0</v>
          </cell>
        </row>
        <row r="7077">
          <cell r="A7077" t="str">
            <v>244</v>
          </cell>
          <cell r="C7077">
            <v>29</v>
          </cell>
          <cell r="E7077">
            <v>341700</v>
          </cell>
        </row>
        <row r="7078">
          <cell r="A7078" t="str">
            <v>245</v>
          </cell>
          <cell r="C7078">
            <v>1</v>
          </cell>
          <cell r="E7078">
            <v>30000</v>
          </cell>
        </row>
        <row r="7079">
          <cell r="A7079" t="str">
            <v>245</v>
          </cell>
          <cell r="C7079">
            <v>2</v>
          </cell>
          <cell r="E7079">
            <v>0</v>
          </cell>
        </row>
        <row r="7080">
          <cell r="A7080" t="str">
            <v>245</v>
          </cell>
          <cell r="C7080">
            <v>3</v>
          </cell>
          <cell r="E7080">
            <v>0</v>
          </cell>
        </row>
        <row r="7081">
          <cell r="A7081" t="str">
            <v>245</v>
          </cell>
          <cell r="C7081">
            <v>4</v>
          </cell>
          <cell r="E7081">
            <v>25000</v>
          </cell>
        </row>
        <row r="7082">
          <cell r="A7082" t="str">
            <v>245</v>
          </cell>
          <cell r="C7082">
            <v>6</v>
          </cell>
          <cell r="E7082">
            <v>5000</v>
          </cell>
        </row>
        <row r="7083">
          <cell r="A7083" t="str">
            <v>245</v>
          </cell>
          <cell r="C7083">
            <v>7</v>
          </cell>
          <cell r="E7083">
            <v>12000</v>
          </cell>
        </row>
        <row r="7084">
          <cell r="A7084" t="str">
            <v>245</v>
          </cell>
          <cell r="C7084">
            <v>10</v>
          </cell>
          <cell r="E7084">
            <v>20000</v>
          </cell>
        </row>
        <row r="7085">
          <cell r="A7085" t="str">
            <v>245</v>
          </cell>
          <cell r="C7085">
            <v>15</v>
          </cell>
          <cell r="E7085">
            <v>0</v>
          </cell>
        </row>
        <row r="7086">
          <cell r="A7086" t="str">
            <v>245</v>
          </cell>
          <cell r="C7086">
            <v>16</v>
          </cell>
          <cell r="E7086">
            <v>0</v>
          </cell>
        </row>
        <row r="7087">
          <cell r="A7087" t="str">
            <v>245</v>
          </cell>
          <cell r="C7087">
            <v>17</v>
          </cell>
          <cell r="E7087">
            <v>0</v>
          </cell>
        </row>
        <row r="7088">
          <cell r="A7088" t="str">
            <v>245</v>
          </cell>
          <cell r="C7088">
            <v>18</v>
          </cell>
          <cell r="E7088">
            <v>3000</v>
          </cell>
        </row>
        <row r="7089">
          <cell r="A7089" t="str">
            <v>245</v>
          </cell>
          <cell r="C7089">
            <v>20</v>
          </cell>
          <cell r="E7089">
            <v>500</v>
          </cell>
        </row>
        <row r="7090">
          <cell r="A7090" t="str">
            <v>245</v>
          </cell>
          <cell r="C7090">
            <v>21</v>
          </cell>
          <cell r="E7090">
            <v>0</v>
          </cell>
        </row>
        <row r="7091">
          <cell r="A7091" t="str">
            <v>245</v>
          </cell>
          <cell r="C7091">
            <v>22</v>
          </cell>
          <cell r="E7091">
            <v>0</v>
          </cell>
        </row>
        <row r="7092">
          <cell r="A7092" t="str">
            <v>245</v>
          </cell>
          <cell r="C7092">
            <v>23</v>
          </cell>
          <cell r="E7092">
            <v>500</v>
          </cell>
        </row>
        <row r="7093">
          <cell r="A7093" t="str">
            <v>245</v>
          </cell>
          <cell r="C7093">
            <v>24</v>
          </cell>
          <cell r="E7093">
            <v>0</v>
          </cell>
        </row>
        <row r="7094">
          <cell r="A7094" t="str">
            <v>245</v>
          </cell>
          <cell r="C7094">
            <v>25</v>
          </cell>
          <cell r="E7094">
            <v>0</v>
          </cell>
        </row>
        <row r="7095">
          <cell r="A7095" t="str">
            <v>245</v>
          </cell>
          <cell r="C7095">
            <v>5</v>
          </cell>
          <cell r="E7095">
            <v>30000</v>
          </cell>
        </row>
        <row r="7096">
          <cell r="A7096" t="str">
            <v>245</v>
          </cell>
          <cell r="C7096">
            <v>8</v>
          </cell>
          <cell r="E7096">
            <v>5000</v>
          </cell>
        </row>
        <row r="7097">
          <cell r="A7097" t="str">
            <v>245</v>
          </cell>
          <cell r="C7097">
            <v>9</v>
          </cell>
          <cell r="E7097">
            <v>0</v>
          </cell>
        </row>
        <row r="7098">
          <cell r="A7098" t="str">
            <v>245</v>
          </cell>
          <cell r="C7098">
            <v>11</v>
          </cell>
          <cell r="E7098">
            <v>0</v>
          </cell>
        </row>
        <row r="7099">
          <cell r="A7099" t="str">
            <v>245</v>
          </cell>
          <cell r="C7099">
            <v>12</v>
          </cell>
          <cell r="E7099">
            <v>0</v>
          </cell>
        </row>
        <row r="7100">
          <cell r="A7100" t="str">
            <v>245</v>
          </cell>
          <cell r="C7100">
            <v>13</v>
          </cell>
          <cell r="E7100">
            <v>0</v>
          </cell>
        </row>
        <row r="7101">
          <cell r="A7101" t="str">
            <v>245</v>
          </cell>
          <cell r="C7101">
            <v>14</v>
          </cell>
          <cell r="E7101">
            <v>0</v>
          </cell>
        </row>
        <row r="7102">
          <cell r="A7102" t="str">
            <v>245</v>
          </cell>
          <cell r="C7102">
            <v>19</v>
          </cell>
          <cell r="E7102">
            <v>0</v>
          </cell>
        </row>
        <row r="7103">
          <cell r="A7103" t="str">
            <v>245</v>
          </cell>
          <cell r="C7103">
            <v>26</v>
          </cell>
          <cell r="E7103">
            <v>0</v>
          </cell>
        </row>
        <row r="7104">
          <cell r="A7104" t="str">
            <v>245</v>
          </cell>
          <cell r="C7104">
            <v>27</v>
          </cell>
          <cell r="E7104">
            <v>0</v>
          </cell>
        </row>
        <row r="7105">
          <cell r="A7105" t="str">
            <v>245</v>
          </cell>
          <cell r="C7105">
            <v>28</v>
          </cell>
          <cell r="E7105">
            <v>0</v>
          </cell>
        </row>
        <row r="7106">
          <cell r="A7106" t="str">
            <v>245</v>
          </cell>
          <cell r="C7106">
            <v>29</v>
          </cell>
          <cell r="E7106">
            <v>0</v>
          </cell>
        </row>
        <row r="7107">
          <cell r="A7107" t="str">
            <v>246</v>
          </cell>
          <cell r="C7107">
            <v>1</v>
          </cell>
          <cell r="E7107">
            <v>0</v>
          </cell>
        </row>
        <row r="7108">
          <cell r="A7108" t="str">
            <v>246</v>
          </cell>
          <cell r="C7108">
            <v>2</v>
          </cell>
          <cell r="E7108">
            <v>0</v>
          </cell>
        </row>
        <row r="7109">
          <cell r="A7109" t="str">
            <v>246</v>
          </cell>
          <cell r="C7109">
            <v>3</v>
          </cell>
          <cell r="E7109">
            <v>0</v>
          </cell>
        </row>
        <row r="7110">
          <cell r="A7110" t="str">
            <v>246</v>
          </cell>
          <cell r="C7110">
            <v>4</v>
          </cell>
          <cell r="E7110">
            <v>0</v>
          </cell>
        </row>
        <row r="7111">
          <cell r="A7111" t="str">
            <v>246</v>
          </cell>
          <cell r="C7111">
            <v>6</v>
          </cell>
          <cell r="E7111">
            <v>0</v>
          </cell>
        </row>
        <row r="7112">
          <cell r="A7112" t="str">
            <v>246</v>
          </cell>
          <cell r="C7112">
            <v>7</v>
          </cell>
          <cell r="E7112">
            <v>0</v>
          </cell>
        </row>
        <row r="7113">
          <cell r="A7113" t="str">
            <v>246</v>
          </cell>
          <cell r="C7113">
            <v>10</v>
          </cell>
          <cell r="E7113">
            <v>0</v>
          </cell>
        </row>
        <row r="7114">
          <cell r="A7114" t="str">
            <v>246</v>
          </cell>
          <cell r="C7114">
            <v>15</v>
          </cell>
          <cell r="E7114">
            <v>0</v>
          </cell>
        </row>
        <row r="7115">
          <cell r="A7115" t="str">
            <v>246</v>
          </cell>
          <cell r="C7115">
            <v>16</v>
          </cell>
          <cell r="E7115">
            <v>0</v>
          </cell>
        </row>
        <row r="7116">
          <cell r="A7116" t="str">
            <v>246</v>
          </cell>
          <cell r="C7116">
            <v>17</v>
          </cell>
          <cell r="E7116">
            <v>0</v>
          </cell>
        </row>
        <row r="7117">
          <cell r="A7117" t="str">
            <v>246</v>
          </cell>
          <cell r="C7117">
            <v>18</v>
          </cell>
          <cell r="E7117">
            <v>0</v>
          </cell>
        </row>
        <row r="7118">
          <cell r="A7118" t="str">
            <v>246</v>
          </cell>
          <cell r="C7118">
            <v>20</v>
          </cell>
          <cell r="E7118">
            <v>0</v>
          </cell>
        </row>
        <row r="7119">
          <cell r="A7119" t="str">
            <v>246</v>
          </cell>
          <cell r="C7119">
            <v>21</v>
          </cell>
          <cell r="E7119">
            <v>0</v>
          </cell>
        </row>
        <row r="7120">
          <cell r="A7120" t="str">
            <v>246</v>
          </cell>
          <cell r="C7120">
            <v>22</v>
          </cell>
          <cell r="E7120">
            <v>0</v>
          </cell>
        </row>
        <row r="7121">
          <cell r="A7121" t="str">
            <v>246</v>
          </cell>
          <cell r="C7121">
            <v>23</v>
          </cell>
          <cell r="E7121">
            <v>0</v>
          </cell>
        </row>
        <row r="7122">
          <cell r="A7122" t="str">
            <v>246</v>
          </cell>
          <cell r="C7122">
            <v>24</v>
          </cell>
          <cell r="E7122">
            <v>0</v>
          </cell>
        </row>
        <row r="7123">
          <cell r="A7123" t="str">
            <v>246</v>
          </cell>
          <cell r="C7123">
            <v>25</v>
          </cell>
          <cell r="E7123">
            <v>0</v>
          </cell>
        </row>
        <row r="7124">
          <cell r="A7124" t="str">
            <v>246</v>
          </cell>
          <cell r="C7124">
            <v>5</v>
          </cell>
          <cell r="E7124">
            <v>0</v>
          </cell>
        </row>
        <row r="7125">
          <cell r="A7125" t="str">
            <v>246</v>
          </cell>
          <cell r="C7125">
            <v>8</v>
          </cell>
          <cell r="E7125">
            <v>0</v>
          </cell>
        </row>
        <row r="7126">
          <cell r="A7126" t="str">
            <v>246</v>
          </cell>
          <cell r="C7126">
            <v>9</v>
          </cell>
          <cell r="E7126">
            <v>0</v>
          </cell>
        </row>
        <row r="7127">
          <cell r="A7127" t="str">
            <v>246</v>
          </cell>
          <cell r="C7127">
            <v>11</v>
          </cell>
          <cell r="E7127">
            <v>0</v>
          </cell>
        </row>
        <row r="7128">
          <cell r="A7128" t="str">
            <v>246</v>
          </cell>
          <cell r="C7128">
            <v>12</v>
          </cell>
          <cell r="E7128">
            <v>0</v>
          </cell>
        </row>
        <row r="7129">
          <cell r="A7129" t="str">
            <v>246</v>
          </cell>
          <cell r="C7129">
            <v>13</v>
          </cell>
          <cell r="E7129">
            <v>0</v>
          </cell>
        </row>
        <row r="7130">
          <cell r="A7130" t="str">
            <v>246</v>
          </cell>
          <cell r="C7130">
            <v>14</v>
          </cell>
          <cell r="E7130">
            <v>0</v>
          </cell>
        </row>
        <row r="7131">
          <cell r="A7131" t="str">
            <v>246</v>
          </cell>
          <cell r="C7131">
            <v>19</v>
          </cell>
          <cell r="E7131">
            <v>0</v>
          </cell>
        </row>
        <row r="7132">
          <cell r="A7132" t="str">
            <v>246</v>
          </cell>
          <cell r="C7132">
            <v>26</v>
          </cell>
          <cell r="E7132">
            <v>0</v>
          </cell>
        </row>
        <row r="7133">
          <cell r="A7133" t="str">
            <v>246</v>
          </cell>
          <cell r="C7133">
            <v>27</v>
          </cell>
          <cell r="E7133">
            <v>0</v>
          </cell>
        </row>
        <row r="7134">
          <cell r="A7134" t="str">
            <v>246</v>
          </cell>
          <cell r="C7134">
            <v>28</v>
          </cell>
          <cell r="E7134">
            <v>0</v>
          </cell>
        </row>
        <row r="7135">
          <cell r="A7135" t="str">
            <v>246</v>
          </cell>
          <cell r="C7135">
            <v>29</v>
          </cell>
          <cell r="E7135">
            <v>0</v>
          </cell>
        </row>
        <row r="7136">
          <cell r="A7136" t="str">
            <v>247</v>
          </cell>
          <cell r="C7136">
            <v>1</v>
          </cell>
          <cell r="E7136">
            <v>30800</v>
          </cell>
        </row>
        <row r="7137">
          <cell r="A7137" t="str">
            <v>247</v>
          </cell>
          <cell r="C7137">
            <v>2</v>
          </cell>
          <cell r="E7137">
            <v>45000</v>
          </cell>
        </row>
        <row r="7138">
          <cell r="A7138" t="str">
            <v>247</v>
          </cell>
          <cell r="C7138">
            <v>3</v>
          </cell>
          <cell r="E7138">
            <v>1200</v>
          </cell>
        </row>
        <row r="7139">
          <cell r="A7139" t="str">
            <v>247</v>
          </cell>
          <cell r="C7139">
            <v>4</v>
          </cell>
          <cell r="E7139">
            <v>0</v>
          </cell>
        </row>
        <row r="7140">
          <cell r="A7140" t="str">
            <v>247</v>
          </cell>
          <cell r="C7140">
            <v>6</v>
          </cell>
          <cell r="E7140">
            <v>0</v>
          </cell>
        </row>
        <row r="7141">
          <cell r="A7141" t="str">
            <v>247</v>
          </cell>
          <cell r="C7141">
            <v>7</v>
          </cell>
          <cell r="E7141">
            <v>53499</v>
          </cell>
        </row>
        <row r="7142">
          <cell r="A7142" t="str">
            <v>247</v>
          </cell>
          <cell r="C7142">
            <v>10</v>
          </cell>
          <cell r="E7142">
            <v>111950</v>
          </cell>
        </row>
        <row r="7143">
          <cell r="A7143" t="str">
            <v>247</v>
          </cell>
          <cell r="C7143">
            <v>15</v>
          </cell>
          <cell r="E7143">
            <v>0</v>
          </cell>
        </row>
        <row r="7144">
          <cell r="A7144" t="str">
            <v>247</v>
          </cell>
          <cell r="C7144">
            <v>16</v>
          </cell>
          <cell r="E7144">
            <v>0</v>
          </cell>
        </row>
        <row r="7145">
          <cell r="A7145" t="str">
            <v>247</v>
          </cell>
          <cell r="C7145">
            <v>17</v>
          </cell>
          <cell r="E7145">
            <v>0</v>
          </cell>
        </row>
        <row r="7146">
          <cell r="A7146" t="str">
            <v>247</v>
          </cell>
          <cell r="C7146">
            <v>18</v>
          </cell>
          <cell r="E7146">
            <v>0</v>
          </cell>
        </row>
        <row r="7147">
          <cell r="A7147" t="str">
            <v>247</v>
          </cell>
          <cell r="C7147">
            <v>20</v>
          </cell>
          <cell r="E7147">
            <v>0</v>
          </cell>
        </row>
        <row r="7148">
          <cell r="A7148" t="str">
            <v>247</v>
          </cell>
          <cell r="C7148">
            <v>21</v>
          </cell>
          <cell r="E7148">
            <v>0</v>
          </cell>
        </row>
        <row r="7149">
          <cell r="A7149" t="str">
            <v>247</v>
          </cell>
          <cell r="C7149">
            <v>22</v>
          </cell>
          <cell r="E7149">
            <v>14500</v>
          </cell>
        </row>
        <row r="7150">
          <cell r="A7150" t="str">
            <v>247</v>
          </cell>
          <cell r="C7150">
            <v>23</v>
          </cell>
          <cell r="E7150">
            <v>0</v>
          </cell>
        </row>
        <row r="7151">
          <cell r="A7151" t="str">
            <v>247</v>
          </cell>
          <cell r="C7151">
            <v>24</v>
          </cell>
          <cell r="E7151">
            <v>0</v>
          </cell>
        </row>
        <row r="7152">
          <cell r="A7152" t="str">
            <v>247</v>
          </cell>
          <cell r="C7152">
            <v>25</v>
          </cell>
          <cell r="E7152">
            <v>0</v>
          </cell>
        </row>
        <row r="7153">
          <cell r="A7153" t="str">
            <v>247</v>
          </cell>
          <cell r="C7153">
            <v>5</v>
          </cell>
          <cell r="E7153">
            <v>250250</v>
          </cell>
        </row>
        <row r="7154">
          <cell r="A7154" t="str">
            <v>247</v>
          </cell>
          <cell r="C7154">
            <v>8</v>
          </cell>
          <cell r="E7154">
            <v>0</v>
          </cell>
        </row>
        <row r="7155">
          <cell r="A7155" t="str">
            <v>247</v>
          </cell>
          <cell r="C7155">
            <v>9</v>
          </cell>
          <cell r="E7155">
            <v>0</v>
          </cell>
        </row>
        <row r="7156">
          <cell r="A7156" t="str">
            <v>247</v>
          </cell>
          <cell r="C7156">
            <v>11</v>
          </cell>
          <cell r="E7156">
            <v>0</v>
          </cell>
        </row>
        <row r="7157">
          <cell r="A7157" t="str">
            <v>247</v>
          </cell>
          <cell r="C7157">
            <v>12</v>
          </cell>
          <cell r="E7157">
            <v>0</v>
          </cell>
        </row>
        <row r="7158">
          <cell r="A7158" t="str">
            <v>247</v>
          </cell>
          <cell r="C7158">
            <v>13</v>
          </cell>
          <cell r="E7158">
            <v>0</v>
          </cell>
        </row>
        <row r="7159">
          <cell r="A7159" t="str">
            <v>247</v>
          </cell>
          <cell r="C7159">
            <v>14</v>
          </cell>
          <cell r="E7159">
            <v>0</v>
          </cell>
        </row>
        <row r="7160">
          <cell r="A7160" t="str">
            <v>247</v>
          </cell>
          <cell r="C7160">
            <v>19</v>
          </cell>
          <cell r="E7160">
            <v>0</v>
          </cell>
        </row>
        <row r="7161">
          <cell r="A7161" t="str">
            <v>247</v>
          </cell>
          <cell r="C7161">
            <v>26</v>
          </cell>
          <cell r="E7161">
            <v>0</v>
          </cell>
        </row>
        <row r="7162">
          <cell r="A7162" t="str">
            <v>247</v>
          </cell>
          <cell r="C7162">
            <v>27</v>
          </cell>
          <cell r="E7162">
            <v>0</v>
          </cell>
        </row>
        <row r="7163">
          <cell r="A7163" t="str">
            <v>247</v>
          </cell>
          <cell r="C7163">
            <v>28</v>
          </cell>
          <cell r="E7163">
            <v>0</v>
          </cell>
        </row>
        <row r="7164">
          <cell r="A7164" t="str">
            <v>247</v>
          </cell>
          <cell r="C7164">
            <v>29</v>
          </cell>
          <cell r="E7164">
            <v>112000</v>
          </cell>
        </row>
        <row r="7165">
          <cell r="A7165" t="str">
            <v>248</v>
          </cell>
          <cell r="C7165">
            <v>1</v>
          </cell>
          <cell r="E7165">
            <v>224139</v>
          </cell>
        </row>
        <row r="7166">
          <cell r="A7166" t="str">
            <v>248</v>
          </cell>
          <cell r="C7166">
            <v>2</v>
          </cell>
          <cell r="E7166">
            <v>0</v>
          </cell>
        </row>
        <row r="7167">
          <cell r="A7167" t="str">
            <v>248</v>
          </cell>
          <cell r="C7167">
            <v>3</v>
          </cell>
          <cell r="E7167">
            <v>0</v>
          </cell>
        </row>
        <row r="7168">
          <cell r="A7168" t="str">
            <v>248</v>
          </cell>
          <cell r="C7168">
            <v>4</v>
          </cell>
          <cell r="E7168">
            <v>72490</v>
          </cell>
        </row>
        <row r="7169">
          <cell r="A7169" t="str">
            <v>248</v>
          </cell>
          <cell r="C7169">
            <v>6</v>
          </cell>
          <cell r="E7169">
            <v>5000</v>
          </cell>
        </row>
        <row r="7170">
          <cell r="A7170" t="str">
            <v>248</v>
          </cell>
          <cell r="C7170">
            <v>7</v>
          </cell>
          <cell r="E7170">
            <v>54283</v>
          </cell>
        </row>
        <row r="7171">
          <cell r="A7171" t="str">
            <v>248</v>
          </cell>
          <cell r="C7171">
            <v>10</v>
          </cell>
          <cell r="E7171">
            <v>267598</v>
          </cell>
        </row>
        <row r="7172">
          <cell r="A7172" t="str">
            <v>248</v>
          </cell>
          <cell r="C7172">
            <v>15</v>
          </cell>
          <cell r="E7172">
            <v>0</v>
          </cell>
        </row>
        <row r="7173">
          <cell r="A7173" t="str">
            <v>248</v>
          </cell>
          <cell r="C7173">
            <v>16</v>
          </cell>
          <cell r="E7173">
            <v>0</v>
          </cell>
        </row>
        <row r="7174">
          <cell r="A7174" t="str">
            <v>248</v>
          </cell>
          <cell r="C7174">
            <v>17</v>
          </cell>
          <cell r="E7174">
            <v>0</v>
          </cell>
        </row>
        <row r="7175">
          <cell r="A7175" t="str">
            <v>248</v>
          </cell>
          <cell r="C7175">
            <v>18</v>
          </cell>
          <cell r="E7175">
            <v>545681</v>
          </cell>
        </row>
        <row r="7176">
          <cell r="A7176" t="str">
            <v>248</v>
          </cell>
          <cell r="C7176">
            <v>20</v>
          </cell>
          <cell r="E7176">
            <v>0</v>
          </cell>
        </row>
        <row r="7177">
          <cell r="A7177" t="str">
            <v>248</v>
          </cell>
          <cell r="C7177">
            <v>21</v>
          </cell>
          <cell r="E7177">
            <v>0</v>
          </cell>
        </row>
        <row r="7178">
          <cell r="A7178" t="str">
            <v>248</v>
          </cell>
          <cell r="C7178">
            <v>22</v>
          </cell>
          <cell r="E7178">
            <v>30887</v>
          </cell>
        </row>
        <row r="7179">
          <cell r="A7179" t="str">
            <v>248</v>
          </cell>
          <cell r="C7179">
            <v>23</v>
          </cell>
          <cell r="E7179">
            <v>0</v>
          </cell>
        </row>
        <row r="7180">
          <cell r="A7180" t="str">
            <v>248</v>
          </cell>
          <cell r="C7180">
            <v>24</v>
          </cell>
          <cell r="E7180">
            <v>0</v>
          </cell>
        </row>
        <row r="7181">
          <cell r="A7181" t="str">
            <v>248</v>
          </cell>
          <cell r="C7181">
            <v>25</v>
          </cell>
          <cell r="E7181">
            <v>0</v>
          </cell>
        </row>
        <row r="7182">
          <cell r="A7182" t="str">
            <v>248</v>
          </cell>
          <cell r="C7182">
            <v>5</v>
          </cell>
          <cell r="E7182">
            <v>52938</v>
          </cell>
        </row>
        <row r="7183">
          <cell r="A7183" t="str">
            <v>248</v>
          </cell>
          <cell r="C7183">
            <v>8</v>
          </cell>
          <cell r="E7183">
            <v>5038</v>
          </cell>
        </row>
        <row r="7184">
          <cell r="A7184" t="str">
            <v>248</v>
          </cell>
          <cell r="C7184">
            <v>9</v>
          </cell>
          <cell r="E7184">
            <v>0</v>
          </cell>
        </row>
        <row r="7185">
          <cell r="A7185" t="str">
            <v>248</v>
          </cell>
          <cell r="C7185">
            <v>11</v>
          </cell>
          <cell r="E7185">
            <v>0</v>
          </cell>
        </row>
        <row r="7186">
          <cell r="A7186" t="str">
            <v>248</v>
          </cell>
          <cell r="C7186">
            <v>12</v>
          </cell>
          <cell r="E7186">
            <v>0</v>
          </cell>
        </row>
        <row r="7187">
          <cell r="A7187" t="str">
            <v>248</v>
          </cell>
          <cell r="C7187">
            <v>13</v>
          </cell>
          <cell r="E7187">
            <v>0</v>
          </cell>
        </row>
        <row r="7188">
          <cell r="A7188" t="str">
            <v>248</v>
          </cell>
          <cell r="C7188">
            <v>14</v>
          </cell>
          <cell r="E7188">
            <v>0</v>
          </cell>
        </row>
        <row r="7189">
          <cell r="A7189" t="str">
            <v>248</v>
          </cell>
          <cell r="C7189">
            <v>19</v>
          </cell>
          <cell r="E7189">
            <v>49764</v>
          </cell>
        </row>
        <row r="7190">
          <cell r="A7190" t="str">
            <v>248</v>
          </cell>
          <cell r="C7190">
            <v>26</v>
          </cell>
          <cell r="E7190">
            <v>0</v>
          </cell>
        </row>
        <row r="7191">
          <cell r="A7191" t="str">
            <v>248</v>
          </cell>
          <cell r="C7191">
            <v>27</v>
          </cell>
          <cell r="E7191">
            <v>0</v>
          </cell>
        </row>
        <row r="7192">
          <cell r="A7192" t="str">
            <v>248</v>
          </cell>
          <cell r="C7192">
            <v>28</v>
          </cell>
          <cell r="E7192">
            <v>0</v>
          </cell>
        </row>
        <row r="7193">
          <cell r="A7193" t="str">
            <v>248</v>
          </cell>
          <cell r="C7193">
            <v>29</v>
          </cell>
          <cell r="E7193">
            <v>8385</v>
          </cell>
        </row>
        <row r="7194">
          <cell r="A7194" t="str">
            <v>249</v>
          </cell>
          <cell r="C7194">
            <v>1</v>
          </cell>
          <cell r="E7194">
            <v>0</v>
          </cell>
        </row>
        <row r="7195">
          <cell r="A7195" t="str">
            <v>249</v>
          </cell>
          <cell r="C7195">
            <v>2</v>
          </cell>
          <cell r="E7195">
            <v>0</v>
          </cell>
        </row>
        <row r="7196">
          <cell r="A7196" t="str">
            <v>249</v>
          </cell>
          <cell r="C7196">
            <v>3</v>
          </cell>
          <cell r="E7196">
            <v>0</v>
          </cell>
        </row>
        <row r="7197">
          <cell r="A7197" t="str">
            <v>249</v>
          </cell>
          <cell r="C7197">
            <v>4</v>
          </cell>
          <cell r="E7197">
            <v>0</v>
          </cell>
        </row>
        <row r="7198">
          <cell r="A7198" t="str">
            <v>249</v>
          </cell>
          <cell r="C7198">
            <v>6</v>
          </cell>
          <cell r="E7198">
            <v>0</v>
          </cell>
        </row>
        <row r="7199">
          <cell r="A7199" t="str">
            <v>249</v>
          </cell>
          <cell r="C7199">
            <v>7</v>
          </cell>
          <cell r="E7199">
            <v>0</v>
          </cell>
        </row>
        <row r="7200">
          <cell r="A7200" t="str">
            <v>249</v>
          </cell>
          <cell r="C7200">
            <v>10</v>
          </cell>
          <cell r="E7200">
            <v>7000</v>
          </cell>
        </row>
        <row r="7201">
          <cell r="A7201" t="str">
            <v>249</v>
          </cell>
          <cell r="C7201">
            <v>15</v>
          </cell>
          <cell r="E7201">
            <v>0</v>
          </cell>
        </row>
        <row r="7202">
          <cell r="A7202" t="str">
            <v>249</v>
          </cell>
          <cell r="C7202">
            <v>16</v>
          </cell>
          <cell r="E7202">
            <v>0</v>
          </cell>
        </row>
        <row r="7203">
          <cell r="A7203" t="str">
            <v>249</v>
          </cell>
          <cell r="C7203">
            <v>17</v>
          </cell>
          <cell r="E7203">
            <v>0</v>
          </cell>
        </row>
        <row r="7204">
          <cell r="A7204" t="str">
            <v>249</v>
          </cell>
          <cell r="C7204">
            <v>18</v>
          </cell>
          <cell r="E7204">
            <v>0</v>
          </cell>
        </row>
        <row r="7205">
          <cell r="A7205" t="str">
            <v>249</v>
          </cell>
          <cell r="C7205">
            <v>20</v>
          </cell>
          <cell r="E7205">
            <v>0</v>
          </cell>
        </row>
        <row r="7206">
          <cell r="A7206" t="str">
            <v>249</v>
          </cell>
          <cell r="C7206">
            <v>21</v>
          </cell>
          <cell r="E7206">
            <v>0</v>
          </cell>
        </row>
        <row r="7207">
          <cell r="A7207" t="str">
            <v>249</v>
          </cell>
          <cell r="C7207">
            <v>22</v>
          </cell>
          <cell r="E7207">
            <v>1000</v>
          </cell>
        </row>
        <row r="7208">
          <cell r="A7208" t="str">
            <v>249</v>
          </cell>
          <cell r="C7208">
            <v>23</v>
          </cell>
          <cell r="E7208">
            <v>500</v>
          </cell>
        </row>
        <row r="7209">
          <cell r="A7209" t="str">
            <v>249</v>
          </cell>
          <cell r="C7209">
            <v>24</v>
          </cell>
          <cell r="E7209">
            <v>0</v>
          </cell>
        </row>
        <row r="7210">
          <cell r="A7210" t="str">
            <v>249</v>
          </cell>
          <cell r="C7210">
            <v>25</v>
          </cell>
          <cell r="E7210">
            <v>0</v>
          </cell>
        </row>
        <row r="7211">
          <cell r="A7211" t="str">
            <v>249</v>
          </cell>
          <cell r="C7211">
            <v>5</v>
          </cell>
          <cell r="E7211">
            <v>500</v>
          </cell>
        </row>
        <row r="7212">
          <cell r="A7212" t="str">
            <v>249</v>
          </cell>
          <cell r="C7212">
            <v>8</v>
          </cell>
          <cell r="E7212">
            <v>0</v>
          </cell>
        </row>
        <row r="7213">
          <cell r="A7213" t="str">
            <v>249</v>
          </cell>
          <cell r="C7213">
            <v>9</v>
          </cell>
          <cell r="E7213">
            <v>0</v>
          </cell>
        </row>
        <row r="7214">
          <cell r="A7214" t="str">
            <v>249</v>
          </cell>
          <cell r="C7214">
            <v>11</v>
          </cell>
          <cell r="E7214">
            <v>0</v>
          </cell>
        </row>
        <row r="7215">
          <cell r="A7215" t="str">
            <v>249</v>
          </cell>
          <cell r="C7215">
            <v>12</v>
          </cell>
          <cell r="E7215">
            <v>0</v>
          </cell>
        </row>
        <row r="7216">
          <cell r="A7216" t="str">
            <v>249</v>
          </cell>
          <cell r="C7216">
            <v>13</v>
          </cell>
          <cell r="E7216">
            <v>10000</v>
          </cell>
        </row>
        <row r="7217">
          <cell r="A7217" t="str">
            <v>249</v>
          </cell>
          <cell r="C7217">
            <v>14</v>
          </cell>
          <cell r="E7217">
            <v>0</v>
          </cell>
        </row>
        <row r="7218">
          <cell r="A7218" t="str">
            <v>249</v>
          </cell>
          <cell r="C7218">
            <v>19</v>
          </cell>
          <cell r="E7218">
            <v>5000</v>
          </cell>
        </row>
        <row r="7219">
          <cell r="A7219" t="str">
            <v>249</v>
          </cell>
          <cell r="C7219">
            <v>26</v>
          </cell>
          <cell r="E7219">
            <v>0</v>
          </cell>
        </row>
        <row r="7220">
          <cell r="A7220" t="str">
            <v>249</v>
          </cell>
          <cell r="C7220">
            <v>27</v>
          </cell>
          <cell r="E7220">
            <v>0</v>
          </cell>
        </row>
        <row r="7221">
          <cell r="A7221" t="str">
            <v>249</v>
          </cell>
          <cell r="C7221">
            <v>28</v>
          </cell>
          <cell r="E7221">
            <v>0</v>
          </cell>
        </row>
        <row r="7222">
          <cell r="A7222" t="str">
            <v>249</v>
          </cell>
          <cell r="C7222">
            <v>29</v>
          </cell>
          <cell r="E7222">
            <v>0</v>
          </cell>
        </row>
        <row r="7223">
          <cell r="A7223" t="str">
            <v>250</v>
          </cell>
          <cell r="C7223">
            <v>1</v>
          </cell>
          <cell r="E7223">
            <v>0</v>
          </cell>
        </row>
        <row r="7224">
          <cell r="A7224" t="str">
            <v>250</v>
          </cell>
          <cell r="C7224">
            <v>2</v>
          </cell>
          <cell r="E7224">
            <v>0</v>
          </cell>
        </row>
        <row r="7225">
          <cell r="A7225" t="str">
            <v>250</v>
          </cell>
          <cell r="C7225">
            <v>3</v>
          </cell>
          <cell r="E7225">
            <v>0</v>
          </cell>
        </row>
        <row r="7226">
          <cell r="A7226" t="str">
            <v>250</v>
          </cell>
          <cell r="C7226">
            <v>4</v>
          </cell>
          <cell r="E7226">
            <v>0</v>
          </cell>
        </row>
        <row r="7227">
          <cell r="A7227" t="str">
            <v>250</v>
          </cell>
          <cell r="C7227">
            <v>6</v>
          </cell>
          <cell r="E7227">
            <v>0</v>
          </cell>
        </row>
        <row r="7228">
          <cell r="A7228" t="str">
            <v>250</v>
          </cell>
          <cell r="C7228">
            <v>7</v>
          </cell>
          <cell r="E7228">
            <v>0</v>
          </cell>
        </row>
        <row r="7229">
          <cell r="A7229" t="str">
            <v>250</v>
          </cell>
          <cell r="C7229">
            <v>10</v>
          </cell>
          <cell r="E7229">
            <v>0</v>
          </cell>
        </row>
        <row r="7230">
          <cell r="A7230" t="str">
            <v>250</v>
          </cell>
          <cell r="C7230">
            <v>15</v>
          </cell>
          <cell r="E7230">
            <v>0</v>
          </cell>
        </row>
        <row r="7231">
          <cell r="A7231" t="str">
            <v>250</v>
          </cell>
          <cell r="C7231">
            <v>16</v>
          </cell>
          <cell r="E7231">
            <v>0</v>
          </cell>
        </row>
        <row r="7232">
          <cell r="A7232" t="str">
            <v>250</v>
          </cell>
          <cell r="C7232">
            <v>17</v>
          </cell>
          <cell r="E7232">
            <v>0</v>
          </cell>
        </row>
        <row r="7233">
          <cell r="A7233" t="str">
            <v>250</v>
          </cell>
          <cell r="C7233">
            <v>18</v>
          </cell>
          <cell r="E7233">
            <v>0</v>
          </cell>
        </row>
        <row r="7234">
          <cell r="A7234" t="str">
            <v>250</v>
          </cell>
          <cell r="C7234">
            <v>20</v>
          </cell>
          <cell r="E7234">
            <v>0</v>
          </cell>
        </row>
        <row r="7235">
          <cell r="A7235" t="str">
            <v>250</v>
          </cell>
          <cell r="C7235">
            <v>21</v>
          </cell>
          <cell r="E7235">
            <v>0</v>
          </cell>
        </row>
        <row r="7236">
          <cell r="A7236" t="str">
            <v>250</v>
          </cell>
          <cell r="C7236">
            <v>22</v>
          </cell>
          <cell r="E7236">
            <v>0</v>
          </cell>
        </row>
        <row r="7237">
          <cell r="A7237" t="str">
            <v>250</v>
          </cell>
          <cell r="C7237">
            <v>23</v>
          </cell>
          <cell r="E7237">
            <v>0</v>
          </cell>
        </row>
        <row r="7238">
          <cell r="A7238" t="str">
            <v>250</v>
          </cell>
          <cell r="C7238">
            <v>24</v>
          </cell>
          <cell r="E7238">
            <v>0</v>
          </cell>
        </row>
        <row r="7239">
          <cell r="A7239" t="str">
            <v>250</v>
          </cell>
          <cell r="C7239">
            <v>25</v>
          </cell>
          <cell r="E7239">
            <v>0</v>
          </cell>
        </row>
        <row r="7240">
          <cell r="A7240" t="str">
            <v>250</v>
          </cell>
          <cell r="C7240">
            <v>5</v>
          </cell>
          <cell r="E7240">
            <v>0</v>
          </cell>
        </row>
        <row r="7241">
          <cell r="A7241" t="str">
            <v>250</v>
          </cell>
          <cell r="C7241">
            <v>8</v>
          </cell>
          <cell r="E7241">
            <v>0</v>
          </cell>
        </row>
        <row r="7242">
          <cell r="A7242" t="str">
            <v>250</v>
          </cell>
          <cell r="C7242">
            <v>9</v>
          </cell>
          <cell r="E7242">
            <v>0</v>
          </cell>
        </row>
        <row r="7243">
          <cell r="A7243" t="str">
            <v>250</v>
          </cell>
          <cell r="C7243">
            <v>11</v>
          </cell>
          <cell r="E7243">
            <v>0</v>
          </cell>
        </row>
        <row r="7244">
          <cell r="A7244" t="str">
            <v>250</v>
          </cell>
          <cell r="C7244">
            <v>12</v>
          </cell>
          <cell r="E7244">
            <v>0</v>
          </cell>
        </row>
        <row r="7245">
          <cell r="A7245" t="str">
            <v>250</v>
          </cell>
          <cell r="C7245">
            <v>13</v>
          </cell>
          <cell r="E7245">
            <v>0</v>
          </cell>
        </row>
        <row r="7246">
          <cell r="A7246" t="str">
            <v>250</v>
          </cell>
          <cell r="C7246">
            <v>14</v>
          </cell>
          <cell r="E7246">
            <v>0</v>
          </cell>
        </row>
        <row r="7247">
          <cell r="A7247" t="str">
            <v>250</v>
          </cell>
          <cell r="C7247">
            <v>19</v>
          </cell>
          <cell r="E7247">
            <v>0</v>
          </cell>
        </row>
        <row r="7248">
          <cell r="A7248" t="str">
            <v>250</v>
          </cell>
          <cell r="C7248">
            <v>26</v>
          </cell>
          <cell r="E7248">
            <v>0</v>
          </cell>
        </row>
        <row r="7249">
          <cell r="A7249" t="str">
            <v>250</v>
          </cell>
          <cell r="C7249">
            <v>27</v>
          </cell>
          <cell r="E7249">
            <v>0</v>
          </cell>
        </row>
        <row r="7250">
          <cell r="A7250" t="str">
            <v>250</v>
          </cell>
          <cell r="C7250">
            <v>28</v>
          </cell>
          <cell r="E7250">
            <v>0</v>
          </cell>
        </row>
        <row r="7251">
          <cell r="A7251" t="str">
            <v>250</v>
          </cell>
          <cell r="C7251">
            <v>29</v>
          </cell>
          <cell r="E7251">
            <v>0</v>
          </cell>
        </row>
        <row r="7252">
          <cell r="A7252" t="str">
            <v>251</v>
          </cell>
          <cell r="C7252">
            <v>1</v>
          </cell>
          <cell r="E7252">
            <v>0</v>
          </cell>
        </row>
        <row r="7253">
          <cell r="A7253" t="str">
            <v>251</v>
          </cell>
          <cell r="C7253">
            <v>2</v>
          </cell>
          <cell r="E7253">
            <v>0</v>
          </cell>
        </row>
        <row r="7254">
          <cell r="A7254" t="str">
            <v>251</v>
          </cell>
          <cell r="C7254">
            <v>3</v>
          </cell>
          <cell r="E7254">
            <v>0</v>
          </cell>
        </row>
        <row r="7255">
          <cell r="A7255" t="str">
            <v>251</v>
          </cell>
          <cell r="C7255">
            <v>4</v>
          </cell>
          <cell r="E7255">
            <v>0</v>
          </cell>
        </row>
        <row r="7256">
          <cell r="A7256" t="str">
            <v>251</v>
          </cell>
          <cell r="C7256">
            <v>6</v>
          </cell>
          <cell r="E7256">
            <v>0</v>
          </cell>
        </row>
        <row r="7257">
          <cell r="A7257" t="str">
            <v>251</v>
          </cell>
          <cell r="C7257">
            <v>7</v>
          </cell>
          <cell r="E7257">
            <v>0</v>
          </cell>
        </row>
        <row r="7258">
          <cell r="A7258" t="str">
            <v>251</v>
          </cell>
          <cell r="C7258">
            <v>10</v>
          </cell>
          <cell r="E7258">
            <v>0</v>
          </cell>
        </row>
        <row r="7259">
          <cell r="A7259" t="str">
            <v>251</v>
          </cell>
          <cell r="C7259">
            <v>15</v>
          </cell>
          <cell r="E7259">
            <v>0</v>
          </cell>
        </row>
        <row r="7260">
          <cell r="A7260" t="str">
            <v>251</v>
          </cell>
          <cell r="C7260">
            <v>16</v>
          </cell>
          <cell r="E7260">
            <v>0</v>
          </cell>
        </row>
        <row r="7261">
          <cell r="A7261" t="str">
            <v>251</v>
          </cell>
          <cell r="C7261">
            <v>17</v>
          </cell>
          <cell r="E7261">
            <v>0</v>
          </cell>
        </row>
        <row r="7262">
          <cell r="A7262" t="str">
            <v>251</v>
          </cell>
          <cell r="C7262">
            <v>18</v>
          </cell>
          <cell r="E7262">
            <v>0</v>
          </cell>
        </row>
        <row r="7263">
          <cell r="A7263" t="str">
            <v>251</v>
          </cell>
          <cell r="C7263">
            <v>20</v>
          </cell>
          <cell r="E7263">
            <v>0</v>
          </cell>
        </row>
        <row r="7264">
          <cell r="A7264" t="str">
            <v>251</v>
          </cell>
          <cell r="C7264">
            <v>21</v>
          </cell>
          <cell r="E7264">
            <v>0</v>
          </cell>
        </row>
        <row r="7265">
          <cell r="A7265" t="str">
            <v>251</v>
          </cell>
          <cell r="C7265">
            <v>22</v>
          </cell>
          <cell r="E7265">
            <v>0</v>
          </cell>
        </row>
        <row r="7266">
          <cell r="A7266" t="str">
            <v>251</v>
          </cell>
          <cell r="C7266">
            <v>23</v>
          </cell>
          <cell r="E7266">
            <v>0</v>
          </cell>
        </row>
        <row r="7267">
          <cell r="A7267" t="str">
            <v>251</v>
          </cell>
          <cell r="C7267">
            <v>24</v>
          </cell>
          <cell r="E7267">
            <v>0</v>
          </cell>
        </row>
        <row r="7268">
          <cell r="A7268" t="str">
            <v>251</v>
          </cell>
          <cell r="C7268">
            <v>25</v>
          </cell>
          <cell r="E7268">
            <v>0</v>
          </cell>
        </row>
        <row r="7269">
          <cell r="A7269" t="str">
            <v>251</v>
          </cell>
          <cell r="C7269">
            <v>5</v>
          </cell>
          <cell r="E7269">
            <v>0</v>
          </cell>
        </row>
        <row r="7270">
          <cell r="A7270" t="str">
            <v>251</v>
          </cell>
          <cell r="C7270">
            <v>8</v>
          </cell>
          <cell r="E7270">
            <v>0</v>
          </cell>
        </row>
        <row r="7271">
          <cell r="A7271" t="str">
            <v>251</v>
          </cell>
          <cell r="C7271">
            <v>9</v>
          </cell>
          <cell r="E7271">
            <v>0</v>
          </cell>
        </row>
        <row r="7272">
          <cell r="A7272" t="str">
            <v>251</v>
          </cell>
          <cell r="C7272">
            <v>11</v>
          </cell>
          <cell r="E7272">
            <v>0</v>
          </cell>
        </row>
        <row r="7273">
          <cell r="A7273" t="str">
            <v>251</v>
          </cell>
          <cell r="C7273">
            <v>12</v>
          </cell>
          <cell r="E7273">
            <v>0</v>
          </cell>
        </row>
        <row r="7274">
          <cell r="A7274" t="str">
            <v>251</v>
          </cell>
          <cell r="C7274">
            <v>13</v>
          </cell>
          <cell r="E7274">
            <v>0</v>
          </cell>
        </row>
        <row r="7275">
          <cell r="A7275" t="str">
            <v>251</v>
          </cell>
          <cell r="C7275">
            <v>14</v>
          </cell>
          <cell r="E7275">
            <v>0</v>
          </cell>
        </row>
        <row r="7276">
          <cell r="A7276" t="str">
            <v>251</v>
          </cell>
          <cell r="C7276">
            <v>19</v>
          </cell>
          <cell r="E7276">
            <v>0</v>
          </cell>
        </row>
        <row r="7277">
          <cell r="A7277" t="str">
            <v>251</v>
          </cell>
          <cell r="C7277">
            <v>26</v>
          </cell>
          <cell r="E7277">
            <v>0</v>
          </cell>
        </row>
        <row r="7278">
          <cell r="A7278" t="str">
            <v>251</v>
          </cell>
          <cell r="C7278">
            <v>27</v>
          </cell>
          <cell r="E7278">
            <v>0</v>
          </cell>
        </row>
        <row r="7279">
          <cell r="A7279" t="str">
            <v>251</v>
          </cell>
          <cell r="C7279">
            <v>28</v>
          </cell>
          <cell r="E7279">
            <v>0</v>
          </cell>
        </row>
        <row r="7280">
          <cell r="A7280" t="str">
            <v>251</v>
          </cell>
          <cell r="C7280">
            <v>29</v>
          </cell>
          <cell r="E7280">
            <v>0</v>
          </cell>
        </row>
        <row r="7281">
          <cell r="A7281" t="str">
            <v>252</v>
          </cell>
          <cell r="C7281">
            <v>1</v>
          </cell>
          <cell r="E7281">
            <v>44000</v>
          </cell>
        </row>
        <row r="7282">
          <cell r="A7282" t="str">
            <v>252</v>
          </cell>
          <cell r="C7282">
            <v>2</v>
          </cell>
          <cell r="E7282">
            <v>0</v>
          </cell>
        </row>
        <row r="7283">
          <cell r="A7283" t="str">
            <v>252</v>
          </cell>
          <cell r="C7283">
            <v>3</v>
          </cell>
          <cell r="E7283">
            <v>6000</v>
          </cell>
        </row>
        <row r="7284">
          <cell r="A7284" t="str">
            <v>252</v>
          </cell>
          <cell r="C7284">
            <v>4</v>
          </cell>
          <cell r="E7284">
            <v>300</v>
          </cell>
        </row>
        <row r="7285">
          <cell r="A7285" t="str">
            <v>252</v>
          </cell>
          <cell r="C7285">
            <v>6</v>
          </cell>
          <cell r="E7285">
            <v>200</v>
          </cell>
        </row>
        <row r="7286">
          <cell r="A7286" t="str">
            <v>252</v>
          </cell>
          <cell r="C7286">
            <v>7</v>
          </cell>
          <cell r="E7286">
            <v>33000</v>
          </cell>
        </row>
        <row r="7287">
          <cell r="A7287" t="str">
            <v>252</v>
          </cell>
          <cell r="C7287">
            <v>10</v>
          </cell>
          <cell r="E7287">
            <v>75000</v>
          </cell>
        </row>
        <row r="7288">
          <cell r="A7288" t="str">
            <v>252</v>
          </cell>
          <cell r="C7288">
            <v>15</v>
          </cell>
          <cell r="E7288">
            <v>0</v>
          </cell>
        </row>
        <row r="7289">
          <cell r="A7289" t="str">
            <v>252</v>
          </cell>
          <cell r="C7289">
            <v>16</v>
          </cell>
          <cell r="E7289">
            <v>0</v>
          </cell>
        </row>
        <row r="7290">
          <cell r="A7290" t="str">
            <v>252</v>
          </cell>
          <cell r="C7290">
            <v>17</v>
          </cell>
          <cell r="E7290">
            <v>0</v>
          </cell>
        </row>
        <row r="7291">
          <cell r="A7291" t="str">
            <v>252</v>
          </cell>
          <cell r="C7291">
            <v>18</v>
          </cell>
          <cell r="E7291">
            <v>0</v>
          </cell>
        </row>
        <row r="7292">
          <cell r="A7292" t="str">
            <v>252</v>
          </cell>
          <cell r="C7292">
            <v>20</v>
          </cell>
          <cell r="E7292">
            <v>0</v>
          </cell>
        </row>
        <row r="7293">
          <cell r="A7293" t="str">
            <v>252</v>
          </cell>
          <cell r="C7293">
            <v>21</v>
          </cell>
          <cell r="E7293">
            <v>0</v>
          </cell>
        </row>
        <row r="7294">
          <cell r="A7294" t="str">
            <v>252</v>
          </cell>
          <cell r="C7294">
            <v>22</v>
          </cell>
          <cell r="E7294">
            <v>1300</v>
          </cell>
        </row>
        <row r="7295">
          <cell r="A7295" t="str">
            <v>252</v>
          </cell>
          <cell r="C7295">
            <v>23</v>
          </cell>
          <cell r="E7295">
            <v>0</v>
          </cell>
        </row>
        <row r="7296">
          <cell r="A7296" t="str">
            <v>252</v>
          </cell>
          <cell r="C7296">
            <v>24</v>
          </cell>
          <cell r="E7296">
            <v>400</v>
          </cell>
        </row>
        <row r="7297">
          <cell r="A7297" t="str">
            <v>252</v>
          </cell>
          <cell r="C7297">
            <v>25</v>
          </cell>
          <cell r="E7297">
            <v>0</v>
          </cell>
        </row>
        <row r="7298">
          <cell r="A7298" t="str">
            <v>252</v>
          </cell>
          <cell r="C7298">
            <v>5</v>
          </cell>
          <cell r="E7298">
            <v>18000</v>
          </cell>
        </row>
        <row r="7299">
          <cell r="A7299" t="str">
            <v>252</v>
          </cell>
          <cell r="C7299">
            <v>8</v>
          </cell>
          <cell r="E7299">
            <v>400</v>
          </cell>
        </row>
        <row r="7300">
          <cell r="A7300" t="str">
            <v>252</v>
          </cell>
          <cell r="C7300">
            <v>9</v>
          </cell>
          <cell r="E7300">
            <v>0</v>
          </cell>
        </row>
        <row r="7301">
          <cell r="A7301" t="str">
            <v>252</v>
          </cell>
          <cell r="C7301">
            <v>11</v>
          </cell>
          <cell r="E7301">
            <v>600</v>
          </cell>
        </row>
        <row r="7302">
          <cell r="A7302" t="str">
            <v>252</v>
          </cell>
          <cell r="C7302">
            <v>12</v>
          </cell>
          <cell r="E7302">
            <v>0</v>
          </cell>
        </row>
        <row r="7303">
          <cell r="A7303" t="str">
            <v>252</v>
          </cell>
          <cell r="C7303">
            <v>13</v>
          </cell>
          <cell r="E7303">
            <v>0</v>
          </cell>
        </row>
        <row r="7304">
          <cell r="A7304" t="str">
            <v>252</v>
          </cell>
          <cell r="C7304">
            <v>14</v>
          </cell>
          <cell r="E7304">
            <v>0</v>
          </cell>
        </row>
        <row r="7305">
          <cell r="A7305" t="str">
            <v>252</v>
          </cell>
          <cell r="C7305">
            <v>19</v>
          </cell>
          <cell r="E7305">
            <v>0</v>
          </cell>
        </row>
        <row r="7306">
          <cell r="A7306" t="str">
            <v>252</v>
          </cell>
          <cell r="C7306">
            <v>26</v>
          </cell>
          <cell r="E7306">
            <v>0</v>
          </cell>
        </row>
        <row r="7307">
          <cell r="A7307" t="str">
            <v>252</v>
          </cell>
          <cell r="C7307">
            <v>27</v>
          </cell>
          <cell r="E7307">
            <v>0</v>
          </cell>
        </row>
        <row r="7308">
          <cell r="A7308" t="str">
            <v>252</v>
          </cell>
          <cell r="C7308">
            <v>28</v>
          </cell>
          <cell r="E7308">
            <v>0</v>
          </cell>
        </row>
        <row r="7309">
          <cell r="A7309" t="str">
            <v>252</v>
          </cell>
          <cell r="C7309">
            <v>29</v>
          </cell>
          <cell r="E7309">
            <v>0</v>
          </cell>
        </row>
        <row r="7310">
          <cell r="A7310" t="str">
            <v>253</v>
          </cell>
          <cell r="C7310">
            <v>1</v>
          </cell>
          <cell r="E7310">
            <v>10000</v>
          </cell>
        </row>
        <row r="7311">
          <cell r="A7311" t="str">
            <v>253</v>
          </cell>
          <cell r="C7311">
            <v>2</v>
          </cell>
          <cell r="E7311">
            <v>0</v>
          </cell>
        </row>
        <row r="7312">
          <cell r="A7312" t="str">
            <v>253</v>
          </cell>
          <cell r="C7312">
            <v>3</v>
          </cell>
          <cell r="E7312">
            <v>0</v>
          </cell>
        </row>
        <row r="7313">
          <cell r="A7313" t="str">
            <v>253</v>
          </cell>
          <cell r="C7313">
            <v>4</v>
          </cell>
          <cell r="E7313">
            <v>0</v>
          </cell>
        </row>
        <row r="7314">
          <cell r="A7314" t="str">
            <v>253</v>
          </cell>
          <cell r="C7314">
            <v>6</v>
          </cell>
          <cell r="E7314">
            <v>0</v>
          </cell>
        </row>
        <row r="7315">
          <cell r="A7315" t="str">
            <v>253</v>
          </cell>
          <cell r="C7315">
            <v>7</v>
          </cell>
          <cell r="E7315">
            <v>1000</v>
          </cell>
        </row>
        <row r="7316">
          <cell r="A7316" t="str">
            <v>253</v>
          </cell>
          <cell r="C7316">
            <v>10</v>
          </cell>
          <cell r="E7316">
            <v>1500</v>
          </cell>
        </row>
        <row r="7317">
          <cell r="A7317" t="str">
            <v>253</v>
          </cell>
          <cell r="C7317">
            <v>15</v>
          </cell>
          <cell r="E7317">
            <v>0</v>
          </cell>
        </row>
        <row r="7318">
          <cell r="A7318" t="str">
            <v>253</v>
          </cell>
          <cell r="C7318">
            <v>16</v>
          </cell>
          <cell r="E7318">
            <v>6000</v>
          </cell>
        </row>
        <row r="7319">
          <cell r="A7319" t="str">
            <v>253</v>
          </cell>
          <cell r="C7319">
            <v>17</v>
          </cell>
          <cell r="E7319">
            <v>0</v>
          </cell>
        </row>
        <row r="7320">
          <cell r="A7320" t="str">
            <v>253</v>
          </cell>
          <cell r="C7320">
            <v>18</v>
          </cell>
          <cell r="E7320">
            <v>0</v>
          </cell>
        </row>
        <row r="7321">
          <cell r="A7321" t="str">
            <v>253</v>
          </cell>
          <cell r="C7321">
            <v>20</v>
          </cell>
          <cell r="E7321">
            <v>0</v>
          </cell>
        </row>
        <row r="7322">
          <cell r="A7322" t="str">
            <v>253</v>
          </cell>
          <cell r="C7322">
            <v>21</v>
          </cell>
          <cell r="E7322">
            <v>0</v>
          </cell>
        </row>
        <row r="7323">
          <cell r="A7323" t="str">
            <v>253</v>
          </cell>
          <cell r="C7323">
            <v>22</v>
          </cell>
          <cell r="E7323">
            <v>0</v>
          </cell>
        </row>
        <row r="7324">
          <cell r="A7324" t="str">
            <v>253</v>
          </cell>
          <cell r="C7324">
            <v>23</v>
          </cell>
          <cell r="E7324">
            <v>0</v>
          </cell>
        </row>
        <row r="7325">
          <cell r="A7325" t="str">
            <v>253</v>
          </cell>
          <cell r="C7325">
            <v>24</v>
          </cell>
          <cell r="E7325">
            <v>0</v>
          </cell>
        </row>
        <row r="7326">
          <cell r="A7326" t="str">
            <v>253</v>
          </cell>
          <cell r="C7326">
            <v>25</v>
          </cell>
          <cell r="E7326">
            <v>5000</v>
          </cell>
        </row>
        <row r="7327">
          <cell r="A7327" t="str">
            <v>253</v>
          </cell>
          <cell r="C7327">
            <v>5</v>
          </cell>
          <cell r="E7327">
            <v>200</v>
          </cell>
        </row>
        <row r="7328">
          <cell r="A7328" t="str">
            <v>253</v>
          </cell>
          <cell r="C7328">
            <v>8</v>
          </cell>
          <cell r="E7328">
            <v>1000</v>
          </cell>
        </row>
        <row r="7329">
          <cell r="A7329" t="str">
            <v>253</v>
          </cell>
          <cell r="C7329">
            <v>9</v>
          </cell>
          <cell r="E7329">
            <v>0</v>
          </cell>
        </row>
        <row r="7330">
          <cell r="A7330" t="str">
            <v>253</v>
          </cell>
          <cell r="C7330">
            <v>11</v>
          </cell>
          <cell r="E7330">
            <v>0</v>
          </cell>
        </row>
        <row r="7331">
          <cell r="A7331" t="str">
            <v>253</v>
          </cell>
          <cell r="C7331">
            <v>12</v>
          </cell>
          <cell r="E7331">
            <v>0</v>
          </cell>
        </row>
        <row r="7332">
          <cell r="A7332" t="str">
            <v>253</v>
          </cell>
          <cell r="C7332">
            <v>13</v>
          </cell>
          <cell r="E7332">
            <v>0</v>
          </cell>
        </row>
        <row r="7333">
          <cell r="A7333" t="str">
            <v>253</v>
          </cell>
          <cell r="C7333">
            <v>14</v>
          </cell>
          <cell r="E7333">
            <v>0</v>
          </cell>
        </row>
        <row r="7334">
          <cell r="A7334" t="str">
            <v>253</v>
          </cell>
          <cell r="C7334">
            <v>19</v>
          </cell>
          <cell r="E7334">
            <v>0</v>
          </cell>
        </row>
        <row r="7335">
          <cell r="A7335" t="str">
            <v>253</v>
          </cell>
          <cell r="C7335">
            <v>26</v>
          </cell>
          <cell r="E7335">
            <v>0</v>
          </cell>
        </row>
        <row r="7336">
          <cell r="A7336" t="str">
            <v>253</v>
          </cell>
          <cell r="C7336">
            <v>27</v>
          </cell>
          <cell r="E7336">
            <v>0</v>
          </cell>
        </row>
        <row r="7337">
          <cell r="A7337" t="str">
            <v>253</v>
          </cell>
          <cell r="C7337">
            <v>28</v>
          </cell>
          <cell r="E7337">
            <v>3000</v>
          </cell>
        </row>
        <row r="7338">
          <cell r="A7338" t="str">
            <v>253</v>
          </cell>
          <cell r="C7338">
            <v>29</v>
          </cell>
          <cell r="E7338">
            <v>0</v>
          </cell>
        </row>
        <row r="7339">
          <cell r="A7339" t="str">
            <v>254</v>
          </cell>
          <cell r="C7339">
            <v>1</v>
          </cell>
          <cell r="E7339">
            <v>0</v>
          </cell>
        </row>
        <row r="7340">
          <cell r="A7340" t="str">
            <v>254</v>
          </cell>
          <cell r="C7340">
            <v>2</v>
          </cell>
          <cell r="E7340">
            <v>0</v>
          </cell>
        </row>
        <row r="7341">
          <cell r="A7341" t="str">
            <v>254</v>
          </cell>
          <cell r="C7341">
            <v>3</v>
          </cell>
          <cell r="E7341">
            <v>0</v>
          </cell>
        </row>
        <row r="7342">
          <cell r="A7342" t="str">
            <v>254</v>
          </cell>
          <cell r="C7342">
            <v>4</v>
          </cell>
          <cell r="E7342">
            <v>0</v>
          </cell>
        </row>
        <row r="7343">
          <cell r="A7343" t="str">
            <v>254</v>
          </cell>
          <cell r="C7343">
            <v>6</v>
          </cell>
          <cell r="E7343">
            <v>0</v>
          </cell>
        </row>
        <row r="7344">
          <cell r="A7344" t="str">
            <v>254</v>
          </cell>
          <cell r="C7344">
            <v>7</v>
          </cell>
          <cell r="E7344">
            <v>2537</v>
          </cell>
        </row>
        <row r="7345">
          <cell r="A7345" t="str">
            <v>254</v>
          </cell>
          <cell r="C7345">
            <v>10</v>
          </cell>
          <cell r="E7345">
            <v>5176</v>
          </cell>
        </row>
        <row r="7346">
          <cell r="A7346" t="str">
            <v>254</v>
          </cell>
          <cell r="C7346">
            <v>15</v>
          </cell>
          <cell r="E7346">
            <v>0</v>
          </cell>
        </row>
        <row r="7347">
          <cell r="A7347" t="str">
            <v>254</v>
          </cell>
          <cell r="C7347">
            <v>16</v>
          </cell>
          <cell r="E7347">
            <v>0</v>
          </cell>
        </row>
        <row r="7348">
          <cell r="A7348" t="str">
            <v>254</v>
          </cell>
          <cell r="C7348">
            <v>17</v>
          </cell>
          <cell r="E7348">
            <v>0</v>
          </cell>
        </row>
        <row r="7349">
          <cell r="A7349" t="str">
            <v>254</v>
          </cell>
          <cell r="C7349">
            <v>18</v>
          </cell>
          <cell r="E7349">
            <v>0</v>
          </cell>
        </row>
        <row r="7350">
          <cell r="A7350" t="str">
            <v>254</v>
          </cell>
          <cell r="C7350">
            <v>20</v>
          </cell>
          <cell r="E7350">
            <v>0</v>
          </cell>
        </row>
        <row r="7351">
          <cell r="A7351" t="str">
            <v>254</v>
          </cell>
          <cell r="C7351">
            <v>21</v>
          </cell>
          <cell r="E7351">
            <v>0</v>
          </cell>
        </row>
        <row r="7352">
          <cell r="A7352" t="str">
            <v>254</v>
          </cell>
          <cell r="C7352">
            <v>22</v>
          </cell>
          <cell r="E7352">
            <v>0</v>
          </cell>
        </row>
        <row r="7353">
          <cell r="A7353" t="str">
            <v>254</v>
          </cell>
          <cell r="C7353">
            <v>23</v>
          </cell>
          <cell r="E7353">
            <v>0</v>
          </cell>
        </row>
        <row r="7354">
          <cell r="A7354" t="str">
            <v>254</v>
          </cell>
          <cell r="C7354">
            <v>24</v>
          </cell>
          <cell r="E7354">
            <v>184</v>
          </cell>
        </row>
        <row r="7355">
          <cell r="A7355" t="str">
            <v>254</v>
          </cell>
          <cell r="C7355">
            <v>25</v>
          </cell>
          <cell r="E7355">
            <v>0</v>
          </cell>
        </row>
        <row r="7356">
          <cell r="A7356" t="str">
            <v>254</v>
          </cell>
          <cell r="C7356">
            <v>5</v>
          </cell>
          <cell r="E7356">
            <v>33381</v>
          </cell>
        </row>
        <row r="7357">
          <cell r="A7357" t="str">
            <v>254</v>
          </cell>
          <cell r="C7357">
            <v>8</v>
          </cell>
          <cell r="E7357">
            <v>0</v>
          </cell>
        </row>
        <row r="7358">
          <cell r="A7358" t="str">
            <v>254</v>
          </cell>
          <cell r="C7358">
            <v>9</v>
          </cell>
          <cell r="E7358">
            <v>0</v>
          </cell>
        </row>
        <row r="7359">
          <cell r="A7359" t="str">
            <v>254</v>
          </cell>
          <cell r="C7359">
            <v>11</v>
          </cell>
          <cell r="E7359">
            <v>0</v>
          </cell>
        </row>
        <row r="7360">
          <cell r="A7360" t="str">
            <v>254</v>
          </cell>
          <cell r="C7360">
            <v>12</v>
          </cell>
          <cell r="E7360">
            <v>0</v>
          </cell>
        </row>
        <row r="7361">
          <cell r="A7361" t="str">
            <v>254</v>
          </cell>
          <cell r="C7361">
            <v>13</v>
          </cell>
          <cell r="E7361">
            <v>0</v>
          </cell>
        </row>
        <row r="7362">
          <cell r="A7362" t="str">
            <v>254</v>
          </cell>
          <cell r="C7362">
            <v>14</v>
          </cell>
          <cell r="E7362">
            <v>0</v>
          </cell>
        </row>
        <row r="7363">
          <cell r="A7363" t="str">
            <v>254</v>
          </cell>
          <cell r="C7363">
            <v>19</v>
          </cell>
          <cell r="E7363">
            <v>0</v>
          </cell>
        </row>
        <row r="7364">
          <cell r="A7364" t="str">
            <v>254</v>
          </cell>
          <cell r="C7364">
            <v>26</v>
          </cell>
          <cell r="E7364">
            <v>0</v>
          </cell>
        </row>
        <row r="7365">
          <cell r="A7365" t="str">
            <v>254</v>
          </cell>
          <cell r="C7365">
            <v>27</v>
          </cell>
          <cell r="E7365">
            <v>0</v>
          </cell>
        </row>
        <row r="7366">
          <cell r="A7366" t="str">
            <v>254</v>
          </cell>
          <cell r="C7366">
            <v>28</v>
          </cell>
          <cell r="E7366">
            <v>0</v>
          </cell>
        </row>
        <row r="7367">
          <cell r="A7367" t="str">
            <v>254</v>
          </cell>
          <cell r="C7367">
            <v>29</v>
          </cell>
          <cell r="E7367">
            <v>10646</v>
          </cell>
        </row>
        <row r="7368">
          <cell r="A7368" t="str">
            <v>255</v>
          </cell>
          <cell r="C7368">
            <v>1</v>
          </cell>
          <cell r="E7368">
            <v>0</v>
          </cell>
        </row>
        <row r="7369">
          <cell r="A7369" t="str">
            <v>255</v>
          </cell>
          <cell r="C7369">
            <v>2</v>
          </cell>
          <cell r="E7369">
            <v>0</v>
          </cell>
        </row>
        <row r="7370">
          <cell r="A7370" t="str">
            <v>255</v>
          </cell>
          <cell r="C7370">
            <v>3</v>
          </cell>
          <cell r="E7370">
            <v>5000</v>
          </cell>
        </row>
        <row r="7371">
          <cell r="A7371" t="str">
            <v>255</v>
          </cell>
          <cell r="C7371">
            <v>4</v>
          </cell>
          <cell r="E7371">
            <v>5000</v>
          </cell>
        </row>
        <row r="7372">
          <cell r="A7372" t="str">
            <v>255</v>
          </cell>
          <cell r="C7372">
            <v>6</v>
          </cell>
          <cell r="E7372">
            <v>9000</v>
          </cell>
        </row>
        <row r="7373">
          <cell r="A7373" t="str">
            <v>255</v>
          </cell>
          <cell r="C7373">
            <v>7</v>
          </cell>
          <cell r="E7373">
            <v>3500</v>
          </cell>
        </row>
        <row r="7374">
          <cell r="A7374" t="str">
            <v>255</v>
          </cell>
          <cell r="C7374">
            <v>10</v>
          </cell>
          <cell r="E7374">
            <v>8970</v>
          </cell>
        </row>
        <row r="7375">
          <cell r="A7375" t="str">
            <v>255</v>
          </cell>
          <cell r="C7375">
            <v>15</v>
          </cell>
          <cell r="E7375">
            <v>0</v>
          </cell>
        </row>
        <row r="7376">
          <cell r="A7376" t="str">
            <v>255</v>
          </cell>
          <cell r="C7376">
            <v>16</v>
          </cell>
          <cell r="E7376">
            <v>2500</v>
          </cell>
        </row>
        <row r="7377">
          <cell r="A7377" t="str">
            <v>255</v>
          </cell>
          <cell r="C7377">
            <v>17</v>
          </cell>
          <cell r="E7377">
            <v>0</v>
          </cell>
        </row>
        <row r="7378">
          <cell r="A7378" t="str">
            <v>255</v>
          </cell>
          <cell r="C7378">
            <v>18</v>
          </cell>
          <cell r="E7378">
            <v>0</v>
          </cell>
        </row>
        <row r="7379">
          <cell r="A7379" t="str">
            <v>255</v>
          </cell>
          <cell r="C7379">
            <v>20</v>
          </cell>
          <cell r="E7379">
            <v>1000</v>
          </cell>
        </row>
        <row r="7380">
          <cell r="A7380" t="str">
            <v>255</v>
          </cell>
          <cell r="C7380">
            <v>21</v>
          </cell>
          <cell r="E7380">
            <v>0</v>
          </cell>
        </row>
        <row r="7381">
          <cell r="A7381" t="str">
            <v>255</v>
          </cell>
          <cell r="C7381">
            <v>22</v>
          </cell>
          <cell r="E7381">
            <v>2500</v>
          </cell>
        </row>
        <row r="7382">
          <cell r="A7382" t="str">
            <v>255</v>
          </cell>
          <cell r="C7382">
            <v>23</v>
          </cell>
          <cell r="E7382">
            <v>0</v>
          </cell>
        </row>
        <row r="7383">
          <cell r="A7383" t="str">
            <v>255</v>
          </cell>
          <cell r="C7383">
            <v>24</v>
          </cell>
          <cell r="E7383">
            <v>0</v>
          </cell>
        </row>
        <row r="7384">
          <cell r="A7384" t="str">
            <v>255</v>
          </cell>
          <cell r="C7384">
            <v>25</v>
          </cell>
          <cell r="E7384">
            <v>0</v>
          </cell>
        </row>
        <row r="7385">
          <cell r="A7385" t="str">
            <v>255</v>
          </cell>
          <cell r="C7385">
            <v>5</v>
          </cell>
          <cell r="E7385">
            <v>32000</v>
          </cell>
        </row>
        <row r="7386">
          <cell r="A7386" t="str">
            <v>255</v>
          </cell>
          <cell r="C7386">
            <v>8</v>
          </cell>
          <cell r="E7386">
            <v>0</v>
          </cell>
        </row>
        <row r="7387">
          <cell r="A7387" t="str">
            <v>255</v>
          </cell>
          <cell r="C7387">
            <v>9</v>
          </cell>
          <cell r="E7387">
            <v>0</v>
          </cell>
        </row>
        <row r="7388">
          <cell r="A7388" t="str">
            <v>255</v>
          </cell>
          <cell r="C7388">
            <v>11</v>
          </cell>
          <cell r="E7388">
            <v>0</v>
          </cell>
        </row>
        <row r="7389">
          <cell r="A7389" t="str">
            <v>255</v>
          </cell>
          <cell r="C7389">
            <v>12</v>
          </cell>
          <cell r="E7389">
            <v>0</v>
          </cell>
        </row>
        <row r="7390">
          <cell r="A7390" t="str">
            <v>255</v>
          </cell>
          <cell r="C7390">
            <v>13</v>
          </cell>
          <cell r="E7390">
            <v>0</v>
          </cell>
        </row>
        <row r="7391">
          <cell r="A7391" t="str">
            <v>255</v>
          </cell>
          <cell r="C7391">
            <v>14</v>
          </cell>
          <cell r="E7391">
            <v>0</v>
          </cell>
        </row>
        <row r="7392">
          <cell r="A7392" t="str">
            <v>255</v>
          </cell>
          <cell r="C7392">
            <v>19</v>
          </cell>
          <cell r="E7392">
            <v>0</v>
          </cell>
        </row>
        <row r="7393">
          <cell r="A7393" t="str">
            <v>255</v>
          </cell>
          <cell r="C7393">
            <v>26</v>
          </cell>
          <cell r="E7393">
            <v>0</v>
          </cell>
        </row>
        <row r="7394">
          <cell r="A7394" t="str">
            <v>255</v>
          </cell>
          <cell r="C7394">
            <v>27</v>
          </cell>
          <cell r="E7394">
            <v>10000</v>
          </cell>
        </row>
        <row r="7395">
          <cell r="A7395" t="str">
            <v>255</v>
          </cell>
          <cell r="C7395">
            <v>28</v>
          </cell>
          <cell r="E7395">
            <v>0</v>
          </cell>
        </row>
        <row r="7396">
          <cell r="A7396" t="str">
            <v>255</v>
          </cell>
          <cell r="C7396">
            <v>29</v>
          </cell>
          <cell r="E7396">
            <v>45000</v>
          </cell>
        </row>
        <row r="7397">
          <cell r="A7397" t="str">
            <v>256</v>
          </cell>
          <cell r="C7397">
            <v>1</v>
          </cell>
          <cell r="E7397">
            <v>0</v>
          </cell>
        </row>
        <row r="7398">
          <cell r="A7398" t="str">
            <v>256</v>
          </cell>
          <cell r="C7398">
            <v>2</v>
          </cell>
          <cell r="E7398">
            <v>0</v>
          </cell>
        </row>
        <row r="7399">
          <cell r="A7399" t="str">
            <v>256</v>
          </cell>
          <cell r="C7399">
            <v>3</v>
          </cell>
          <cell r="E7399">
            <v>0</v>
          </cell>
        </row>
        <row r="7400">
          <cell r="A7400" t="str">
            <v>256</v>
          </cell>
          <cell r="C7400">
            <v>4</v>
          </cell>
          <cell r="E7400">
            <v>0</v>
          </cell>
        </row>
        <row r="7401">
          <cell r="A7401" t="str">
            <v>256</v>
          </cell>
          <cell r="C7401">
            <v>6</v>
          </cell>
          <cell r="E7401">
            <v>0</v>
          </cell>
        </row>
        <row r="7402">
          <cell r="A7402" t="str">
            <v>256</v>
          </cell>
          <cell r="C7402">
            <v>7</v>
          </cell>
          <cell r="E7402">
            <v>0</v>
          </cell>
        </row>
        <row r="7403">
          <cell r="A7403" t="str">
            <v>256</v>
          </cell>
          <cell r="C7403">
            <v>10</v>
          </cell>
          <cell r="E7403">
            <v>0</v>
          </cell>
        </row>
        <row r="7404">
          <cell r="A7404" t="str">
            <v>256</v>
          </cell>
          <cell r="C7404">
            <v>15</v>
          </cell>
          <cell r="E7404">
            <v>0</v>
          </cell>
        </row>
        <row r="7405">
          <cell r="A7405" t="str">
            <v>256</v>
          </cell>
          <cell r="C7405">
            <v>16</v>
          </cell>
          <cell r="E7405">
            <v>0</v>
          </cell>
        </row>
        <row r="7406">
          <cell r="A7406" t="str">
            <v>256</v>
          </cell>
          <cell r="C7406">
            <v>17</v>
          </cell>
          <cell r="E7406">
            <v>0</v>
          </cell>
        </row>
        <row r="7407">
          <cell r="A7407" t="str">
            <v>256</v>
          </cell>
          <cell r="C7407">
            <v>18</v>
          </cell>
          <cell r="E7407">
            <v>0</v>
          </cell>
        </row>
        <row r="7408">
          <cell r="A7408" t="str">
            <v>256</v>
          </cell>
          <cell r="C7408">
            <v>20</v>
          </cell>
          <cell r="E7408">
            <v>0</v>
          </cell>
        </row>
        <row r="7409">
          <cell r="A7409" t="str">
            <v>256</v>
          </cell>
          <cell r="C7409">
            <v>21</v>
          </cell>
          <cell r="E7409">
            <v>0</v>
          </cell>
        </row>
        <row r="7410">
          <cell r="A7410" t="str">
            <v>256</v>
          </cell>
          <cell r="C7410">
            <v>22</v>
          </cell>
          <cell r="E7410">
            <v>0</v>
          </cell>
        </row>
        <row r="7411">
          <cell r="A7411" t="str">
            <v>256</v>
          </cell>
          <cell r="C7411">
            <v>23</v>
          </cell>
          <cell r="E7411">
            <v>0</v>
          </cell>
        </row>
        <row r="7412">
          <cell r="A7412" t="str">
            <v>256</v>
          </cell>
          <cell r="C7412">
            <v>24</v>
          </cell>
          <cell r="E7412">
            <v>0</v>
          </cell>
        </row>
        <row r="7413">
          <cell r="A7413" t="str">
            <v>256</v>
          </cell>
          <cell r="C7413">
            <v>25</v>
          </cell>
          <cell r="E7413">
            <v>0</v>
          </cell>
        </row>
        <row r="7414">
          <cell r="A7414" t="str">
            <v>256</v>
          </cell>
          <cell r="C7414">
            <v>5</v>
          </cell>
          <cell r="E7414">
            <v>0</v>
          </cell>
        </row>
        <row r="7415">
          <cell r="A7415" t="str">
            <v>256</v>
          </cell>
          <cell r="C7415">
            <v>8</v>
          </cell>
          <cell r="E7415">
            <v>0</v>
          </cell>
        </row>
        <row r="7416">
          <cell r="A7416" t="str">
            <v>256</v>
          </cell>
          <cell r="C7416">
            <v>9</v>
          </cell>
          <cell r="E7416">
            <v>0</v>
          </cell>
        </row>
        <row r="7417">
          <cell r="A7417" t="str">
            <v>256</v>
          </cell>
          <cell r="C7417">
            <v>11</v>
          </cell>
          <cell r="E7417">
            <v>0</v>
          </cell>
        </row>
        <row r="7418">
          <cell r="A7418" t="str">
            <v>256</v>
          </cell>
          <cell r="C7418">
            <v>12</v>
          </cell>
          <cell r="E7418">
            <v>0</v>
          </cell>
        </row>
        <row r="7419">
          <cell r="A7419" t="str">
            <v>256</v>
          </cell>
          <cell r="C7419">
            <v>13</v>
          </cell>
          <cell r="E7419">
            <v>0</v>
          </cell>
        </row>
        <row r="7420">
          <cell r="A7420" t="str">
            <v>256</v>
          </cell>
          <cell r="C7420">
            <v>14</v>
          </cell>
          <cell r="E7420">
            <v>0</v>
          </cell>
        </row>
        <row r="7421">
          <cell r="A7421" t="str">
            <v>256</v>
          </cell>
          <cell r="C7421">
            <v>19</v>
          </cell>
          <cell r="E7421">
            <v>0</v>
          </cell>
        </row>
        <row r="7422">
          <cell r="A7422" t="str">
            <v>256</v>
          </cell>
          <cell r="C7422">
            <v>26</v>
          </cell>
          <cell r="E7422">
            <v>0</v>
          </cell>
        </row>
        <row r="7423">
          <cell r="A7423" t="str">
            <v>256</v>
          </cell>
          <cell r="C7423">
            <v>27</v>
          </cell>
          <cell r="E7423">
            <v>0</v>
          </cell>
        </row>
        <row r="7424">
          <cell r="A7424" t="str">
            <v>256</v>
          </cell>
          <cell r="C7424">
            <v>28</v>
          </cell>
          <cell r="E7424">
            <v>0</v>
          </cell>
        </row>
        <row r="7425">
          <cell r="A7425" t="str">
            <v>256</v>
          </cell>
          <cell r="C7425">
            <v>29</v>
          </cell>
          <cell r="E7425">
            <v>0</v>
          </cell>
        </row>
        <row r="7426">
          <cell r="A7426" t="str">
            <v>257</v>
          </cell>
          <cell r="C7426">
            <v>1</v>
          </cell>
          <cell r="E7426">
            <v>17213</v>
          </cell>
        </row>
        <row r="7427">
          <cell r="A7427" t="str">
            <v>257</v>
          </cell>
          <cell r="C7427">
            <v>2</v>
          </cell>
          <cell r="E7427">
            <v>0</v>
          </cell>
        </row>
        <row r="7428">
          <cell r="A7428" t="str">
            <v>257</v>
          </cell>
          <cell r="C7428">
            <v>3</v>
          </cell>
          <cell r="E7428">
            <v>0</v>
          </cell>
        </row>
        <row r="7429">
          <cell r="A7429" t="str">
            <v>257</v>
          </cell>
          <cell r="C7429">
            <v>4</v>
          </cell>
          <cell r="E7429">
            <v>0</v>
          </cell>
        </row>
        <row r="7430">
          <cell r="A7430" t="str">
            <v>257</v>
          </cell>
          <cell r="C7430">
            <v>6</v>
          </cell>
          <cell r="E7430">
            <v>0</v>
          </cell>
        </row>
        <row r="7431">
          <cell r="A7431" t="str">
            <v>257</v>
          </cell>
          <cell r="C7431">
            <v>7</v>
          </cell>
          <cell r="E7431">
            <v>27563</v>
          </cell>
        </row>
        <row r="7432">
          <cell r="A7432" t="str">
            <v>257</v>
          </cell>
          <cell r="C7432">
            <v>10</v>
          </cell>
          <cell r="E7432">
            <v>81729</v>
          </cell>
        </row>
        <row r="7433">
          <cell r="A7433" t="str">
            <v>257</v>
          </cell>
          <cell r="C7433">
            <v>15</v>
          </cell>
          <cell r="E7433">
            <v>0</v>
          </cell>
        </row>
        <row r="7434">
          <cell r="A7434" t="str">
            <v>257</v>
          </cell>
          <cell r="C7434">
            <v>16</v>
          </cell>
          <cell r="E7434">
            <v>22500</v>
          </cell>
        </row>
        <row r="7435">
          <cell r="A7435" t="str">
            <v>257</v>
          </cell>
          <cell r="C7435">
            <v>17</v>
          </cell>
          <cell r="E7435">
            <v>40400</v>
          </cell>
        </row>
        <row r="7436">
          <cell r="A7436" t="str">
            <v>257</v>
          </cell>
          <cell r="C7436">
            <v>18</v>
          </cell>
          <cell r="E7436">
            <v>0</v>
          </cell>
        </row>
        <row r="7437">
          <cell r="A7437" t="str">
            <v>257</v>
          </cell>
          <cell r="C7437">
            <v>20</v>
          </cell>
          <cell r="E7437">
            <v>0</v>
          </cell>
        </row>
        <row r="7438">
          <cell r="A7438" t="str">
            <v>257</v>
          </cell>
          <cell r="C7438">
            <v>21</v>
          </cell>
          <cell r="E7438">
            <v>0</v>
          </cell>
        </row>
        <row r="7439">
          <cell r="A7439" t="str">
            <v>257</v>
          </cell>
          <cell r="C7439">
            <v>22</v>
          </cell>
          <cell r="E7439">
            <v>71351</v>
          </cell>
        </row>
        <row r="7440">
          <cell r="A7440" t="str">
            <v>257</v>
          </cell>
          <cell r="C7440">
            <v>23</v>
          </cell>
          <cell r="E7440">
            <v>0</v>
          </cell>
        </row>
        <row r="7441">
          <cell r="A7441" t="str">
            <v>257</v>
          </cell>
          <cell r="C7441">
            <v>24</v>
          </cell>
          <cell r="E7441">
            <v>0</v>
          </cell>
        </row>
        <row r="7442">
          <cell r="A7442" t="str">
            <v>257</v>
          </cell>
          <cell r="C7442">
            <v>25</v>
          </cell>
          <cell r="E7442">
            <v>0</v>
          </cell>
        </row>
        <row r="7443">
          <cell r="A7443" t="str">
            <v>257</v>
          </cell>
          <cell r="C7443">
            <v>5</v>
          </cell>
          <cell r="E7443">
            <v>36449</v>
          </cell>
        </row>
        <row r="7444">
          <cell r="A7444" t="str">
            <v>257</v>
          </cell>
          <cell r="C7444">
            <v>8</v>
          </cell>
          <cell r="E7444">
            <v>681</v>
          </cell>
        </row>
        <row r="7445">
          <cell r="A7445" t="str">
            <v>257</v>
          </cell>
          <cell r="C7445">
            <v>9</v>
          </cell>
          <cell r="E7445">
            <v>0</v>
          </cell>
        </row>
        <row r="7446">
          <cell r="A7446" t="str">
            <v>257</v>
          </cell>
          <cell r="C7446">
            <v>11</v>
          </cell>
          <cell r="E7446">
            <v>0</v>
          </cell>
        </row>
        <row r="7447">
          <cell r="A7447" t="str">
            <v>257</v>
          </cell>
          <cell r="C7447">
            <v>12</v>
          </cell>
          <cell r="E7447">
            <v>0</v>
          </cell>
        </row>
        <row r="7448">
          <cell r="A7448" t="str">
            <v>257</v>
          </cell>
          <cell r="C7448">
            <v>13</v>
          </cell>
          <cell r="E7448">
            <v>0</v>
          </cell>
        </row>
        <row r="7449">
          <cell r="A7449" t="str">
            <v>257</v>
          </cell>
          <cell r="C7449">
            <v>14</v>
          </cell>
          <cell r="E7449">
            <v>0</v>
          </cell>
        </row>
        <row r="7450">
          <cell r="A7450" t="str">
            <v>257</v>
          </cell>
          <cell r="C7450">
            <v>19</v>
          </cell>
          <cell r="E7450">
            <v>0</v>
          </cell>
        </row>
        <row r="7451">
          <cell r="A7451" t="str">
            <v>257</v>
          </cell>
          <cell r="C7451">
            <v>26</v>
          </cell>
          <cell r="E7451">
            <v>0</v>
          </cell>
        </row>
        <row r="7452">
          <cell r="A7452" t="str">
            <v>257</v>
          </cell>
          <cell r="C7452">
            <v>27</v>
          </cell>
          <cell r="E7452">
            <v>0</v>
          </cell>
        </row>
        <row r="7453">
          <cell r="A7453" t="str">
            <v>257</v>
          </cell>
          <cell r="C7453">
            <v>28</v>
          </cell>
          <cell r="E7453">
            <v>0</v>
          </cell>
        </row>
        <row r="7454">
          <cell r="A7454" t="str">
            <v>257</v>
          </cell>
          <cell r="C7454">
            <v>29</v>
          </cell>
          <cell r="E7454">
            <v>91543</v>
          </cell>
        </row>
        <row r="7455">
          <cell r="A7455" t="str">
            <v>258</v>
          </cell>
          <cell r="C7455">
            <v>1</v>
          </cell>
          <cell r="E7455">
            <v>25000</v>
          </cell>
        </row>
        <row r="7456">
          <cell r="A7456" t="str">
            <v>258</v>
          </cell>
          <cell r="C7456">
            <v>2</v>
          </cell>
          <cell r="E7456">
            <v>0</v>
          </cell>
        </row>
        <row r="7457">
          <cell r="A7457" t="str">
            <v>258</v>
          </cell>
          <cell r="C7457">
            <v>3</v>
          </cell>
          <cell r="E7457">
            <v>0</v>
          </cell>
        </row>
        <row r="7458">
          <cell r="A7458" t="str">
            <v>258</v>
          </cell>
          <cell r="C7458">
            <v>4</v>
          </cell>
          <cell r="E7458">
            <v>0</v>
          </cell>
        </row>
        <row r="7459">
          <cell r="A7459" t="str">
            <v>258</v>
          </cell>
          <cell r="C7459">
            <v>6</v>
          </cell>
          <cell r="E7459">
            <v>0</v>
          </cell>
        </row>
        <row r="7460">
          <cell r="A7460" t="str">
            <v>258</v>
          </cell>
          <cell r="C7460">
            <v>7</v>
          </cell>
          <cell r="E7460">
            <v>400000</v>
          </cell>
        </row>
        <row r="7461">
          <cell r="A7461" t="str">
            <v>258</v>
          </cell>
          <cell r="C7461">
            <v>10</v>
          </cell>
          <cell r="E7461">
            <v>75000</v>
          </cell>
        </row>
        <row r="7462">
          <cell r="A7462" t="str">
            <v>258</v>
          </cell>
          <cell r="C7462">
            <v>15</v>
          </cell>
          <cell r="E7462">
            <v>0</v>
          </cell>
        </row>
        <row r="7463">
          <cell r="A7463" t="str">
            <v>258</v>
          </cell>
          <cell r="C7463">
            <v>16</v>
          </cell>
          <cell r="E7463">
            <v>0</v>
          </cell>
        </row>
        <row r="7464">
          <cell r="A7464" t="str">
            <v>258</v>
          </cell>
          <cell r="C7464">
            <v>17</v>
          </cell>
          <cell r="E7464">
            <v>20000</v>
          </cell>
        </row>
        <row r="7465">
          <cell r="A7465" t="str">
            <v>258</v>
          </cell>
          <cell r="C7465">
            <v>18</v>
          </cell>
          <cell r="E7465">
            <v>20000</v>
          </cell>
        </row>
        <row r="7466">
          <cell r="A7466" t="str">
            <v>258</v>
          </cell>
          <cell r="C7466">
            <v>20</v>
          </cell>
          <cell r="E7466">
            <v>0</v>
          </cell>
        </row>
        <row r="7467">
          <cell r="A7467" t="str">
            <v>258</v>
          </cell>
          <cell r="C7467">
            <v>21</v>
          </cell>
          <cell r="E7467">
            <v>0</v>
          </cell>
        </row>
        <row r="7468">
          <cell r="A7468" t="str">
            <v>258</v>
          </cell>
          <cell r="C7468">
            <v>22</v>
          </cell>
          <cell r="E7468">
            <v>20000</v>
          </cell>
        </row>
        <row r="7469">
          <cell r="A7469" t="str">
            <v>258</v>
          </cell>
          <cell r="C7469">
            <v>23</v>
          </cell>
          <cell r="E7469">
            <v>10000</v>
          </cell>
        </row>
        <row r="7470">
          <cell r="A7470" t="str">
            <v>258</v>
          </cell>
          <cell r="C7470">
            <v>24</v>
          </cell>
          <cell r="E7470">
            <v>0</v>
          </cell>
        </row>
        <row r="7471">
          <cell r="A7471" t="str">
            <v>258</v>
          </cell>
          <cell r="C7471">
            <v>25</v>
          </cell>
          <cell r="E7471">
            <v>10000</v>
          </cell>
        </row>
        <row r="7472">
          <cell r="A7472" t="str">
            <v>258</v>
          </cell>
          <cell r="C7472">
            <v>5</v>
          </cell>
          <cell r="E7472">
            <v>0</v>
          </cell>
        </row>
        <row r="7473">
          <cell r="A7473" t="str">
            <v>258</v>
          </cell>
          <cell r="C7473">
            <v>8</v>
          </cell>
          <cell r="E7473">
            <v>0</v>
          </cell>
        </row>
        <row r="7474">
          <cell r="A7474" t="str">
            <v>258</v>
          </cell>
          <cell r="C7474">
            <v>9</v>
          </cell>
          <cell r="E7474">
            <v>0</v>
          </cell>
        </row>
        <row r="7475">
          <cell r="A7475" t="str">
            <v>258</v>
          </cell>
          <cell r="C7475">
            <v>11</v>
          </cell>
          <cell r="E7475">
            <v>150000</v>
          </cell>
        </row>
        <row r="7476">
          <cell r="A7476" t="str">
            <v>258</v>
          </cell>
          <cell r="C7476">
            <v>12</v>
          </cell>
          <cell r="E7476">
            <v>50000</v>
          </cell>
        </row>
        <row r="7477">
          <cell r="A7477" t="str">
            <v>258</v>
          </cell>
          <cell r="C7477">
            <v>13</v>
          </cell>
          <cell r="E7477">
            <v>50000</v>
          </cell>
        </row>
        <row r="7478">
          <cell r="A7478" t="str">
            <v>258</v>
          </cell>
          <cell r="C7478">
            <v>14</v>
          </cell>
          <cell r="E7478">
            <v>0</v>
          </cell>
        </row>
        <row r="7479">
          <cell r="A7479" t="str">
            <v>258</v>
          </cell>
          <cell r="C7479">
            <v>19</v>
          </cell>
          <cell r="E7479">
            <v>20000</v>
          </cell>
        </row>
        <row r="7480">
          <cell r="A7480" t="str">
            <v>258</v>
          </cell>
          <cell r="C7480">
            <v>26</v>
          </cell>
          <cell r="E7480">
            <v>10000</v>
          </cell>
        </row>
        <row r="7481">
          <cell r="A7481" t="str">
            <v>258</v>
          </cell>
          <cell r="C7481">
            <v>27</v>
          </cell>
          <cell r="E7481">
            <v>0</v>
          </cell>
        </row>
        <row r="7482">
          <cell r="A7482" t="str">
            <v>258</v>
          </cell>
          <cell r="C7482">
            <v>28</v>
          </cell>
          <cell r="E7482">
            <v>0</v>
          </cell>
        </row>
        <row r="7483">
          <cell r="A7483" t="str">
            <v>258</v>
          </cell>
          <cell r="C7483">
            <v>29</v>
          </cell>
          <cell r="E7483">
            <v>75000</v>
          </cell>
        </row>
        <row r="7484">
          <cell r="A7484" t="str">
            <v>259</v>
          </cell>
          <cell r="C7484">
            <v>1</v>
          </cell>
          <cell r="E7484">
            <v>77000</v>
          </cell>
        </row>
        <row r="7485">
          <cell r="A7485" t="str">
            <v>259</v>
          </cell>
          <cell r="C7485">
            <v>2</v>
          </cell>
          <cell r="E7485">
            <v>0</v>
          </cell>
        </row>
        <row r="7486">
          <cell r="A7486" t="str">
            <v>259</v>
          </cell>
          <cell r="C7486">
            <v>3</v>
          </cell>
          <cell r="E7486">
            <v>0</v>
          </cell>
        </row>
        <row r="7487">
          <cell r="A7487" t="str">
            <v>259</v>
          </cell>
          <cell r="C7487">
            <v>4</v>
          </cell>
          <cell r="E7487">
            <v>20000</v>
          </cell>
        </row>
        <row r="7488">
          <cell r="A7488" t="str">
            <v>259</v>
          </cell>
          <cell r="C7488">
            <v>6</v>
          </cell>
          <cell r="E7488">
            <v>0</v>
          </cell>
        </row>
        <row r="7489">
          <cell r="A7489" t="str">
            <v>259</v>
          </cell>
          <cell r="C7489">
            <v>7</v>
          </cell>
          <cell r="E7489">
            <v>25000</v>
          </cell>
        </row>
        <row r="7490">
          <cell r="A7490" t="str">
            <v>259</v>
          </cell>
          <cell r="C7490">
            <v>10</v>
          </cell>
          <cell r="E7490">
            <v>95000</v>
          </cell>
        </row>
        <row r="7491">
          <cell r="A7491" t="str">
            <v>259</v>
          </cell>
          <cell r="C7491">
            <v>15</v>
          </cell>
          <cell r="E7491">
            <v>0</v>
          </cell>
        </row>
        <row r="7492">
          <cell r="A7492" t="str">
            <v>259</v>
          </cell>
          <cell r="C7492">
            <v>16</v>
          </cell>
          <cell r="E7492">
            <v>37000</v>
          </cell>
        </row>
        <row r="7493">
          <cell r="A7493" t="str">
            <v>259</v>
          </cell>
          <cell r="C7493">
            <v>17</v>
          </cell>
          <cell r="E7493">
            <v>0</v>
          </cell>
        </row>
        <row r="7494">
          <cell r="A7494" t="str">
            <v>259</v>
          </cell>
          <cell r="C7494">
            <v>18</v>
          </cell>
          <cell r="E7494">
            <v>0</v>
          </cell>
        </row>
        <row r="7495">
          <cell r="A7495" t="str">
            <v>259</v>
          </cell>
          <cell r="C7495">
            <v>20</v>
          </cell>
          <cell r="E7495">
            <v>0</v>
          </cell>
        </row>
        <row r="7496">
          <cell r="A7496" t="str">
            <v>259</v>
          </cell>
          <cell r="C7496">
            <v>21</v>
          </cell>
          <cell r="E7496">
            <v>0</v>
          </cell>
        </row>
        <row r="7497">
          <cell r="A7497" t="str">
            <v>259</v>
          </cell>
          <cell r="C7497">
            <v>22</v>
          </cell>
          <cell r="E7497">
            <v>75000</v>
          </cell>
        </row>
        <row r="7498">
          <cell r="A7498" t="str">
            <v>259</v>
          </cell>
          <cell r="C7498">
            <v>23</v>
          </cell>
          <cell r="E7498">
            <v>8000</v>
          </cell>
        </row>
        <row r="7499">
          <cell r="A7499" t="str">
            <v>259</v>
          </cell>
          <cell r="C7499">
            <v>24</v>
          </cell>
          <cell r="E7499">
            <v>0</v>
          </cell>
        </row>
        <row r="7500">
          <cell r="A7500" t="str">
            <v>259</v>
          </cell>
          <cell r="C7500">
            <v>25</v>
          </cell>
          <cell r="E7500">
            <v>5500</v>
          </cell>
        </row>
        <row r="7501">
          <cell r="A7501" t="str">
            <v>259</v>
          </cell>
          <cell r="C7501">
            <v>5</v>
          </cell>
          <cell r="E7501">
            <v>20000</v>
          </cell>
        </row>
        <row r="7502">
          <cell r="A7502" t="str">
            <v>259</v>
          </cell>
          <cell r="C7502">
            <v>8</v>
          </cell>
          <cell r="E7502">
            <v>0</v>
          </cell>
        </row>
        <row r="7503">
          <cell r="A7503" t="str">
            <v>259</v>
          </cell>
          <cell r="C7503">
            <v>9</v>
          </cell>
          <cell r="E7503">
            <v>0</v>
          </cell>
        </row>
        <row r="7504">
          <cell r="A7504" t="str">
            <v>259</v>
          </cell>
          <cell r="C7504">
            <v>11</v>
          </cell>
          <cell r="E7504">
            <v>0</v>
          </cell>
        </row>
        <row r="7505">
          <cell r="A7505" t="str">
            <v>259</v>
          </cell>
          <cell r="C7505">
            <v>12</v>
          </cell>
          <cell r="E7505">
            <v>0</v>
          </cell>
        </row>
        <row r="7506">
          <cell r="A7506" t="str">
            <v>259</v>
          </cell>
          <cell r="C7506">
            <v>13</v>
          </cell>
          <cell r="E7506">
            <v>0</v>
          </cell>
        </row>
        <row r="7507">
          <cell r="A7507" t="str">
            <v>259</v>
          </cell>
          <cell r="C7507">
            <v>14</v>
          </cell>
          <cell r="E7507">
            <v>0</v>
          </cell>
        </row>
        <row r="7508">
          <cell r="A7508" t="str">
            <v>259</v>
          </cell>
          <cell r="C7508">
            <v>19</v>
          </cell>
          <cell r="E7508">
            <v>0</v>
          </cell>
        </row>
        <row r="7509">
          <cell r="A7509" t="str">
            <v>259</v>
          </cell>
          <cell r="C7509">
            <v>26</v>
          </cell>
          <cell r="E7509">
            <v>0</v>
          </cell>
        </row>
        <row r="7510">
          <cell r="A7510" t="str">
            <v>259</v>
          </cell>
          <cell r="C7510">
            <v>27</v>
          </cell>
          <cell r="E7510">
            <v>0</v>
          </cell>
        </row>
        <row r="7511">
          <cell r="A7511" t="str">
            <v>259</v>
          </cell>
          <cell r="C7511">
            <v>28</v>
          </cell>
          <cell r="E7511">
            <v>0</v>
          </cell>
        </row>
        <row r="7512">
          <cell r="A7512" t="str">
            <v>259</v>
          </cell>
          <cell r="C7512">
            <v>29</v>
          </cell>
          <cell r="E7512">
            <v>39375</v>
          </cell>
        </row>
        <row r="7513">
          <cell r="A7513" t="str">
            <v>260</v>
          </cell>
          <cell r="C7513">
            <v>1</v>
          </cell>
          <cell r="E7513">
            <v>0</v>
          </cell>
        </row>
        <row r="7514">
          <cell r="A7514" t="str">
            <v>260</v>
          </cell>
          <cell r="C7514">
            <v>2</v>
          </cell>
          <cell r="E7514">
            <v>0</v>
          </cell>
        </row>
        <row r="7515">
          <cell r="A7515" t="str">
            <v>260</v>
          </cell>
          <cell r="C7515">
            <v>3</v>
          </cell>
          <cell r="E7515">
            <v>2000</v>
          </cell>
        </row>
        <row r="7516">
          <cell r="A7516" t="str">
            <v>260</v>
          </cell>
          <cell r="C7516">
            <v>4</v>
          </cell>
          <cell r="E7516">
            <v>0</v>
          </cell>
        </row>
        <row r="7517">
          <cell r="A7517" t="str">
            <v>260</v>
          </cell>
          <cell r="C7517">
            <v>6</v>
          </cell>
          <cell r="E7517">
            <v>0</v>
          </cell>
        </row>
        <row r="7518">
          <cell r="A7518" t="str">
            <v>260</v>
          </cell>
          <cell r="C7518">
            <v>7</v>
          </cell>
          <cell r="E7518">
            <v>1000</v>
          </cell>
        </row>
        <row r="7519">
          <cell r="A7519" t="str">
            <v>260</v>
          </cell>
          <cell r="C7519">
            <v>10</v>
          </cell>
          <cell r="E7519">
            <v>3000</v>
          </cell>
        </row>
        <row r="7520">
          <cell r="A7520" t="str">
            <v>260</v>
          </cell>
          <cell r="C7520">
            <v>15</v>
          </cell>
          <cell r="E7520">
            <v>0</v>
          </cell>
        </row>
        <row r="7521">
          <cell r="A7521" t="str">
            <v>260</v>
          </cell>
          <cell r="C7521">
            <v>16</v>
          </cell>
          <cell r="E7521">
            <v>0</v>
          </cell>
        </row>
        <row r="7522">
          <cell r="A7522" t="str">
            <v>260</v>
          </cell>
          <cell r="C7522">
            <v>17</v>
          </cell>
          <cell r="E7522">
            <v>0</v>
          </cell>
        </row>
        <row r="7523">
          <cell r="A7523" t="str">
            <v>260</v>
          </cell>
          <cell r="C7523">
            <v>18</v>
          </cell>
          <cell r="E7523">
            <v>0</v>
          </cell>
        </row>
        <row r="7524">
          <cell r="A7524" t="str">
            <v>260</v>
          </cell>
          <cell r="C7524">
            <v>20</v>
          </cell>
          <cell r="E7524">
            <v>0</v>
          </cell>
        </row>
        <row r="7525">
          <cell r="A7525" t="str">
            <v>260</v>
          </cell>
          <cell r="C7525">
            <v>21</v>
          </cell>
          <cell r="E7525">
            <v>0</v>
          </cell>
        </row>
        <row r="7526">
          <cell r="A7526" t="str">
            <v>260</v>
          </cell>
          <cell r="C7526">
            <v>22</v>
          </cell>
          <cell r="E7526">
            <v>0</v>
          </cell>
        </row>
        <row r="7527">
          <cell r="A7527" t="str">
            <v>260</v>
          </cell>
          <cell r="C7527">
            <v>23</v>
          </cell>
          <cell r="E7527">
            <v>2000</v>
          </cell>
        </row>
        <row r="7528">
          <cell r="A7528" t="str">
            <v>260</v>
          </cell>
          <cell r="C7528">
            <v>24</v>
          </cell>
          <cell r="E7528">
            <v>0</v>
          </cell>
        </row>
        <row r="7529">
          <cell r="A7529" t="str">
            <v>260</v>
          </cell>
          <cell r="C7529">
            <v>25</v>
          </cell>
          <cell r="E7529">
            <v>0</v>
          </cell>
        </row>
        <row r="7530">
          <cell r="A7530" t="str">
            <v>260</v>
          </cell>
          <cell r="C7530">
            <v>5</v>
          </cell>
          <cell r="E7530">
            <v>8000</v>
          </cell>
        </row>
        <row r="7531">
          <cell r="A7531" t="str">
            <v>260</v>
          </cell>
          <cell r="C7531">
            <v>8</v>
          </cell>
          <cell r="E7531">
            <v>1000</v>
          </cell>
        </row>
        <row r="7532">
          <cell r="A7532" t="str">
            <v>260</v>
          </cell>
          <cell r="C7532">
            <v>9</v>
          </cell>
          <cell r="E7532">
            <v>0</v>
          </cell>
        </row>
        <row r="7533">
          <cell r="A7533" t="str">
            <v>260</v>
          </cell>
          <cell r="C7533">
            <v>11</v>
          </cell>
          <cell r="E7533">
            <v>3000</v>
          </cell>
        </row>
        <row r="7534">
          <cell r="A7534" t="str">
            <v>260</v>
          </cell>
          <cell r="C7534">
            <v>12</v>
          </cell>
          <cell r="E7534">
            <v>0</v>
          </cell>
        </row>
        <row r="7535">
          <cell r="A7535" t="str">
            <v>260</v>
          </cell>
          <cell r="C7535">
            <v>13</v>
          </cell>
          <cell r="E7535">
            <v>0</v>
          </cell>
        </row>
        <row r="7536">
          <cell r="A7536" t="str">
            <v>260</v>
          </cell>
          <cell r="C7536">
            <v>14</v>
          </cell>
          <cell r="E7536">
            <v>0</v>
          </cell>
        </row>
        <row r="7537">
          <cell r="A7537" t="str">
            <v>260</v>
          </cell>
          <cell r="C7537">
            <v>19</v>
          </cell>
          <cell r="E7537">
            <v>0</v>
          </cell>
        </row>
        <row r="7538">
          <cell r="A7538" t="str">
            <v>260</v>
          </cell>
          <cell r="C7538">
            <v>26</v>
          </cell>
          <cell r="E7538">
            <v>0</v>
          </cell>
        </row>
        <row r="7539">
          <cell r="A7539" t="str">
            <v>260</v>
          </cell>
          <cell r="C7539">
            <v>27</v>
          </cell>
          <cell r="E7539">
            <v>0</v>
          </cell>
        </row>
        <row r="7540">
          <cell r="A7540" t="str">
            <v>260</v>
          </cell>
          <cell r="C7540">
            <v>28</v>
          </cell>
          <cell r="E7540">
            <v>0</v>
          </cell>
        </row>
        <row r="7541">
          <cell r="A7541" t="str">
            <v>260</v>
          </cell>
          <cell r="C7541">
            <v>29</v>
          </cell>
          <cell r="E7541">
            <v>0</v>
          </cell>
        </row>
        <row r="7542">
          <cell r="A7542" t="str">
            <v>261</v>
          </cell>
          <cell r="C7542">
            <v>1</v>
          </cell>
          <cell r="E7542">
            <v>99000</v>
          </cell>
        </row>
        <row r="7543">
          <cell r="A7543" t="str">
            <v>261</v>
          </cell>
          <cell r="C7543">
            <v>2</v>
          </cell>
          <cell r="E7543">
            <v>0</v>
          </cell>
        </row>
        <row r="7544">
          <cell r="A7544" t="str">
            <v>261</v>
          </cell>
          <cell r="C7544">
            <v>3</v>
          </cell>
          <cell r="E7544">
            <v>0</v>
          </cell>
        </row>
        <row r="7545">
          <cell r="A7545" t="str">
            <v>261</v>
          </cell>
          <cell r="C7545">
            <v>4</v>
          </cell>
          <cell r="E7545">
            <v>11500</v>
          </cell>
        </row>
        <row r="7546">
          <cell r="A7546" t="str">
            <v>261</v>
          </cell>
          <cell r="C7546">
            <v>6</v>
          </cell>
          <cell r="E7546">
            <v>0</v>
          </cell>
        </row>
        <row r="7547">
          <cell r="A7547" t="str">
            <v>261</v>
          </cell>
          <cell r="C7547">
            <v>7</v>
          </cell>
          <cell r="E7547">
            <v>22960</v>
          </cell>
        </row>
        <row r="7548">
          <cell r="A7548" t="str">
            <v>261</v>
          </cell>
          <cell r="C7548">
            <v>10</v>
          </cell>
          <cell r="E7548">
            <v>313940</v>
          </cell>
        </row>
        <row r="7549">
          <cell r="A7549" t="str">
            <v>261</v>
          </cell>
          <cell r="C7549">
            <v>15</v>
          </cell>
          <cell r="E7549">
            <v>0</v>
          </cell>
        </row>
        <row r="7550">
          <cell r="A7550" t="str">
            <v>261</v>
          </cell>
          <cell r="C7550">
            <v>16</v>
          </cell>
          <cell r="E7550">
            <v>5000</v>
          </cell>
        </row>
        <row r="7551">
          <cell r="A7551" t="str">
            <v>261</v>
          </cell>
          <cell r="C7551">
            <v>17</v>
          </cell>
          <cell r="E7551">
            <v>0</v>
          </cell>
        </row>
        <row r="7552">
          <cell r="A7552" t="str">
            <v>261</v>
          </cell>
          <cell r="C7552">
            <v>18</v>
          </cell>
          <cell r="E7552">
            <v>0</v>
          </cell>
        </row>
        <row r="7553">
          <cell r="A7553" t="str">
            <v>261</v>
          </cell>
          <cell r="C7553">
            <v>20</v>
          </cell>
          <cell r="E7553">
            <v>0</v>
          </cell>
        </row>
        <row r="7554">
          <cell r="A7554" t="str">
            <v>261</v>
          </cell>
          <cell r="C7554">
            <v>21</v>
          </cell>
          <cell r="E7554">
            <v>0</v>
          </cell>
        </row>
        <row r="7555">
          <cell r="A7555" t="str">
            <v>261</v>
          </cell>
          <cell r="C7555">
            <v>22</v>
          </cell>
          <cell r="E7555">
            <v>77162</v>
          </cell>
        </row>
        <row r="7556">
          <cell r="A7556" t="str">
            <v>261</v>
          </cell>
          <cell r="C7556">
            <v>23</v>
          </cell>
          <cell r="E7556">
            <v>0</v>
          </cell>
        </row>
        <row r="7557">
          <cell r="A7557" t="str">
            <v>261</v>
          </cell>
          <cell r="C7557">
            <v>24</v>
          </cell>
          <cell r="E7557">
            <v>0</v>
          </cell>
        </row>
        <row r="7558">
          <cell r="A7558" t="str">
            <v>261</v>
          </cell>
          <cell r="C7558">
            <v>25</v>
          </cell>
          <cell r="E7558">
            <v>0</v>
          </cell>
        </row>
        <row r="7559">
          <cell r="A7559" t="str">
            <v>261</v>
          </cell>
          <cell r="C7559">
            <v>5</v>
          </cell>
          <cell r="E7559">
            <v>227900</v>
          </cell>
        </row>
        <row r="7560">
          <cell r="A7560" t="str">
            <v>261</v>
          </cell>
          <cell r="C7560">
            <v>8</v>
          </cell>
          <cell r="E7560">
            <v>0</v>
          </cell>
        </row>
        <row r="7561">
          <cell r="A7561" t="str">
            <v>261</v>
          </cell>
          <cell r="C7561">
            <v>9</v>
          </cell>
          <cell r="E7561">
            <v>0</v>
          </cell>
        </row>
        <row r="7562">
          <cell r="A7562" t="str">
            <v>261</v>
          </cell>
          <cell r="C7562">
            <v>11</v>
          </cell>
          <cell r="E7562">
            <v>427166</v>
          </cell>
        </row>
        <row r="7563">
          <cell r="A7563" t="str">
            <v>261</v>
          </cell>
          <cell r="C7563">
            <v>12</v>
          </cell>
          <cell r="E7563">
            <v>0</v>
          </cell>
        </row>
        <row r="7564">
          <cell r="A7564" t="str">
            <v>261</v>
          </cell>
          <cell r="C7564">
            <v>13</v>
          </cell>
          <cell r="E7564">
            <v>9000</v>
          </cell>
        </row>
        <row r="7565">
          <cell r="A7565" t="str">
            <v>261</v>
          </cell>
          <cell r="C7565">
            <v>14</v>
          </cell>
          <cell r="E7565">
            <v>0</v>
          </cell>
        </row>
        <row r="7566">
          <cell r="A7566" t="str">
            <v>261</v>
          </cell>
          <cell r="C7566">
            <v>19</v>
          </cell>
          <cell r="E7566">
            <v>338</v>
          </cell>
        </row>
        <row r="7567">
          <cell r="A7567" t="str">
            <v>261</v>
          </cell>
          <cell r="C7567">
            <v>26</v>
          </cell>
          <cell r="E7567">
            <v>0</v>
          </cell>
        </row>
        <row r="7568">
          <cell r="A7568" t="str">
            <v>261</v>
          </cell>
          <cell r="C7568">
            <v>27</v>
          </cell>
          <cell r="E7568">
            <v>0</v>
          </cell>
        </row>
        <row r="7569">
          <cell r="A7569" t="str">
            <v>261</v>
          </cell>
          <cell r="C7569">
            <v>28</v>
          </cell>
          <cell r="E7569">
            <v>0</v>
          </cell>
        </row>
        <row r="7570">
          <cell r="A7570" t="str">
            <v>261</v>
          </cell>
          <cell r="C7570">
            <v>29</v>
          </cell>
          <cell r="E7570">
            <v>0</v>
          </cell>
        </row>
        <row r="7571">
          <cell r="A7571" t="str">
            <v>262</v>
          </cell>
          <cell r="C7571">
            <v>1</v>
          </cell>
          <cell r="E7571">
            <v>212892</v>
          </cell>
        </row>
        <row r="7572">
          <cell r="A7572" t="str">
            <v>262</v>
          </cell>
          <cell r="C7572">
            <v>2</v>
          </cell>
          <cell r="E7572">
            <v>0</v>
          </cell>
        </row>
        <row r="7573">
          <cell r="A7573" t="str">
            <v>262</v>
          </cell>
          <cell r="C7573">
            <v>3</v>
          </cell>
          <cell r="E7573">
            <v>0</v>
          </cell>
        </row>
        <row r="7574">
          <cell r="A7574" t="str">
            <v>262</v>
          </cell>
          <cell r="C7574">
            <v>4</v>
          </cell>
          <cell r="E7574">
            <v>213024</v>
          </cell>
        </row>
        <row r="7575">
          <cell r="A7575" t="str">
            <v>262</v>
          </cell>
          <cell r="C7575">
            <v>6</v>
          </cell>
          <cell r="E7575">
            <v>20000</v>
          </cell>
        </row>
        <row r="7576">
          <cell r="A7576" t="str">
            <v>262</v>
          </cell>
          <cell r="C7576">
            <v>7</v>
          </cell>
          <cell r="E7576">
            <v>400000</v>
          </cell>
        </row>
        <row r="7577">
          <cell r="A7577" t="str">
            <v>262</v>
          </cell>
          <cell r="C7577">
            <v>10</v>
          </cell>
          <cell r="E7577">
            <v>377993</v>
          </cell>
        </row>
        <row r="7578">
          <cell r="A7578" t="str">
            <v>262</v>
          </cell>
          <cell r="C7578">
            <v>15</v>
          </cell>
          <cell r="E7578">
            <v>0</v>
          </cell>
        </row>
        <row r="7579">
          <cell r="A7579" t="str">
            <v>262</v>
          </cell>
          <cell r="C7579">
            <v>16</v>
          </cell>
          <cell r="E7579">
            <v>288104</v>
          </cell>
        </row>
        <row r="7580">
          <cell r="A7580" t="str">
            <v>262</v>
          </cell>
          <cell r="C7580">
            <v>17</v>
          </cell>
          <cell r="E7580">
            <v>0</v>
          </cell>
        </row>
        <row r="7581">
          <cell r="A7581" t="str">
            <v>262</v>
          </cell>
          <cell r="C7581">
            <v>18</v>
          </cell>
          <cell r="E7581">
            <v>0</v>
          </cell>
        </row>
        <row r="7582">
          <cell r="A7582" t="str">
            <v>262</v>
          </cell>
          <cell r="C7582">
            <v>20</v>
          </cell>
          <cell r="E7582">
            <v>10000</v>
          </cell>
        </row>
        <row r="7583">
          <cell r="A7583" t="str">
            <v>262</v>
          </cell>
          <cell r="C7583">
            <v>21</v>
          </cell>
          <cell r="E7583">
            <v>0</v>
          </cell>
        </row>
        <row r="7584">
          <cell r="A7584" t="str">
            <v>262</v>
          </cell>
          <cell r="C7584">
            <v>22</v>
          </cell>
          <cell r="E7584">
            <v>100000</v>
          </cell>
        </row>
        <row r="7585">
          <cell r="A7585" t="str">
            <v>262</v>
          </cell>
          <cell r="C7585">
            <v>23</v>
          </cell>
          <cell r="E7585">
            <v>10000</v>
          </cell>
        </row>
        <row r="7586">
          <cell r="A7586" t="str">
            <v>262</v>
          </cell>
          <cell r="C7586">
            <v>24</v>
          </cell>
          <cell r="E7586">
            <v>20015</v>
          </cell>
        </row>
        <row r="7587">
          <cell r="A7587" t="str">
            <v>262</v>
          </cell>
          <cell r="C7587">
            <v>25</v>
          </cell>
          <cell r="E7587">
            <v>9100</v>
          </cell>
        </row>
        <row r="7588">
          <cell r="A7588" t="str">
            <v>262</v>
          </cell>
          <cell r="C7588">
            <v>5</v>
          </cell>
          <cell r="E7588">
            <v>403803</v>
          </cell>
        </row>
        <row r="7589">
          <cell r="A7589" t="str">
            <v>262</v>
          </cell>
          <cell r="C7589">
            <v>8</v>
          </cell>
          <cell r="E7589">
            <v>30000</v>
          </cell>
        </row>
        <row r="7590">
          <cell r="A7590" t="str">
            <v>262</v>
          </cell>
          <cell r="C7590">
            <v>9</v>
          </cell>
          <cell r="E7590">
            <v>140000</v>
          </cell>
        </row>
        <row r="7591">
          <cell r="A7591" t="str">
            <v>262</v>
          </cell>
          <cell r="C7591">
            <v>11</v>
          </cell>
          <cell r="E7591">
            <v>40000</v>
          </cell>
        </row>
        <row r="7592">
          <cell r="A7592" t="str">
            <v>262</v>
          </cell>
          <cell r="C7592">
            <v>12</v>
          </cell>
          <cell r="E7592">
            <v>15000</v>
          </cell>
        </row>
        <row r="7593">
          <cell r="A7593" t="str">
            <v>262</v>
          </cell>
          <cell r="C7593">
            <v>13</v>
          </cell>
          <cell r="E7593">
            <v>0</v>
          </cell>
        </row>
        <row r="7594">
          <cell r="A7594" t="str">
            <v>262</v>
          </cell>
          <cell r="C7594">
            <v>14</v>
          </cell>
          <cell r="E7594">
            <v>0</v>
          </cell>
        </row>
        <row r="7595">
          <cell r="A7595" t="str">
            <v>262</v>
          </cell>
          <cell r="C7595">
            <v>19</v>
          </cell>
          <cell r="E7595">
            <v>0</v>
          </cell>
        </row>
        <row r="7596">
          <cell r="A7596" t="str">
            <v>262</v>
          </cell>
          <cell r="C7596">
            <v>26</v>
          </cell>
          <cell r="E7596">
            <v>0</v>
          </cell>
        </row>
        <row r="7597">
          <cell r="A7597" t="str">
            <v>262</v>
          </cell>
          <cell r="C7597">
            <v>27</v>
          </cell>
          <cell r="E7597">
            <v>0</v>
          </cell>
        </row>
        <row r="7598">
          <cell r="A7598" t="str">
            <v>262</v>
          </cell>
          <cell r="C7598">
            <v>28</v>
          </cell>
          <cell r="E7598">
            <v>0</v>
          </cell>
        </row>
        <row r="7599">
          <cell r="A7599" t="str">
            <v>262</v>
          </cell>
          <cell r="C7599">
            <v>29</v>
          </cell>
          <cell r="E7599">
            <v>0</v>
          </cell>
        </row>
        <row r="7600">
          <cell r="A7600" t="str">
            <v>263</v>
          </cell>
          <cell r="C7600">
            <v>1</v>
          </cell>
          <cell r="E7600">
            <v>0</v>
          </cell>
        </row>
        <row r="7601">
          <cell r="A7601" t="str">
            <v>263</v>
          </cell>
          <cell r="C7601">
            <v>2</v>
          </cell>
          <cell r="E7601">
            <v>0</v>
          </cell>
        </row>
        <row r="7602">
          <cell r="A7602" t="str">
            <v>263</v>
          </cell>
          <cell r="C7602">
            <v>3</v>
          </cell>
          <cell r="E7602">
            <v>0</v>
          </cell>
        </row>
        <row r="7603">
          <cell r="A7603" t="str">
            <v>263</v>
          </cell>
          <cell r="C7603">
            <v>4</v>
          </cell>
          <cell r="E7603">
            <v>0</v>
          </cell>
        </row>
        <row r="7604">
          <cell r="A7604" t="str">
            <v>263</v>
          </cell>
          <cell r="C7604">
            <v>6</v>
          </cell>
          <cell r="E7604">
            <v>0</v>
          </cell>
        </row>
        <row r="7605">
          <cell r="A7605" t="str">
            <v>263</v>
          </cell>
          <cell r="C7605">
            <v>7</v>
          </cell>
          <cell r="E7605">
            <v>0</v>
          </cell>
        </row>
        <row r="7606">
          <cell r="A7606" t="str">
            <v>263</v>
          </cell>
          <cell r="C7606">
            <v>10</v>
          </cell>
          <cell r="E7606">
            <v>0</v>
          </cell>
        </row>
        <row r="7607">
          <cell r="A7607" t="str">
            <v>263</v>
          </cell>
          <cell r="C7607">
            <v>15</v>
          </cell>
          <cell r="E7607">
            <v>0</v>
          </cell>
        </row>
        <row r="7608">
          <cell r="A7608" t="str">
            <v>263</v>
          </cell>
          <cell r="C7608">
            <v>16</v>
          </cell>
          <cell r="E7608">
            <v>0</v>
          </cell>
        </row>
        <row r="7609">
          <cell r="A7609" t="str">
            <v>263</v>
          </cell>
          <cell r="C7609">
            <v>17</v>
          </cell>
          <cell r="E7609">
            <v>0</v>
          </cell>
        </row>
        <row r="7610">
          <cell r="A7610" t="str">
            <v>263</v>
          </cell>
          <cell r="C7610">
            <v>18</v>
          </cell>
          <cell r="E7610">
            <v>0</v>
          </cell>
        </row>
        <row r="7611">
          <cell r="A7611" t="str">
            <v>263</v>
          </cell>
          <cell r="C7611">
            <v>20</v>
          </cell>
          <cell r="E7611">
            <v>0</v>
          </cell>
        </row>
        <row r="7612">
          <cell r="A7612" t="str">
            <v>263</v>
          </cell>
          <cell r="C7612">
            <v>21</v>
          </cell>
          <cell r="E7612">
            <v>0</v>
          </cell>
        </row>
        <row r="7613">
          <cell r="A7613" t="str">
            <v>263</v>
          </cell>
          <cell r="C7613">
            <v>22</v>
          </cell>
          <cell r="E7613">
            <v>0</v>
          </cell>
        </row>
        <row r="7614">
          <cell r="A7614" t="str">
            <v>263</v>
          </cell>
          <cell r="C7614">
            <v>23</v>
          </cell>
          <cell r="E7614">
            <v>0</v>
          </cell>
        </row>
        <row r="7615">
          <cell r="A7615" t="str">
            <v>263</v>
          </cell>
          <cell r="C7615">
            <v>24</v>
          </cell>
          <cell r="E7615">
            <v>0</v>
          </cell>
        </row>
        <row r="7616">
          <cell r="A7616" t="str">
            <v>263</v>
          </cell>
          <cell r="C7616">
            <v>25</v>
          </cell>
          <cell r="E7616">
            <v>0</v>
          </cell>
        </row>
        <row r="7617">
          <cell r="A7617" t="str">
            <v>263</v>
          </cell>
          <cell r="C7617">
            <v>5</v>
          </cell>
          <cell r="E7617">
            <v>0</v>
          </cell>
        </row>
        <row r="7618">
          <cell r="A7618" t="str">
            <v>263</v>
          </cell>
          <cell r="C7618">
            <v>8</v>
          </cell>
          <cell r="E7618">
            <v>0</v>
          </cell>
        </row>
        <row r="7619">
          <cell r="A7619" t="str">
            <v>263</v>
          </cell>
          <cell r="C7619">
            <v>9</v>
          </cell>
          <cell r="E7619">
            <v>0</v>
          </cell>
        </row>
        <row r="7620">
          <cell r="A7620" t="str">
            <v>263</v>
          </cell>
          <cell r="C7620">
            <v>11</v>
          </cell>
          <cell r="E7620">
            <v>0</v>
          </cell>
        </row>
        <row r="7621">
          <cell r="A7621" t="str">
            <v>263</v>
          </cell>
          <cell r="C7621">
            <v>12</v>
          </cell>
          <cell r="E7621">
            <v>0</v>
          </cell>
        </row>
        <row r="7622">
          <cell r="A7622" t="str">
            <v>263</v>
          </cell>
          <cell r="C7622">
            <v>13</v>
          </cell>
          <cell r="E7622">
            <v>0</v>
          </cell>
        </row>
        <row r="7623">
          <cell r="A7623" t="str">
            <v>263</v>
          </cell>
          <cell r="C7623">
            <v>14</v>
          </cell>
          <cell r="E7623">
            <v>0</v>
          </cell>
        </row>
        <row r="7624">
          <cell r="A7624" t="str">
            <v>263</v>
          </cell>
          <cell r="C7624">
            <v>19</v>
          </cell>
          <cell r="E7624">
            <v>0</v>
          </cell>
        </row>
        <row r="7625">
          <cell r="A7625" t="str">
            <v>263</v>
          </cell>
          <cell r="C7625">
            <v>26</v>
          </cell>
          <cell r="E7625">
            <v>0</v>
          </cell>
        </row>
        <row r="7626">
          <cell r="A7626" t="str">
            <v>263</v>
          </cell>
          <cell r="C7626">
            <v>27</v>
          </cell>
          <cell r="E7626">
            <v>0</v>
          </cell>
        </row>
        <row r="7627">
          <cell r="A7627" t="str">
            <v>263</v>
          </cell>
          <cell r="C7627">
            <v>28</v>
          </cell>
          <cell r="E7627">
            <v>0</v>
          </cell>
        </row>
        <row r="7628">
          <cell r="A7628" t="str">
            <v>263</v>
          </cell>
          <cell r="C7628">
            <v>29</v>
          </cell>
          <cell r="E7628">
            <v>0</v>
          </cell>
        </row>
        <row r="7629">
          <cell r="A7629" t="str">
            <v>264</v>
          </cell>
          <cell r="C7629">
            <v>1</v>
          </cell>
          <cell r="E7629">
            <v>0</v>
          </cell>
        </row>
        <row r="7630">
          <cell r="A7630" t="str">
            <v>264</v>
          </cell>
          <cell r="C7630">
            <v>2</v>
          </cell>
          <cell r="E7630">
            <v>0</v>
          </cell>
        </row>
        <row r="7631">
          <cell r="A7631" t="str">
            <v>264</v>
          </cell>
          <cell r="C7631">
            <v>3</v>
          </cell>
          <cell r="E7631">
            <v>0</v>
          </cell>
        </row>
        <row r="7632">
          <cell r="A7632" t="str">
            <v>264</v>
          </cell>
          <cell r="C7632">
            <v>4</v>
          </cell>
          <cell r="E7632">
            <v>0</v>
          </cell>
        </row>
        <row r="7633">
          <cell r="A7633" t="str">
            <v>264</v>
          </cell>
          <cell r="C7633">
            <v>6</v>
          </cell>
          <cell r="E7633">
            <v>0</v>
          </cell>
        </row>
        <row r="7634">
          <cell r="A7634" t="str">
            <v>264</v>
          </cell>
          <cell r="C7634">
            <v>7</v>
          </cell>
          <cell r="E7634">
            <v>0</v>
          </cell>
        </row>
        <row r="7635">
          <cell r="A7635" t="str">
            <v>264</v>
          </cell>
          <cell r="C7635">
            <v>10</v>
          </cell>
          <cell r="E7635">
            <v>0</v>
          </cell>
        </row>
        <row r="7636">
          <cell r="A7636" t="str">
            <v>264</v>
          </cell>
          <cell r="C7636">
            <v>15</v>
          </cell>
          <cell r="E7636">
            <v>0</v>
          </cell>
        </row>
        <row r="7637">
          <cell r="A7637" t="str">
            <v>264</v>
          </cell>
          <cell r="C7637">
            <v>16</v>
          </cell>
          <cell r="E7637">
            <v>0</v>
          </cell>
        </row>
        <row r="7638">
          <cell r="A7638" t="str">
            <v>264</v>
          </cell>
          <cell r="C7638">
            <v>17</v>
          </cell>
          <cell r="E7638">
            <v>0</v>
          </cell>
        </row>
        <row r="7639">
          <cell r="A7639" t="str">
            <v>264</v>
          </cell>
          <cell r="C7639">
            <v>18</v>
          </cell>
          <cell r="E7639">
            <v>0</v>
          </cell>
        </row>
        <row r="7640">
          <cell r="A7640" t="str">
            <v>264</v>
          </cell>
          <cell r="C7640">
            <v>20</v>
          </cell>
          <cell r="E7640">
            <v>0</v>
          </cell>
        </row>
        <row r="7641">
          <cell r="A7641" t="str">
            <v>264</v>
          </cell>
          <cell r="C7641">
            <v>21</v>
          </cell>
          <cell r="E7641">
            <v>0</v>
          </cell>
        </row>
        <row r="7642">
          <cell r="A7642" t="str">
            <v>264</v>
          </cell>
          <cell r="C7642">
            <v>22</v>
          </cell>
          <cell r="E7642">
            <v>0</v>
          </cell>
        </row>
        <row r="7643">
          <cell r="A7643" t="str">
            <v>264</v>
          </cell>
          <cell r="C7643">
            <v>23</v>
          </cell>
          <cell r="E7643">
            <v>0</v>
          </cell>
        </row>
        <row r="7644">
          <cell r="A7644" t="str">
            <v>264</v>
          </cell>
          <cell r="C7644">
            <v>24</v>
          </cell>
          <cell r="E7644">
            <v>0</v>
          </cell>
        </row>
        <row r="7645">
          <cell r="A7645" t="str">
            <v>264</v>
          </cell>
          <cell r="C7645">
            <v>25</v>
          </cell>
          <cell r="E7645">
            <v>0</v>
          </cell>
        </row>
        <row r="7646">
          <cell r="A7646" t="str">
            <v>264</v>
          </cell>
          <cell r="C7646">
            <v>5</v>
          </cell>
          <cell r="E7646">
            <v>0</v>
          </cell>
        </row>
        <row r="7647">
          <cell r="A7647" t="str">
            <v>264</v>
          </cell>
          <cell r="C7647">
            <v>8</v>
          </cell>
          <cell r="E7647">
            <v>0</v>
          </cell>
        </row>
        <row r="7648">
          <cell r="A7648" t="str">
            <v>264</v>
          </cell>
          <cell r="C7648">
            <v>9</v>
          </cell>
          <cell r="E7648">
            <v>0</v>
          </cell>
        </row>
        <row r="7649">
          <cell r="A7649" t="str">
            <v>264</v>
          </cell>
          <cell r="C7649">
            <v>11</v>
          </cell>
          <cell r="E7649">
            <v>0</v>
          </cell>
        </row>
        <row r="7650">
          <cell r="A7650" t="str">
            <v>264</v>
          </cell>
          <cell r="C7650">
            <v>12</v>
          </cell>
          <cell r="E7650">
            <v>0</v>
          </cell>
        </row>
        <row r="7651">
          <cell r="A7651" t="str">
            <v>264</v>
          </cell>
          <cell r="C7651">
            <v>13</v>
          </cell>
          <cell r="E7651">
            <v>0</v>
          </cell>
        </row>
        <row r="7652">
          <cell r="A7652" t="str">
            <v>264</v>
          </cell>
          <cell r="C7652">
            <v>14</v>
          </cell>
          <cell r="E7652">
            <v>0</v>
          </cell>
        </row>
        <row r="7653">
          <cell r="A7653" t="str">
            <v>264</v>
          </cell>
          <cell r="C7653">
            <v>19</v>
          </cell>
          <cell r="E7653">
            <v>0</v>
          </cell>
        </row>
        <row r="7654">
          <cell r="A7654" t="str">
            <v>264</v>
          </cell>
          <cell r="C7654">
            <v>26</v>
          </cell>
          <cell r="E7654">
            <v>0</v>
          </cell>
        </row>
        <row r="7655">
          <cell r="A7655" t="str">
            <v>264</v>
          </cell>
          <cell r="C7655">
            <v>27</v>
          </cell>
          <cell r="E7655">
            <v>0</v>
          </cell>
        </row>
        <row r="7656">
          <cell r="A7656" t="str">
            <v>264</v>
          </cell>
          <cell r="C7656">
            <v>28</v>
          </cell>
          <cell r="E7656">
            <v>0</v>
          </cell>
        </row>
        <row r="7657">
          <cell r="A7657" t="str">
            <v>264</v>
          </cell>
          <cell r="C7657">
            <v>29</v>
          </cell>
          <cell r="E7657">
            <v>0</v>
          </cell>
        </row>
        <row r="7658">
          <cell r="A7658" t="str">
            <v>265</v>
          </cell>
          <cell r="C7658">
            <v>1</v>
          </cell>
          <cell r="E7658">
            <v>20000</v>
          </cell>
        </row>
        <row r="7659">
          <cell r="A7659" t="str">
            <v>265</v>
          </cell>
          <cell r="C7659">
            <v>2</v>
          </cell>
          <cell r="E7659">
            <v>10000</v>
          </cell>
        </row>
        <row r="7660">
          <cell r="A7660" t="str">
            <v>265</v>
          </cell>
          <cell r="C7660">
            <v>3</v>
          </cell>
          <cell r="E7660">
            <v>5000</v>
          </cell>
        </row>
        <row r="7661">
          <cell r="A7661" t="str">
            <v>265</v>
          </cell>
          <cell r="C7661">
            <v>4</v>
          </cell>
          <cell r="E7661">
            <v>0</v>
          </cell>
        </row>
        <row r="7662">
          <cell r="A7662" t="str">
            <v>265</v>
          </cell>
          <cell r="C7662">
            <v>6</v>
          </cell>
          <cell r="E7662">
            <v>2500</v>
          </cell>
        </row>
        <row r="7663">
          <cell r="A7663" t="str">
            <v>265</v>
          </cell>
          <cell r="C7663">
            <v>7</v>
          </cell>
          <cell r="E7663">
            <v>20000</v>
          </cell>
        </row>
        <row r="7664">
          <cell r="A7664" t="str">
            <v>265</v>
          </cell>
          <cell r="C7664">
            <v>10</v>
          </cell>
          <cell r="E7664">
            <v>25000</v>
          </cell>
        </row>
        <row r="7665">
          <cell r="A7665" t="str">
            <v>265</v>
          </cell>
          <cell r="C7665">
            <v>15</v>
          </cell>
          <cell r="E7665">
            <v>6000</v>
          </cell>
        </row>
        <row r="7666">
          <cell r="A7666" t="str">
            <v>265</v>
          </cell>
          <cell r="C7666">
            <v>16</v>
          </cell>
          <cell r="E7666">
            <v>0</v>
          </cell>
        </row>
        <row r="7667">
          <cell r="A7667" t="str">
            <v>265</v>
          </cell>
          <cell r="C7667">
            <v>17</v>
          </cell>
          <cell r="E7667">
            <v>0</v>
          </cell>
        </row>
        <row r="7668">
          <cell r="A7668" t="str">
            <v>265</v>
          </cell>
          <cell r="C7668">
            <v>18</v>
          </cell>
          <cell r="E7668">
            <v>0</v>
          </cell>
        </row>
        <row r="7669">
          <cell r="A7669" t="str">
            <v>265</v>
          </cell>
          <cell r="C7669">
            <v>20</v>
          </cell>
          <cell r="E7669">
            <v>2500</v>
          </cell>
        </row>
        <row r="7670">
          <cell r="A7670" t="str">
            <v>265</v>
          </cell>
          <cell r="C7670">
            <v>21</v>
          </cell>
          <cell r="E7670">
            <v>0</v>
          </cell>
        </row>
        <row r="7671">
          <cell r="A7671" t="str">
            <v>265</v>
          </cell>
          <cell r="C7671">
            <v>22</v>
          </cell>
          <cell r="E7671">
            <v>0</v>
          </cell>
        </row>
        <row r="7672">
          <cell r="A7672" t="str">
            <v>265</v>
          </cell>
          <cell r="C7672">
            <v>23</v>
          </cell>
          <cell r="E7672">
            <v>0</v>
          </cell>
        </row>
        <row r="7673">
          <cell r="A7673" t="str">
            <v>265</v>
          </cell>
          <cell r="C7673">
            <v>24</v>
          </cell>
          <cell r="E7673">
            <v>0</v>
          </cell>
        </row>
        <row r="7674">
          <cell r="A7674" t="str">
            <v>265</v>
          </cell>
          <cell r="C7674">
            <v>25</v>
          </cell>
          <cell r="E7674">
            <v>2500</v>
          </cell>
        </row>
        <row r="7675">
          <cell r="A7675" t="str">
            <v>265</v>
          </cell>
          <cell r="C7675">
            <v>5</v>
          </cell>
          <cell r="E7675">
            <v>3500</v>
          </cell>
        </row>
        <row r="7676">
          <cell r="A7676" t="str">
            <v>265</v>
          </cell>
          <cell r="C7676">
            <v>8</v>
          </cell>
          <cell r="E7676">
            <v>0</v>
          </cell>
        </row>
        <row r="7677">
          <cell r="A7677" t="str">
            <v>265</v>
          </cell>
          <cell r="C7677">
            <v>9</v>
          </cell>
          <cell r="E7677">
            <v>1000</v>
          </cell>
        </row>
        <row r="7678">
          <cell r="A7678" t="str">
            <v>265</v>
          </cell>
          <cell r="C7678">
            <v>11</v>
          </cell>
          <cell r="E7678">
            <v>10000</v>
          </cell>
        </row>
        <row r="7679">
          <cell r="A7679" t="str">
            <v>265</v>
          </cell>
          <cell r="C7679">
            <v>12</v>
          </cell>
          <cell r="E7679">
            <v>10000</v>
          </cell>
        </row>
        <row r="7680">
          <cell r="A7680" t="str">
            <v>265</v>
          </cell>
          <cell r="C7680">
            <v>13</v>
          </cell>
          <cell r="E7680">
            <v>10000</v>
          </cell>
        </row>
        <row r="7681">
          <cell r="A7681" t="str">
            <v>265</v>
          </cell>
          <cell r="C7681">
            <v>14</v>
          </cell>
          <cell r="E7681">
            <v>0</v>
          </cell>
        </row>
        <row r="7682">
          <cell r="A7682" t="str">
            <v>265</v>
          </cell>
          <cell r="C7682">
            <v>19</v>
          </cell>
          <cell r="E7682">
            <v>2500</v>
          </cell>
        </row>
        <row r="7683">
          <cell r="A7683" t="str">
            <v>265</v>
          </cell>
          <cell r="C7683">
            <v>26</v>
          </cell>
          <cell r="E7683">
            <v>2500</v>
          </cell>
        </row>
        <row r="7684">
          <cell r="A7684" t="str">
            <v>265</v>
          </cell>
          <cell r="C7684">
            <v>27</v>
          </cell>
          <cell r="E7684">
            <v>0</v>
          </cell>
        </row>
        <row r="7685">
          <cell r="A7685" t="str">
            <v>265</v>
          </cell>
          <cell r="C7685">
            <v>28</v>
          </cell>
          <cell r="E7685">
            <v>1000</v>
          </cell>
        </row>
        <row r="7686">
          <cell r="A7686" t="str">
            <v>265</v>
          </cell>
          <cell r="C7686">
            <v>29</v>
          </cell>
          <cell r="E7686">
            <v>0</v>
          </cell>
        </row>
        <row r="7687">
          <cell r="A7687" t="str">
            <v>266</v>
          </cell>
          <cell r="C7687">
            <v>1</v>
          </cell>
          <cell r="E7687">
            <v>41990</v>
          </cell>
        </row>
        <row r="7688">
          <cell r="A7688" t="str">
            <v>266</v>
          </cell>
          <cell r="C7688">
            <v>2</v>
          </cell>
          <cell r="E7688">
            <v>0</v>
          </cell>
        </row>
        <row r="7689">
          <cell r="A7689" t="str">
            <v>266</v>
          </cell>
          <cell r="C7689">
            <v>3</v>
          </cell>
          <cell r="E7689">
            <v>0</v>
          </cell>
        </row>
        <row r="7690">
          <cell r="A7690" t="str">
            <v>266</v>
          </cell>
          <cell r="C7690">
            <v>4</v>
          </cell>
          <cell r="E7690">
            <v>0</v>
          </cell>
        </row>
        <row r="7691">
          <cell r="A7691" t="str">
            <v>266</v>
          </cell>
          <cell r="C7691">
            <v>6</v>
          </cell>
          <cell r="E7691">
            <v>7866</v>
          </cell>
        </row>
        <row r="7692">
          <cell r="A7692" t="str">
            <v>266</v>
          </cell>
          <cell r="C7692">
            <v>7</v>
          </cell>
          <cell r="E7692">
            <v>66137</v>
          </cell>
        </row>
        <row r="7693">
          <cell r="A7693" t="str">
            <v>266</v>
          </cell>
          <cell r="C7693">
            <v>10</v>
          </cell>
          <cell r="E7693">
            <v>26185</v>
          </cell>
        </row>
        <row r="7694">
          <cell r="A7694" t="str">
            <v>266</v>
          </cell>
          <cell r="C7694">
            <v>15</v>
          </cell>
          <cell r="E7694">
            <v>26718</v>
          </cell>
        </row>
        <row r="7695">
          <cell r="A7695" t="str">
            <v>266</v>
          </cell>
          <cell r="C7695">
            <v>16</v>
          </cell>
          <cell r="E7695">
            <v>21656</v>
          </cell>
        </row>
        <row r="7696">
          <cell r="A7696" t="str">
            <v>266</v>
          </cell>
          <cell r="C7696">
            <v>17</v>
          </cell>
          <cell r="E7696">
            <v>0</v>
          </cell>
        </row>
        <row r="7697">
          <cell r="A7697" t="str">
            <v>266</v>
          </cell>
          <cell r="C7697">
            <v>18</v>
          </cell>
          <cell r="E7697">
            <v>0</v>
          </cell>
        </row>
        <row r="7698">
          <cell r="A7698" t="str">
            <v>266</v>
          </cell>
          <cell r="C7698">
            <v>20</v>
          </cell>
          <cell r="E7698">
            <v>0</v>
          </cell>
        </row>
        <row r="7699">
          <cell r="A7699" t="str">
            <v>266</v>
          </cell>
          <cell r="C7699">
            <v>21</v>
          </cell>
          <cell r="E7699">
            <v>0</v>
          </cell>
        </row>
        <row r="7700">
          <cell r="A7700" t="str">
            <v>266</v>
          </cell>
          <cell r="C7700">
            <v>22</v>
          </cell>
          <cell r="E7700">
            <v>3465</v>
          </cell>
        </row>
        <row r="7701">
          <cell r="A7701" t="str">
            <v>266</v>
          </cell>
          <cell r="C7701">
            <v>23</v>
          </cell>
          <cell r="E7701">
            <v>0</v>
          </cell>
        </row>
        <row r="7702">
          <cell r="A7702" t="str">
            <v>266</v>
          </cell>
          <cell r="C7702">
            <v>24</v>
          </cell>
          <cell r="E7702">
            <v>0</v>
          </cell>
        </row>
        <row r="7703">
          <cell r="A7703" t="str">
            <v>266</v>
          </cell>
          <cell r="C7703">
            <v>25</v>
          </cell>
          <cell r="E7703">
            <v>0</v>
          </cell>
        </row>
        <row r="7704">
          <cell r="A7704" t="str">
            <v>266</v>
          </cell>
          <cell r="C7704">
            <v>5</v>
          </cell>
          <cell r="E7704">
            <v>106915</v>
          </cell>
        </row>
        <row r="7705">
          <cell r="A7705" t="str">
            <v>266</v>
          </cell>
          <cell r="C7705">
            <v>8</v>
          </cell>
          <cell r="E7705">
            <v>2232</v>
          </cell>
        </row>
        <row r="7706">
          <cell r="A7706" t="str">
            <v>266</v>
          </cell>
          <cell r="C7706">
            <v>9</v>
          </cell>
          <cell r="E7706">
            <v>0</v>
          </cell>
        </row>
        <row r="7707">
          <cell r="A7707" t="str">
            <v>266</v>
          </cell>
          <cell r="C7707">
            <v>11</v>
          </cell>
          <cell r="E7707">
            <v>0</v>
          </cell>
        </row>
        <row r="7708">
          <cell r="A7708" t="str">
            <v>266</v>
          </cell>
          <cell r="C7708">
            <v>12</v>
          </cell>
          <cell r="E7708">
            <v>0</v>
          </cell>
        </row>
        <row r="7709">
          <cell r="A7709" t="str">
            <v>266</v>
          </cell>
          <cell r="C7709">
            <v>13</v>
          </cell>
          <cell r="E7709">
            <v>0</v>
          </cell>
        </row>
        <row r="7710">
          <cell r="A7710" t="str">
            <v>266</v>
          </cell>
          <cell r="C7710">
            <v>14</v>
          </cell>
          <cell r="E7710">
            <v>0</v>
          </cell>
        </row>
        <row r="7711">
          <cell r="A7711" t="str">
            <v>266</v>
          </cell>
          <cell r="C7711">
            <v>19</v>
          </cell>
          <cell r="E7711">
            <v>0</v>
          </cell>
        </row>
        <row r="7712">
          <cell r="A7712" t="str">
            <v>266</v>
          </cell>
          <cell r="C7712">
            <v>26</v>
          </cell>
          <cell r="E7712">
            <v>0</v>
          </cell>
        </row>
        <row r="7713">
          <cell r="A7713" t="str">
            <v>266</v>
          </cell>
          <cell r="C7713">
            <v>27</v>
          </cell>
          <cell r="E7713">
            <v>0</v>
          </cell>
        </row>
        <row r="7714">
          <cell r="A7714" t="str">
            <v>266</v>
          </cell>
          <cell r="C7714">
            <v>28</v>
          </cell>
          <cell r="E7714">
            <v>0</v>
          </cell>
        </row>
        <row r="7715">
          <cell r="A7715" t="str">
            <v>266</v>
          </cell>
          <cell r="C7715">
            <v>29</v>
          </cell>
          <cell r="E7715">
            <v>0</v>
          </cell>
        </row>
        <row r="7716">
          <cell r="A7716" t="str">
            <v>267</v>
          </cell>
          <cell r="C7716">
            <v>1</v>
          </cell>
          <cell r="E7716">
            <v>0</v>
          </cell>
        </row>
        <row r="7717">
          <cell r="A7717" t="str">
            <v>267</v>
          </cell>
          <cell r="C7717">
            <v>2</v>
          </cell>
          <cell r="E7717">
            <v>0</v>
          </cell>
        </row>
        <row r="7718">
          <cell r="A7718" t="str">
            <v>267</v>
          </cell>
          <cell r="C7718">
            <v>3</v>
          </cell>
          <cell r="E7718">
            <v>0</v>
          </cell>
        </row>
        <row r="7719">
          <cell r="A7719" t="str">
            <v>267</v>
          </cell>
          <cell r="C7719">
            <v>4</v>
          </cell>
          <cell r="E7719">
            <v>0</v>
          </cell>
        </row>
        <row r="7720">
          <cell r="A7720" t="str">
            <v>267</v>
          </cell>
          <cell r="C7720">
            <v>6</v>
          </cell>
          <cell r="E7720">
            <v>0</v>
          </cell>
        </row>
        <row r="7721">
          <cell r="A7721" t="str">
            <v>267</v>
          </cell>
          <cell r="C7721">
            <v>7</v>
          </cell>
          <cell r="E7721">
            <v>0</v>
          </cell>
        </row>
        <row r="7722">
          <cell r="A7722" t="str">
            <v>267</v>
          </cell>
          <cell r="C7722">
            <v>10</v>
          </cell>
          <cell r="E7722">
            <v>0</v>
          </cell>
        </row>
        <row r="7723">
          <cell r="A7723" t="str">
            <v>267</v>
          </cell>
          <cell r="C7723">
            <v>15</v>
          </cell>
          <cell r="E7723">
            <v>0</v>
          </cell>
        </row>
        <row r="7724">
          <cell r="A7724" t="str">
            <v>267</v>
          </cell>
          <cell r="C7724">
            <v>16</v>
          </cell>
          <cell r="E7724">
            <v>0</v>
          </cell>
        </row>
        <row r="7725">
          <cell r="A7725" t="str">
            <v>267</v>
          </cell>
          <cell r="C7725">
            <v>17</v>
          </cell>
          <cell r="E7725">
            <v>0</v>
          </cell>
        </row>
        <row r="7726">
          <cell r="A7726" t="str">
            <v>267</v>
          </cell>
          <cell r="C7726">
            <v>18</v>
          </cell>
          <cell r="E7726">
            <v>0</v>
          </cell>
        </row>
        <row r="7727">
          <cell r="A7727" t="str">
            <v>267</v>
          </cell>
          <cell r="C7727">
            <v>20</v>
          </cell>
          <cell r="E7727">
            <v>0</v>
          </cell>
        </row>
        <row r="7728">
          <cell r="A7728" t="str">
            <v>267</v>
          </cell>
          <cell r="C7728">
            <v>21</v>
          </cell>
          <cell r="E7728">
            <v>0</v>
          </cell>
        </row>
        <row r="7729">
          <cell r="A7729" t="str">
            <v>267</v>
          </cell>
          <cell r="C7729">
            <v>22</v>
          </cell>
          <cell r="E7729">
            <v>0</v>
          </cell>
        </row>
        <row r="7730">
          <cell r="A7730" t="str">
            <v>267</v>
          </cell>
          <cell r="C7730">
            <v>23</v>
          </cell>
          <cell r="E7730">
            <v>0</v>
          </cell>
        </row>
        <row r="7731">
          <cell r="A7731" t="str">
            <v>267</v>
          </cell>
          <cell r="C7731">
            <v>24</v>
          </cell>
          <cell r="E7731">
            <v>0</v>
          </cell>
        </row>
        <row r="7732">
          <cell r="A7732" t="str">
            <v>267</v>
          </cell>
          <cell r="C7732">
            <v>25</v>
          </cell>
          <cell r="E7732">
            <v>0</v>
          </cell>
        </row>
        <row r="7733">
          <cell r="A7733" t="str">
            <v>267</v>
          </cell>
          <cell r="C7733">
            <v>5</v>
          </cell>
          <cell r="E7733">
            <v>0</v>
          </cell>
        </row>
        <row r="7734">
          <cell r="A7734" t="str">
            <v>267</v>
          </cell>
          <cell r="C7734">
            <v>8</v>
          </cell>
          <cell r="E7734">
            <v>0</v>
          </cell>
        </row>
        <row r="7735">
          <cell r="A7735" t="str">
            <v>267</v>
          </cell>
          <cell r="C7735">
            <v>9</v>
          </cell>
          <cell r="E7735">
            <v>0</v>
          </cell>
        </row>
        <row r="7736">
          <cell r="A7736" t="str">
            <v>267</v>
          </cell>
          <cell r="C7736">
            <v>11</v>
          </cell>
          <cell r="E7736">
            <v>0</v>
          </cell>
        </row>
        <row r="7737">
          <cell r="A7737" t="str">
            <v>267</v>
          </cell>
          <cell r="C7737">
            <v>12</v>
          </cell>
          <cell r="E7737">
            <v>0</v>
          </cell>
        </row>
        <row r="7738">
          <cell r="A7738" t="str">
            <v>267</v>
          </cell>
          <cell r="C7738">
            <v>13</v>
          </cell>
          <cell r="E7738">
            <v>0</v>
          </cell>
        </row>
        <row r="7739">
          <cell r="A7739" t="str">
            <v>267</v>
          </cell>
          <cell r="C7739">
            <v>14</v>
          </cell>
          <cell r="E7739">
            <v>0</v>
          </cell>
        </row>
        <row r="7740">
          <cell r="A7740" t="str">
            <v>267</v>
          </cell>
          <cell r="C7740">
            <v>19</v>
          </cell>
          <cell r="E7740">
            <v>0</v>
          </cell>
        </row>
        <row r="7741">
          <cell r="A7741" t="str">
            <v>267</v>
          </cell>
          <cell r="C7741">
            <v>26</v>
          </cell>
          <cell r="E7741">
            <v>0</v>
          </cell>
        </row>
        <row r="7742">
          <cell r="A7742" t="str">
            <v>267</v>
          </cell>
          <cell r="C7742">
            <v>27</v>
          </cell>
          <cell r="E7742">
            <v>0</v>
          </cell>
        </row>
        <row r="7743">
          <cell r="A7743" t="str">
            <v>267</v>
          </cell>
          <cell r="C7743">
            <v>28</v>
          </cell>
          <cell r="E7743">
            <v>0</v>
          </cell>
        </row>
        <row r="7744">
          <cell r="A7744" t="str">
            <v>267</v>
          </cell>
          <cell r="C7744">
            <v>29</v>
          </cell>
          <cell r="E7744">
            <v>0</v>
          </cell>
        </row>
        <row r="7745">
          <cell r="A7745" t="str">
            <v>268</v>
          </cell>
          <cell r="C7745">
            <v>1</v>
          </cell>
          <cell r="E7745">
            <v>0</v>
          </cell>
        </row>
        <row r="7746">
          <cell r="A7746" t="str">
            <v>268</v>
          </cell>
          <cell r="C7746">
            <v>2</v>
          </cell>
          <cell r="E7746">
            <v>0</v>
          </cell>
        </row>
        <row r="7747">
          <cell r="A7747" t="str">
            <v>268</v>
          </cell>
          <cell r="C7747">
            <v>3</v>
          </cell>
          <cell r="E7747">
            <v>6148</v>
          </cell>
        </row>
        <row r="7748">
          <cell r="A7748" t="str">
            <v>268</v>
          </cell>
          <cell r="C7748">
            <v>4</v>
          </cell>
          <cell r="E7748">
            <v>0</v>
          </cell>
        </row>
        <row r="7749">
          <cell r="A7749" t="str">
            <v>268</v>
          </cell>
          <cell r="C7749">
            <v>6</v>
          </cell>
          <cell r="E7749">
            <v>0</v>
          </cell>
        </row>
        <row r="7750">
          <cell r="A7750" t="str">
            <v>268</v>
          </cell>
          <cell r="C7750">
            <v>7</v>
          </cell>
          <cell r="E7750">
            <v>0</v>
          </cell>
        </row>
        <row r="7751">
          <cell r="A7751" t="str">
            <v>268</v>
          </cell>
          <cell r="C7751">
            <v>10</v>
          </cell>
          <cell r="E7751">
            <v>548</v>
          </cell>
        </row>
        <row r="7752">
          <cell r="A7752" t="str">
            <v>268</v>
          </cell>
          <cell r="C7752">
            <v>15</v>
          </cell>
          <cell r="E7752">
            <v>0</v>
          </cell>
        </row>
        <row r="7753">
          <cell r="A7753" t="str">
            <v>268</v>
          </cell>
          <cell r="C7753">
            <v>16</v>
          </cell>
          <cell r="E7753">
            <v>0</v>
          </cell>
        </row>
        <row r="7754">
          <cell r="A7754" t="str">
            <v>268</v>
          </cell>
          <cell r="C7754">
            <v>17</v>
          </cell>
          <cell r="E7754">
            <v>0</v>
          </cell>
        </row>
        <row r="7755">
          <cell r="A7755" t="str">
            <v>268</v>
          </cell>
          <cell r="C7755">
            <v>18</v>
          </cell>
          <cell r="E7755">
            <v>0</v>
          </cell>
        </row>
        <row r="7756">
          <cell r="A7756" t="str">
            <v>268</v>
          </cell>
          <cell r="C7756">
            <v>20</v>
          </cell>
          <cell r="E7756">
            <v>0</v>
          </cell>
        </row>
        <row r="7757">
          <cell r="A7757" t="str">
            <v>268</v>
          </cell>
          <cell r="C7757">
            <v>21</v>
          </cell>
          <cell r="E7757">
            <v>0</v>
          </cell>
        </row>
        <row r="7758">
          <cell r="A7758" t="str">
            <v>268</v>
          </cell>
          <cell r="C7758">
            <v>22</v>
          </cell>
          <cell r="E7758">
            <v>0</v>
          </cell>
        </row>
        <row r="7759">
          <cell r="A7759" t="str">
            <v>268</v>
          </cell>
          <cell r="C7759">
            <v>23</v>
          </cell>
          <cell r="E7759">
            <v>0</v>
          </cell>
        </row>
        <row r="7760">
          <cell r="A7760" t="str">
            <v>268</v>
          </cell>
          <cell r="C7760">
            <v>24</v>
          </cell>
          <cell r="E7760">
            <v>0</v>
          </cell>
        </row>
        <row r="7761">
          <cell r="A7761" t="str">
            <v>268</v>
          </cell>
          <cell r="C7761">
            <v>25</v>
          </cell>
          <cell r="E7761">
            <v>0</v>
          </cell>
        </row>
        <row r="7762">
          <cell r="A7762" t="str">
            <v>268</v>
          </cell>
          <cell r="C7762">
            <v>5</v>
          </cell>
          <cell r="E7762">
            <v>2772</v>
          </cell>
        </row>
        <row r="7763">
          <cell r="A7763" t="str">
            <v>268</v>
          </cell>
          <cell r="C7763">
            <v>8</v>
          </cell>
          <cell r="E7763">
            <v>2138</v>
          </cell>
        </row>
        <row r="7764">
          <cell r="A7764" t="str">
            <v>268</v>
          </cell>
          <cell r="C7764">
            <v>9</v>
          </cell>
          <cell r="E7764">
            <v>0</v>
          </cell>
        </row>
        <row r="7765">
          <cell r="A7765" t="str">
            <v>268</v>
          </cell>
          <cell r="C7765">
            <v>11</v>
          </cell>
          <cell r="E7765">
            <v>0</v>
          </cell>
        </row>
        <row r="7766">
          <cell r="A7766" t="str">
            <v>268</v>
          </cell>
          <cell r="C7766">
            <v>12</v>
          </cell>
          <cell r="E7766">
            <v>0</v>
          </cell>
        </row>
        <row r="7767">
          <cell r="A7767" t="str">
            <v>268</v>
          </cell>
          <cell r="C7767">
            <v>13</v>
          </cell>
          <cell r="E7767">
            <v>0</v>
          </cell>
        </row>
        <row r="7768">
          <cell r="A7768" t="str">
            <v>268</v>
          </cell>
          <cell r="C7768">
            <v>14</v>
          </cell>
          <cell r="E7768">
            <v>0</v>
          </cell>
        </row>
        <row r="7769">
          <cell r="A7769" t="str">
            <v>268</v>
          </cell>
          <cell r="C7769">
            <v>19</v>
          </cell>
          <cell r="E7769">
            <v>0</v>
          </cell>
        </row>
        <row r="7770">
          <cell r="A7770" t="str">
            <v>268</v>
          </cell>
          <cell r="C7770">
            <v>26</v>
          </cell>
          <cell r="E7770">
            <v>0</v>
          </cell>
        </row>
        <row r="7771">
          <cell r="A7771" t="str">
            <v>268</v>
          </cell>
          <cell r="C7771">
            <v>27</v>
          </cell>
          <cell r="E7771">
            <v>0</v>
          </cell>
        </row>
        <row r="7772">
          <cell r="A7772" t="str">
            <v>268</v>
          </cell>
          <cell r="C7772">
            <v>28</v>
          </cell>
          <cell r="E7772">
            <v>0</v>
          </cell>
        </row>
        <row r="7773">
          <cell r="A7773" t="str">
            <v>268</v>
          </cell>
          <cell r="C7773">
            <v>29</v>
          </cell>
          <cell r="E7773">
            <v>1286</v>
          </cell>
        </row>
        <row r="7774">
          <cell r="A7774" t="str">
            <v>269</v>
          </cell>
          <cell r="C7774">
            <v>1</v>
          </cell>
          <cell r="E7774">
            <v>4000</v>
          </cell>
        </row>
        <row r="7775">
          <cell r="A7775" t="str">
            <v>269</v>
          </cell>
          <cell r="C7775">
            <v>2</v>
          </cell>
          <cell r="E7775">
            <v>3000</v>
          </cell>
        </row>
        <row r="7776">
          <cell r="A7776" t="str">
            <v>269</v>
          </cell>
          <cell r="C7776">
            <v>3</v>
          </cell>
          <cell r="E7776">
            <v>10000</v>
          </cell>
        </row>
        <row r="7777">
          <cell r="A7777" t="str">
            <v>269</v>
          </cell>
          <cell r="C7777">
            <v>4</v>
          </cell>
          <cell r="E7777">
            <v>4000</v>
          </cell>
        </row>
        <row r="7778">
          <cell r="A7778" t="str">
            <v>269</v>
          </cell>
          <cell r="C7778">
            <v>6</v>
          </cell>
          <cell r="E7778">
            <v>4000</v>
          </cell>
        </row>
        <row r="7779">
          <cell r="A7779" t="str">
            <v>269</v>
          </cell>
          <cell r="C7779">
            <v>7</v>
          </cell>
          <cell r="E7779">
            <v>12000</v>
          </cell>
        </row>
        <row r="7780">
          <cell r="A7780" t="str">
            <v>269</v>
          </cell>
          <cell r="C7780">
            <v>10</v>
          </cell>
          <cell r="E7780">
            <v>6000</v>
          </cell>
        </row>
        <row r="7781">
          <cell r="A7781" t="str">
            <v>269</v>
          </cell>
          <cell r="C7781">
            <v>15</v>
          </cell>
          <cell r="E7781">
            <v>0</v>
          </cell>
        </row>
        <row r="7782">
          <cell r="A7782" t="str">
            <v>269</v>
          </cell>
          <cell r="C7782">
            <v>16</v>
          </cell>
          <cell r="E7782">
            <v>33953</v>
          </cell>
        </row>
        <row r="7783">
          <cell r="A7783" t="str">
            <v>269</v>
          </cell>
          <cell r="C7783">
            <v>17</v>
          </cell>
          <cell r="E7783">
            <v>0</v>
          </cell>
        </row>
        <row r="7784">
          <cell r="A7784" t="str">
            <v>269</v>
          </cell>
          <cell r="C7784">
            <v>18</v>
          </cell>
          <cell r="E7784">
            <v>0</v>
          </cell>
        </row>
        <row r="7785">
          <cell r="A7785" t="str">
            <v>269</v>
          </cell>
          <cell r="C7785">
            <v>20</v>
          </cell>
          <cell r="E7785">
            <v>0</v>
          </cell>
        </row>
        <row r="7786">
          <cell r="A7786" t="str">
            <v>269</v>
          </cell>
          <cell r="C7786">
            <v>21</v>
          </cell>
          <cell r="E7786">
            <v>0</v>
          </cell>
        </row>
        <row r="7787">
          <cell r="A7787" t="str">
            <v>269</v>
          </cell>
          <cell r="C7787">
            <v>22</v>
          </cell>
          <cell r="E7787">
            <v>3000</v>
          </cell>
        </row>
        <row r="7788">
          <cell r="A7788" t="str">
            <v>269</v>
          </cell>
          <cell r="C7788">
            <v>23</v>
          </cell>
          <cell r="E7788">
            <v>0</v>
          </cell>
        </row>
        <row r="7789">
          <cell r="A7789" t="str">
            <v>269</v>
          </cell>
          <cell r="C7789">
            <v>24</v>
          </cell>
          <cell r="E7789">
            <v>0</v>
          </cell>
        </row>
        <row r="7790">
          <cell r="A7790" t="str">
            <v>269</v>
          </cell>
          <cell r="C7790">
            <v>25</v>
          </cell>
          <cell r="E7790">
            <v>8222</v>
          </cell>
        </row>
        <row r="7791">
          <cell r="A7791" t="str">
            <v>269</v>
          </cell>
          <cell r="C7791">
            <v>5</v>
          </cell>
          <cell r="E7791">
            <v>6560</v>
          </cell>
        </row>
        <row r="7792">
          <cell r="A7792" t="str">
            <v>269</v>
          </cell>
          <cell r="C7792">
            <v>8</v>
          </cell>
          <cell r="E7792">
            <v>1000</v>
          </cell>
        </row>
        <row r="7793">
          <cell r="A7793" t="str">
            <v>269</v>
          </cell>
          <cell r="C7793">
            <v>9</v>
          </cell>
          <cell r="E7793">
            <v>0</v>
          </cell>
        </row>
        <row r="7794">
          <cell r="A7794" t="str">
            <v>269</v>
          </cell>
          <cell r="C7794">
            <v>11</v>
          </cell>
          <cell r="E7794">
            <v>0</v>
          </cell>
        </row>
        <row r="7795">
          <cell r="A7795" t="str">
            <v>269</v>
          </cell>
          <cell r="C7795">
            <v>12</v>
          </cell>
          <cell r="E7795">
            <v>0</v>
          </cell>
        </row>
        <row r="7796">
          <cell r="A7796" t="str">
            <v>269</v>
          </cell>
          <cell r="C7796">
            <v>13</v>
          </cell>
          <cell r="E7796">
            <v>0</v>
          </cell>
        </row>
        <row r="7797">
          <cell r="A7797" t="str">
            <v>269</v>
          </cell>
          <cell r="C7797">
            <v>14</v>
          </cell>
          <cell r="E7797">
            <v>0</v>
          </cell>
        </row>
        <row r="7798">
          <cell r="A7798" t="str">
            <v>269</v>
          </cell>
          <cell r="C7798">
            <v>19</v>
          </cell>
          <cell r="E7798">
            <v>0</v>
          </cell>
        </row>
        <row r="7799">
          <cell r="A7799" t="str">
            <v>269</v>
          </cell>
          <cell r="C7799">
            <v>26</v>
          </cell>
          <cell r="E7799">
            <v>0</v>
          </cell>
        </row>
        <row r="7800">
          <cell r="A7800" t="str">
            <v>269</v>
          </cell>
          <cell r="C7800">
            <v>27</v>
          </cell>
          <cell r="E7800">
            <v>0</v>
          </cell>
        </row>
        <row r="7801">
          <cell r="A7801" t="str">
            <v>269</v>
          </cell>
          <cell r="C7801">
            <v>28</v>
          </cell>
          <cell r="E7801">
            <v>0</v>
          </cell>
        </row>
        <row r="7802">
          <cell r="A7802" t="str">
            <v>269</v>
          </cell>
          <cell r="C7802">
            <v>29</v>
          </cell>
          <cell r="E7802">
            <v>26243</v>
          </cell>
        </row>
        <row r="7803">
          <cell r="A7803" t="str">
            <v>270</v>
          </cell>
          <cell r="C7803">
            <v>1</v>
          </cell>
          <cell r="E7803">
            <v>16533</v>
          </cell>
        </row>
        <row r="7804">
          <cell r="A7804" t="str">
            <v>270</v>
          </cell>
          <cell r="C7804">
            <v>2</v>
          </cell>
          <cell r="E7804">
            <v>0</v>
          </cell>
        </row>
        <row r="7805">
          <cell r="A7805" t="str">
            <v>270</v>
          </cell>
          <cell r="C7805">
            <v>3</v>
          </cell>
          <cell r="E7805">
            <v>0</v>
          </cell>
        </row>
        <row r="7806">
          <cell r="A7806" t="str">
            <v>270</v>
          </cell>
          <cell r="C7806">
            <v>4</v>
          </cell>
          <cell r="E7806">
            <v>10000</v>
          </cell>
        </row>
        <row r="7807">
          <cell r="A7807" t="str">
            <v>270</v>
          </cell>
          <cell r="C7807">
            <v>6</v>
          </cell>
          <cell r="E7807">
            <v>0</v>
          </cell>
        </row>
        <row r="7808">
          <cell r="A7808" t="str">
            <v>270</v>
          </cell>
          <cell r="C7808">
            <v>7</v>
          </cell>
          <cell r="E7808">
            <v>658</v>
          </cell>
        </row>
        <row r="7809">
          <cell r="A7809" t="str">
            <v>270</v>
          </cell>
          <cell r="C7809">
            <v>10</v>
          </cell>
          <cell r="E7809">
            <v>62</v>
          </cell>
        </row>
        <row r="7810">
          <cell r="A7810" t="str">
            <v>270</v>
          </cell>
          <cell r="C7810">
            <v>15</v>
          </cell>
          <cell r="E7810">
            <v>0</v>
          </cell>
        </row>
        <row r="7811">
          <cell r="A7811" t="str">
            <v>270</v>
          </cell>
          <cell r="C7811">
            <v>16</v>
          </cell>
          <cell r="E7811">
            <v>663</v>
          </cell>
        </row>
        <row r="7812">
          <cell r="A7812" t="str">
            <v>270</v>
          </cell>
          <cell r="C7812">
            <v>17</v>
          </cell>
          <cell r="E7812">
            <v>0</v>
          </cell>
        </row>
        <row r="7813">
          <cell r="A7813" t="str">
            <v>270</v>
          </cell>
          <cell r="C7813">
            <v>18</v>
          </cell>
          <cell r="E7813">
            <v>0</v>
          </cell>
        </row>
        <row r="7814">
          <cell r="A7814" t="str">
            <v>270</v>
          </cell>
          <cell r="C7814">
            <v>20</v>
          </cell>
          <cell r="E7814">
            <v>0</v>
          </cell>
        </row>
        <row r="7815">
          <cell r="A7815" t="str">
            <v>270</v>
          </cell>
          <cell r="C7815">
            <v>21</v>
          </cell>
          <cell r="E7815">
            <v>0</v>
          </cell>
        </row>
        <row r="7816">
          <cell r="A7816" t="str">
            <v>270</v>
          </cell>
          <cell r="C7816">
            <v>22</v>
          </cell>
          <cell r="E7816">
            <v>165</v>
          </cell>
        </row>
        <row r="7817">
          <cell r="A7817" t="str">
            <v>270</v>
          </cell>
          <cell r="C7817">
            <v>23</v>
          </cell>
          <cell r="E7817">
            <v>0</v>
          </cell>
        </row>
        <row r="7818">
          <cell r="A7818" t="str">
            <v>270</v>
          </cell>
          <cell r="C7818">
            <v>24</v>
          </cell>
          <cell r="E7818">
            <v>0</v>
          </cell>
        </row>
        <row r="7819">
          <cell r="A7819" t="str">
            <v>270</v>
          </cell>
          <cell r="C7819">
            <v>25</v>
          </cell>
          <cell r="E7819">
            <v>0</v>
          </cell>
        </row>
        <row r="7820">
          <cell r="A7820" t="str">
            <v>270</v>
          </cell>
          <cell r="C7820">
            <v>5</v>
          </cell>
          <cell r="E7820">
            <v>25000</v>
          </cell>
        </row>
        <row r="7821">
          <cell r="A7821" t="str">
            <v>270</v>
          </cell>
          <cell r="C7821">
            <v>8</v>
          </cell>
          <cell r="E7821">
            <v>0</v>
          </cell>
        </row>
        <row r="7822">
          <cell r="A7822" t="str">
            <v>270</v>
          </cell>
          <cell r="C7822">
            <v>9</v>
          </cell>
          <cell r="E7822">
            <v>0</v>
          </cell>
        </row>
        <row r="7823">
          <cell r="A7823" t="str">
            <v>270</v>
          </cell>
          <cell r="C7823">
            <v>11</v>
          </cell>
          <cell r="E7823">
            <v>0</v>
          </cell>
        </row>
        <row r="7824">
          <cell r="A7824" t="str">
            <v>270</v>
          </cell>
          <cell r="C7824">
            <v>12</v>
          </cell>
          <cell r="E7824">
            <v>0</v>
          </cell>
        </row>
        <row r="7825">
          <cell r="A7825" t="str">
            <v>270</v>
          </cell>
          <cell r="C7825">
            <v>13</v>
          </cell>
          <cell r="E7825">
            <v>0</v>
          </cell>
        </row>
        <row r="7826">
          <cell r="A7826" t="str">
            <v>270</v>
          </cell>
          <cell r="C7826">
            <v>14</v>
          </cell>
          <cell r="E7826">
            <v>0</v>
          </cell>
        </row>
        <row r="7827">
          <cell r="A7827" t="str">
            <v>270</v>
          </cell>
          <cell r="C7827">
            <v>19</v>
          </cell>
          <cell r="E7827">
            <v>0</v>
          </cell>
        </row>
        <row r="7828">
          <cell r="A7828" t="str">
            <v>270</v>
          </cell>
          <cell r="C7828">
            <v>26</v>
          </cell>
          <cell r="E7828">
            <v>0</v>
          </cell>
        </row>
        <row r="7829">
          <cell r="A7829" t="str">
            <v>270</v>
          </cell>
          <cell r="C7829">
            <v>27</v>
          </cell>
          <cell r="E7829">
            <v>0</v>
          </cell>
        </row>
        <row r="7830">
          <cell r="A7830" t="str">
            <v>270</v>
          </cell>
          <cell r="C7830">
            <v>28</v>
          </cell>
          <cell r="E7830">
            <v>0</v>
          </cell>
        </row>
        <row r="7831">
          <cell r="A7831" t="str">
            <v>270</v>
          </cell>
          <cell r="C7831">
            <v>29</v>
          </cell>
          <cell r="E7831">
            <v>47</v>
          </cell>
        </row>
        <row r="7832">
          <cell r="A7832" t="str">
            <v>271</v>
          </cell>
          <cell r="C7832">
            <v>1</v>
          </cell>
          <cell r="E7832">
            <v>99756</v>
          </cell>
        </row>
        <row r="7833">
          <cell r="A7833" t="str">
            <v>271</v>
          </cell>
          <cell r="C7833">
            <v>2</v>
          </cell>
          <cell r="E7833">
            <v>2892</v>
          </cell>
        </row>
        <row r="7834">
          <cell r="A7834" t="str">
            <v>271</v>
          </cell>
          <cell r="C7834">
            <v>3</v>
          </cell>
          <cell r="E7834">
            <v>0</v>
          </cell>
        </row>
        <row r="7835">
          <cell r="A7835" t="str">
            <v>271</v>
          </cell>
          <cell r="C7835">
            <v>4</v>
          </cell>
          <cell r="E7835">
            <v>3645</v>
          </cell>
        </row>
        <row r="7836">
          <cell r="A7836" t="str">
            <v>271</v>
          </cell>
          <cell r="C7836">
            <v>6</v>
          </cell>
          <cell r="E7836">
            <v>0</v>
          </cell>
        </row>
        <row r="7837">
          <cell r="A7837" t="str">
            <v>271</v>
          </cell>
          <cell r="C7837">
            <v>7</v>
          </cell>
          <cell r="E7837">
            <v>51415</v>
          </cell>
        </row>
        <row r="7838">
          <cell r="A7838" t="str">
            <v>271</v>
          </cell>
          <cell r="C7838">
            <v>10</v>
          </cell>
          <cell r="E7838">
            <v>41084</v>
          </cell>
        </row>
        <row r="7839">
          <cell r="A7839" t="str">
            <v>271</v>
          </cell>
          <cell r="C7839">
            <v>15</v>
          </cell>
          <cell r="E7839">
            <v>0</v>
          </cell>
        </row>
        <row r="7840">
          <cell r="A7840" t="str">
            <v>271</v>
          </cell>
          <cell r="C7840">
            <v>16</v>
          </cell>
          <cell r="E7840">
            <v>0</v>
          </cell>
        </row>
        <row r="7841">
          <cell r="A7841" t="str">
            <v>271</v>
          </cell>
          <cell r="C7841">
            <v>17</v>
          </cell>
          <cell r="E7841">
            <v>0</v>
          </cell>
        </row>
        <row r="7842">
          <cell r="A7842" t="str">
            <v>271</v>
          </cell>
          <cell r="C7842">
            <v>18</v>
          </cell>
          <cell r="E7842">
            <v>0</v>
          </cell>
        </row>
        <row r="7843">
          <cell r="A7843" t="str">
            <v>271</v>
          </cell>
          <cell r="C7843">
            <v>20</v>
          </cell>
          <cell r="E7843">
            <v>0</v>
          </cell>
        </row>
        <row r="7844">
          <cell r="A7844" t="str">
            <v>271</v>
          </cell>
          <cell r="C7844">
            <v>21</v>
          </cell>
          <cell r="E7844">
            <v>0</v>
          </cell>
        </row>
        <row r="7845">
          <cell r="A7845" t="str">
            <v>271</v>
          </cell>
          <cell r="C7845">
            <v>22</v>
          </cell>
          <cell r="E7845">
            <v>5888</v>
          </cell>
        </row>
        <row r="7846">
          <cell r="A7846" t="str">
            <v>271</v>
          </cell>
          <cell r="C7846">
            <v>23</v>
          </cell>
          <cell r="E7846">
            <v>0</v>
          </cell>
        </row>
        <row r="7847">
          <cell r="A7847" t="str">
            <v>271</v>
          </cell>
          <cell r="C7847">
            <v>24</v>
          </cell>
          <cell r="E7847">
            <v>0</v>
          </cell>
        </row>
        <row r="7848">
          <cell r="A7848" t="str">
            <v>271</v>
          </cell>
          <cell r="C7848">
            <v>25</v>
          </cell>
          <cell r="E7848">
            <v>0</v>
          </cell>
        </row>
        <row r="7849">
          <cell r="A7849" t="str">
            <v>271</v>
          </cell>
          <cell r="C7849">
            <v>5</v>
          </cell>
          <cell r="E7849">
            <v>409882</v>
          </cell>
        </row>
        <row r="7850">
          <cell r="A7850" t="str">
            <v>271</v>
          </cell>
          <cell r="C7850">
            <v>8</v>
          </cell>
          <cell r="E7850">
            <v>0</v>
          </cell>
        </row>
        <row r="7851">
          <cell r="A7851" t="str">
            <v>271</v>
          </cell>
          <cell r="C7851">
            <v>9</v>
          </cell>
          <cell r="E7851">
            <v>0</v>
          </cell>
        </row>
        <row r="7852">
          <cell r="A7852" t="str">
            <v>271</v>
          </cell>
          <cell r="C7852">
            <v>11</v>
          </cell>
          <cell r="E7852">
            <v>452792</v>
          </cell>
        </row>
        <row r="7853">
          <cell r="A7853" t="str">
            <v>271</v>
          </cell>
          <cell r="C7853">
            <v>12</v>
          </cell>
          <cell r="E7853">
            <v>0</v>
          </cell>
        </row>
        <row r="7854">
          <cell r="A7854" t="str">
            <v>271</v>
          </cell>
          <cell r="C7854">
            <v>13</v>
          </cell>
          <cell r="E7854">
            <v>0</v>
          </cell>
        </row>
        <row r="7855">
          <cell r="A7855" t="str">
            <v>271</v>
          </cell>
          <cell r="C7855">
            <v>14</v>
          </cell>
          <cell r="E7855">
            <v>0</v>
          </cell>
        </row>
        <row r="7856">
          <cell r="A7856" t="str">
            <v>271</v>
          </cell>
          <cell r="C7856">
            <v>19</v>
          </cell>
          <cell r="E7856">
            <v>0</v>
          </cell>
        </row>
        <row r="7857">
          <cell r="A7857" t="str">
            <v>271</v>
          </cell>
          <cell r="C7857">
            <v>26</v>
          </cell>
          <cell r="E7857">
            <v>0</v>
          </cell>
        </row>
        <row r="7858">
          <cell r="A7858" t="str">
            <v>271</v>
          </cell>
          <cell r="C7858">
            <v>27</v>
          </cell>
          <cell r="E7858">
            <v>0</v>
          </cell>
        </row>
        <row r="7859">
          <cell r="A7859" t="str">
            <v>271</v>
          </cell>
          <cell r="C7859">
            <v>28</v>
          </cell>
          <cell r="E7859">
            <v>0</v>
          </cell>
        </row>
        <row r="7860">
          <cell r="A7860" t="str">
            <v>271</v>
          </cell>
          <cell r="C7860">
            <v>29</v>
          </cell>
          <cell r="E7860">
            <v>5000</v>
          </cell>
        </row>
        <row r="7861">
          <cell r="A7861" t="str">
            <v>272</v>
          </cell>
          <cell r="C7861">
            <v>1</v>
          </cell>
          <cell r="E7861">
            <v>0</v>
          </cell>
        </row>
        <row r="7862">
          <cell r="A7862" t="str">
            <v>272</v>
          </cell>
          <cell r="C7862">
            <v>2</v>
          </cell>
          <cell r="E7862">
            <v>0</v>
          </cell>
        </row>
        <row r="7863">
          <cell r="A7863" t="str">
            <v>272</v>
          </cell>
          <cell r="C7863">
            <v>3</v>
          </cell>
          <cell r="E7863">
            <v>1000</v>
          </cell>
        </row>
        <row r="7864">
          <cell r="A7864" t="str">
            <v>272</v>
          </cell>
          <cell r="C7864">
            <v>4</v>
          </cell>
          <cell r="E7864">
            <v>4700</v>
          </cell>
        </row>
        <row r="7865">
          <cell r="A7865" t="str">
            <v>272</v>
          </cell>
          <cell r="C7865">
            <v>6</v>
          </cell>
          <cell r="E7865">
            <v>0</v>
          </cell>
        </row>
        <row r="7866">
          <cell r="A7866" t="str">
            <v>272</v>
          </cell>
          <cell r="C7866">
            <v>7</v>
          </cell>
          <cell r="E7866">
            <v>1143</v>
          </cell>
        </row>
        <row r="7867">
          <cell r="A7867" t="str">
            <v>272</v>
          </cell>
          <cell r="C7867">
            <v>10</v>
          </cell>
          <cell r="E7867">
            <v>0</v>
          </cell>
        </row>
        <row r="7868">
          <cell r="A7868" t="str">
            <v>272</v>
          </cell>
          <cell r="C7868">
            <v>15</v>
          </cell>
          <cell r="E7868">
            <v>0</v>
          </cell>
        </row>
        <row r="7869">
          <cell r="A7869" t="str">
            <v>272</v>
          </cell>
          <cell r="C7869">
            <v>16</v>
          </cell>
          <cell r="E7869">
            <v>0</v>
          </cell>
        </row>
        <row r="7870">
          <cell r="A7870" t="str">
            <v>272</v>
          </cell>
          <cell r="C7870">
            <v>17</v>
          </cell>
          <cell r="E7870">
            <v>0</v>
          </cell>
        </row>
        <row r="7871">
          <cell r="A7871" t="str">
            <v>272</v>
          </cell>
          <cell r="C7871">
            <v>18</v>
          </cell>
          <cell r="E7871">
            <v>0</v>
          </cell>
        </row>
        <row r="7872">
          <cell r="A7872" t="str">
            <v>272</v>
          </cell>
          <cell r="C7872">
            <v>20</v>
          </cell>
          <cell r="E7872">
            <v>0</v>
          </cell>
        </row>
        <row r="7873">
          <cell r="A7873" t="str">
            <v>272</v>
          </cell>
          <cell r="C7873">
            <v>21</v>
          </cell>
          <cell r="E7873">
            <v>0</v>
          </cell>
        </row>
        <row r="7874">
          <cell r="A7874" t="str">
            <v>272</v>
          </cell>
          <cell r="C7874">
            <v>22</v>
          </cell>
          <cell r="E7874">
            <v>991</v>
          </cell>
        </row>
        <row r="7875">
          <cell r="A7875" t="str">
            <v>272</v>
          </cell>
          <cell r="C7875">
            <v>23</v>
          </cell>
          <cell r="E7875">
            <v>0</v>
          </cell>
        </row>
        <row r="7876">
          <cell r="A7876" t="str">
            <v>272</v>
          </cell>
          <cell r="C7876">
            <v>24</v>
          </cell>
          <cell r="E7876">
            <v>0</v>
          </cell>
        </row>
        <row r="7877">
          <cell r="A7877" t="str">
            <v>272</v>
          </cell>
          <cell r="C7877">
            <v>25</v>
          </cell>
          <cell r="E7877">
            <v>0</v>
          </cell>
        </row>
        <row r="7878">
          <cell r="A7878" t="str">
            <v>272</v>
          </cell>
          <cell r="C7878">
            <v>5</v>
          </cell>
          <cell r="E7878">
            <v>2287</v>
          </cell>
        </row>
        <row r="7879">
          <cell r="A7879" t="str">
            <v>272</v>
          </cell>
          <cell r="C7879">
            <v>8</v>
          </cell>
          <cell r="E7879">
            <v>0</v>
          </cell>
        </row>
        <row r="7880">
          <cell r="A7880" t="str">
            <v>272</v>
          </cell>
          <cell r="C7880">
            <v>9</v>
          </cell>
          <cell r="E7880">
            <v>0</v>
          </cell>
        </row>
        <row r="7881">
          <cell r="A7881" t="str">
            <v>272</v>
          </cell>
          <cell r="C7881">
            <v>11</v>
          </cell>
          <cell r="E7881">
            <v>0</v>
          </cell>
        </row>
        <row r="7882">
          <cell r="A7882" t="str">
            <v>272</v>
          </cell>
          <cell r="C7882">
            <v>12</v>
          </cell>
          <cell r="E7882">
            <v>0</v>
          </cell>
        </row>
        <row r="7883">
          <cell r="A7883" t="str">
            <v>272</v>
          </cell>
          <cell r="C7883">
            <v>13</v>
          </cell>
          <cell r="E7883">
            <v>0</v>
          </cell>
        </row>
        <row r="7884">
          <cell r="A7884" t="str">
            <v>272</v>
          </cell>
          <cell r="C7884">
            <v>14</v>
          </cell>
          <cell r="E7884">
            <v>0</v>
          </cell>
        </row>
        <row r="7885">
          <cell r="A7885" t="str">
            <v>272</v>
          </cell>
          <cell r="C7885">
            <v>19</v>
          </cell>
          <cell r="E7885">
            <v>0</v>
          </cell>
        </row>
        <row r="7886">
          <cell r="A7886" t="str">
            <v>272</v>
          </cell>
          <cell r="C7886">
            <v>26</v>
          </cell>
          <cell r="E7886">
            <v>0</v>
          </cell>
        </row>
        <row r="7887">
          <cell r="A7887" t="str">
            <v>272</v>
          </cell>
          <cell r="C7887">
            <v>27</v>
          </cell>
          <cell r="E7887">
            <v>0</v>
          </cell>
        </row>
        <row r="7888">
          <cell r="A7888" t="str">
            <v>272</v>
          </cell>
          <cell r="C7888">
            <v>28</v>
          </cell>
          <cell r="E7888">
            <v>0</v>
          </cell>
        </row>
        <row r="7889">
          <cell r="A7889" t="str">
            <v>272</v>
          </cell>
          <cell r="C7889">
            <v>29</v>
          </cell>
          <cell r="E7889">
            <v>4755</v>
          </cell>
        </row>
        <row r="7890">
          <cell r="A7890" t="str">
            <v>273</v>
          </cell>
          <cell r="C7890">
            <v>1</v>
          </cell>
          <cell r="E7890">
            <v>50000</v>
          </cell>
        </row>
        <row r="7891">
          <cell r="A7891" t="str">
            <v>273</v>
          </cell>
          <cell r="C7891">
            <v>2</v>
          </cell>
          <cell r="E7891">
            <v>0</v>
          </cell>
        </row>
        <row r="7892">
          <cell r="A7892" t="str">
            <v>273</v>
          </cell>
          <cell r="C7892">
            <v>3</v>
          </cell>
          <cell r="E7892">
            <v>0</v>
          </cell>
        </row>
        <row r="7893">
          <cell r="A7893" t="str">
            <v>273</v>
          </cell>
          <cell r="C7893">
            <v>4</v>
          </cell>
          <cell r="E7893">
            <v>0</v>
          </cell>
        </row>
        <row r="7894">
          <cell r="A7894" t="str">
            <v>273</v>
          </cell>
          <cell r="C7894">
            <v>6</v>
          </cell>
          <cell r="E7894">
            <v>0</v>
          </cell>
        </row>
        <row r="7895">
          <cell r="A7895" t="str">
            <v>273</v>
          </cell>
          <cell r="C7895">
            <v>7</v>
          </cell>
          <cell r="E7895">
            <v>2000</v>
          </cell>
        </row>
        <row r="7896">
          <cell r="A7896" t="str">
            <v>273</v>
          </cell>
          <cell r="C7896">
            <v>10</v>
          </cell>
          <cell r="E7896">
            <v>30000</v>
          </cell>
        </row>
        <row r="7897">
          <cell r="A7897" t="str">
            <v>273</v>
          </cell>
          <cell r="C7897">
            <v>15</v>
          </cell>
          <cell r="E7897">
            <v>0</v>
          </cell>
        </row>
        <row r="7898">
          <cell r="A7898" t="str">
            <v>273</v>
          </cell>
          <cell r="C7898">
            <v>16</v>
          </cell>
          <cell r="E7898">
            <v>35000</v>
          </cell>
        </row>
        <row r="7899">
          <cell r="A7899" t="str">
            <v>273</v>
          </cell>
          <cell r="C7899">
            <v>17</v>
          </cell>
          <cell r="E7899">
            <v>0</v>
          </cell>
        </row>
        <row r="7900">
          <cell r="A7900" t="str">
            <v>273</v>
          </cell>
          <cell r="C7900">
            <v>18</v>
          </cell>
          <cell r="E7900">
            <v>0</v>
          </cell>
        </row>
        <row r="7901">
          <cell r="A7901" t="str">
            <v>273</v>
          </cell>
          <cell r="C7901">
            <v>20</v>
          </cell>
          <cell r="E7901">
            <v>0</v>
          </cell>
        </row>
        <row r="7902">
          <cell r="A7902" t="str">
            <v>273</v>
          </cell>
          <cell r="C7902">
            <v>21</v>
          </cell>
          <cell r="E7902">
            <v>0</v>
          </cell>
        </row>
        <row r="7903">
          <cell r="A7903" t="str">
            <v>273</v>
          </cell>
          <cell r="C7903">
            <v>22</v>
          </cell>
          <cell r="E7903">
            <v>25000</v>
          </cell>
        </row>
        <row r="7904">
          <cell r="A7904" t="str">
            <v>273</v>
          </cell>
          <cell r="C7904">
            <v>23</v>
          </cell>
          <cell r="E7904">
            <v>20000</v>
          </cell>
        </row>
        <row r="7905">
          <cell r="A7905" t="str">
            <v>273</v>
          </cell>
          <cell r="C7905">
            <v>24</v>
          </cell>
          <cell r="E7905">
            <v>0</v>
          </cell>
        </row>
        <row r="7906">
          <cell r="A7906" t="str">
            <v>273</v>
          </cell>
          <cell r="C7906">
            <v>25</v>
          </cell>
          <cell r="E7906">
            <v>10000</v>
          </cell>
        </row>
        <row r="7907">
          <cell r="A7907" t="str">
            <v>273</v>
          </cell>
          <cell r="C7907">
            <v>5</v>
          </cell>
          <cell r="E7907">
            <v>40000</v>
          </cell>
        </row>
        <row r="7908">
          <cell r="A7908" t="str">
            <v>273</v>
          </cell>
          <cell r="C7908">
            <v>8</v>
          </cell>
          <cell r="E7908">
            <v>25000</v>
          </cell>
        </row>
        <row r="7909">
          <cell r="A7909" t="str">
            <v>273</v>
          </cell>
          <cell r="C7909">
            <v>9</v>
          </cell>
          <cell r="E7909">
            <v>0</v>
          </cell>
        </row>
        <row r="7910">
          <cell r="A7910" t="str">
            <v>273</v>
          </cell>
          <cell r="C7910">
            <v>11</v>
          </cell>
          <cell r="E7910">
            <v>200000</v>
          </cell>
        </row>
        <row r="7911">
          <cell r="A7911" t="str">
            <v>273</v>
          </cell>
          <cell r="C7911">
            <v>12</v>
          </cell>
          <cell r="E7911">
            <v>0</v>
          </cell>
        </row>
        <row r="7912">
          <cell r="A7912" t="str">
            <v>273</v>
          </cell>
          <cell r="C7912">
            <v>13</v>
          </cell>
          <cell r="E7912">
            <v>0</v>
          </cell>
        </row>
        <row r="7913">
          <cell r="A7913" t="str">
            <v>273</v>
          </cell>
          <cell r="C7913">
            <v>14</v>
          </cell>
          <cell r="E7913">
            <v>0</v>
          </cell>
        </row>
        <row r="7914">
          <cell r="A7914" t="str">
            <v>273</v>
          </cell>
          <cell r="C7914">
            <v>19</v>
          </cell>
          <cell r="E7914">
            <v>0</v>
          </cell>
        </row>
        <row r="7915">
          <cell r="A7915" t="str">
            <v>273</v>
          </cell>
          <cell r="C7915">
            <v>26</v>
          </cell>
          <cell r="E7915">
            <v>5000</v>
          </cell>
        </row>
        <row r="7916">
          <cell r="A7916" t="str">
            <v>273</v>
          </cell>
          <cell r="C7916">
            <v>27</v>
          </cell>
          <cell r="E7916">
            <v>100000</v>
          </cell>
        </row>
        <row r="7917">
          <cell r="A7917" t="str">
            <v>273</v>
          </cell>
          <cell r="C7917">
            <v>28</v>
          </cell>
          <cell r="E7917">
            <v>0</v>
          </cell>
        </row>
        <row r="7918">
          <cell r="A7918" t="str">
            <v>273</v>
          </cell>
          <cell r="C7918">
            <v>29</v>
          </cell>
          <cell r="E7918">
            <v>30000</v>
          </cell>
        </row>
        <row r="7919">
          <cell r="A7919" t="str">
            <v>274</v>
          </cell>
          <cell r="C7919">
            <v>1</v>
          </cell>
          <cell r="E7919">
            <v>0</v>
          </cell>
        </row>
        <row r="7920">
          <cell r="A7920" t="str">
            <v>274</v>
          </cell>
          <cell r="C7920">
            <v>2</v>
          </cell>
          <cell r="E7920">
            <v>0</v>
          </cell>
        </row>
        <row r="7921">
          <cell r="A7921" t="str">
            <v>274</v>
          </cell>
          <cell r="C7921">
            <v>3</v>
          </cell>
          <cell r="E7921">
            <v>0</v>
          </cell>
        </row>
        <row r="7922">
          <cell r="A7922" t="str">
            <v>274</v>
          </cell>
          <cell r="C7922">
            <v>4</v>
          </cell>
          <cell r="E7922">
            <v>0</v>
          </cell>
        </row>
        <row r="7923">
          <cell r="A7923" t="str">
            <v>274</v>
          </cell>
          <cell r="C7923">
            <v>6</v>
          </cell>
          <cell r="E7923">
            <v>0</v>
          </cell>
        </row>
        <row r="7924">
          <cell r="A7924" t="str">
            <v>274</v>
          </cell>
          <cell r="C7924">
            <v>7</v>
          </cell>
          <cell r="E7924">
            <v>0</v>
          </cell>
        </row>
        <row r="7925">
          <cell r="A7925" t="str">
            <v>274</v>
          </cell>
          <cell r="C7925">
            <v>10</v>
          </cell>
          <cell r="E7925">
            <v>0</v>
          </cell>
        </row>
        <row r="7926">
          <cell r="A7926" t="str">
            <v>274</v>
          </cell>
          <cell r="C7926">
            <v>15</v>
          </cell>
          <cell r="E7926">
            <v>0</v>
          </cell>
        </row>
        <row r="7927">
          <cell r="A7927" t="str">
            <v>274</v>
          </cell>
          <cell r="C7927">
            <v>16</v>
          </cell>
          <cell r="E7927">
            <v>0</v>
          </cell>
        </row>
        <row r="7928">
          <cell r="A7928" t="str">
            <v>274</v>
          </cell>
          <cell r="C7928">
            <v>17</v>
          </cell>
          <cell r="E7928">
            <v>0</v>
          </cell>
        </row>
        <row r="7929">
          <cell r="A7929" t="str">
            <v>274</v>
          </cell>
          <cell r="C7929">
            <v>18</v>
          </cell>
          <cell r="E7929">
            <v>0</v>
          </cell>
        </row>
        <row r="7930">
          <cell r="A7930" t="str">
            <v>274</v>
          </cell>
          <cell r="C7930">
            <v>20</v>
          </cell>
          <cell r="E7930">
            <v>0</v>
          </cell>
        </row>
        <row r="7931">
          <cell r="A7931" t="str">
            <v>274</v>
          </cell>
          <cell r="C7931">
            <v>21</v>
          </cell>
          <cell r="E7931">
            <v>0</v>
          </cell>
        </row>
        <row r="7932">
          <cell r="A7932" t="str">
            <v>274</v>
          </cell>
          <cell r="C7932">
            <v>22</v>
          </cell>
          <cell r="E7932">
            <v>0</v>
          </cell>
        </row>
        <row r="7933">
          <cell r="A7933" t="str">
            <v>274</v>
          </cell>
          <cell r="C7933">
            <v>23</v>
          </cell>
          <cell r="E7933">
            <v>0</v>
          </cell>
        </row>
        <row r="7934">
          <cell r="A7934" t="str">
            <v>274</v>
          </cell>
          <cell r="C7934">
            <v>24</v>
          </cell>
          <cell r="E7934">
            <v>0</v>
          </cell>
        </row>
        <row r="7935">
          <cell r="A7935" t="str">
            <v>274</v>
          </cell>
          <cell r="C7935">
            <v>25</v>
          </cell>
          <cell r="E7935">
            <v>0</v>
          </cell>
        </row>
        <row r="7936">
          <cell r="A7936" t="str">
            <v>274</v>
          </cell>
          <cell r="C7936">
            <v>5</v>
          </cell>
          <cell r="E7936">
            <v>0</v>
          </cell>
        </row>
        <row r="7937">
          <cell r="A7937" t="str">
            <v>274</v>
          </cell>
          <cell r="C7937">
            <v>8</v>
          </cell>
          <cell r="E7937">
            <v>0</v>
          </cell>
        </row>
        <row r="7938">
          <cell r="A7938" t="str">
            <v>274</v>
          </cell>
          <cell r="C7938">
            <v>9</v>
          </cell>
          <cell r="E7938">
            <v>0</v>
          </cell>
        </row>
        <row r="7939">
          <cell r="A7939" t="str">
            <v>274</v>
          </cell>
          <cell r="C7939">
            <v>11</v>
          </cell>
          <cell r="E7939">
            <v>0</v>
          </cell>
        </row>
        <row r="7940">
          <cell r="A7940" t="str">
            <v>274</v>
          </cell>
          <cell r="C7940">
            <v>12</v>
          </cell>
          <cell r="E7940">
            <v>0</v>
          </cell>
        </row>
        <row r="7941">
          <cell r="A7941" t="str">
            <v>274</v>
          </cell>
          <cell r="C7941">
            <v>13</v>
          </cell>
          <cell r="E7941">
            <v>0</v>
          </cell>
        </row>
        <row r="7942">
          <cell r="A7942" t="str">
            <v>274</v>
          </cell>
          <cell r="C7942">
            <v>14</v>
          </cell>
          <cell r="E7942">
            <v>0</v>
          </cell>
        </row>
        <row r="7943">
          <cell r="A7943" t="str">
            <v>274</v>
          </cell>
          <cell r="C7943">
            <v>19</v>
          </cell>
          <cell r="E7943">
            <v>0</v>
          </cell>
        </row>
        <row r="7944">
          <cell r="A7944" t="str">
            <v>274</v>
          </cell>
          <cell r="C7944">
            <v>26</v>
          </cell>
          <cell r="E7944">
            <v>0</v>
          </cell>
        </row>
        <row r="7945">
          <cell r="A7945" t="str">
            <v>274</v>
          </cell>
          <cell r="C7945">
            <v>27</v>
          </cell>
          <cell r="E7945">
            <v>0</v>
          </cell>
        </row>
        <row r="7946">
          <cell r="A7946" t="str">
            <v>274</v>
          </cell>
          <cell r="C7946">
            <v>28</v>
          </cell>
          <cell r="E7946">
            <v>0</v>
          </cell>
        </row>
        <row r="7947">
          <cell r="A7947" t="str">
            <v>274</v>
          </cell>
          <cell r="C7947">
            <v>29</v>
          </cell>
          <cell r="E7947">
            <v>0</v>
          </cell>
        </row>
        <row r="7948">
          <cell r="A7948" t="str">
            <v>275</v>
          </cell>
          <cell r="C7948">
            <v>1</v>
          </cell>
          <cell r="E7948">
            <v>111000</v>
          </cell>
        </row>
        <row r="7949">
          <cell r="A7949" t="str">
            <v>275</v>
          </cell>
          <cell r="C7949">
            <v>2</v>
          </cell>
          <cell r="E7949">
            <v>3000</v>
          </cell>
        </row>
        <row r="7950">
          <cell r="A7950" t="str">
            <v>275</v>
          </cell>
          <cell r="C7950">
            <v>3</v>
          </cell>
          <cell r="E7950">
            <v>0</v>
          </cell>
        </row>
        <row r="7951">
          <cell r="A7951" t="str">
            <v>275</v>
          </cell>
          <cell r="C7951">
            <v>4</v>
          </cell>
          <cell r="E7951">
            <v>17000</v>
          </cell>
        </row>
        <row r="7952">
          <cell r="A7952" t="str">
            <v>275</v>
          </cell>
          <cell r="C7952">
            <v>6</v>
          </cell>
          <cell r="E7952">
            <v>1000</v>
          </cell>
        </row>
        <row r="7953">
          <cell r="A7953" t="str">
            <v>275</v>
          </cell>
          <cell r="C7953">
            <v>7</v>
          </cell>
          <cell r="E7953">
            <v>46059</v>
          </cell>
        </row>
        <row r="7954">
          <cell r="A7954" t="str">
            <v>275</v>
          </cell>
          <cell r="C7954">
            <v>10</v>
          </cell>
          <cell r="E7954">
            <v>101654</v>
          </cell>
        </row>
        <row r="7955">
          <cell r="A7955" t="str">
            <v>275</v>
          </cell>
          <cell r="C7955">
            <v>15</v>
          </cell>
          <cell r="E7955">
            <v>0</v>
          </cell>
        </row>
        <row r="7956">
          <cell r="A7956" t="str">
            <v>275</v>
          </cell>
          <cell r="C7956">
            <v>16</v>
          </cell>
          <cell r="E7956">
            <v>36960</v>
          </cell>
        </row>
        <row r="7957">
          <cell r="A7957" t="str">
            <v>275</v>
          </cell>
          <cell r="C7957">
            <v>17</v>
          </cell>
          <cell r="E7957">
            <v>0</v>
          </cell>
        </row>
        <row r="7958">
          <cell r="A7958" t="str">
            <v>275</v>
          </cell>
          <cell r="C7958">
            <v>18</v>
          </cell>
          <cell r="E7958">
            <v>0</v>
          </cell>
        </row>
        <row r="7959">
          <cell r="A7959" t="str">
            <v>275</v>
          </cell>
          <cell r="C7959">
            <v>20</v>
          </cell>
          <cell r="E7959">
            <v>0</v>
          </cell>
        </row>
        <row r="7960">
          <cell r="A7960" t="str">
            <v>275</v>
          </cell>
          <cell r="C7960">
            <v>21</v>
          </cell>
          <cell r="E7960">
            <v>0</v>
          </cell>
        </row>
        <row r="7961">
          <cell r="A7961" t="str">
            <v>275</v>
          </cell>
          <cell r="C7961">
            <v>22</v>
          </cell>
          <cell r="E7961">
            <v>120367</v>
          </cell>
        </row>
        <row r="7962">
          <cell r="A7962" t="str">
            <v>275</v>
          </cell>
          <cell r="C7962">
            <v>23</v>
          </cell>
          <cell r="E7962">
            <v>0</v>
          </cell>
        </row>
        <row r="7963">
          <cell r="A7963" t="str">
            <v>275</v>
          </cell>
          <cell r="C7963">
            <v>24</v>
          </cell>
          <cell r="E7963">
            <v>0</v>
          </cell>
        </row>
        <row r="7964">
          <cell r="A7964" t="str">
            <v>275</v>
          </cell>
          <cell r="C7964">
            <v>25</v>
          </cell>
          <cell r="E7964">
            <v>0</v>
          </cell>
        </row>
        <row r="7965">
          <cell r="A7965" t="str">
            <v>275</v>
          </cell>
          <cell r="C7965">
            <v>5</v>
          </cell>
          <cell r="E7965">
            <v>40358</v>
          </cell>
        </row>
        <row r="7966">
          <cell r="A7966" t="str">
            <v>275</v>
          </cell>
          <cell r="C7966">
            <v>8</v>
          </cell>
          <cell r="E7966">
            <v>0</v>
          </cell>
        </row>
        <row r="7967">
          <cell r="A7967" t="str">
            <v>275</v>
          </cell>
          <cell r="C7967">
            <v>9</v>
          </cell>
          <cell r="E7967">
            <v>0</v>
          </cell>
        </row>
        <row r="7968">
          <cell r="A7968" t="str">
            <v>275</v>
          </cell>
          <cell r="C7968">
            <v>11</v>
          </cell>
          <cell r="E7968">
            <v>200000</v>
          </cell>
        </row>
        <row r="7969">
          <cell r="A7969" t="str">
            <v>275</v>
          </cell>
          <cell r="C7969">
            <v>12</v>
          </cell>
          <cell r="E7969">
            <v>0</v>
          </cell>
        </row>
        <row r="7970">
          <cell r="A7970" t="str">
            <v>275</v>
          </cell>
          <cell r="C7970">
            <v>13</v>
          </cell>
          <cell r="E7970">
            <v>0</v>
          </cell>
        </row>
        <row r="7971">
          <cell r="A7971" t="str">
            <v>275</v>
          </cell>
          <cell r="C7971">
            <v>14</v>
          </cell>
          <cell r="E7971">
            <v>0</v>
          </cell>
        </row>
        <row r="7972">
          <cell r="A7972" t="str">
            <v>275</v>
          </cell>
          <cell r="C7972">
            <v>19</v>
          </cell>
          <cell r="E7972">
            <v>0</v>
          </cell>
        </row>
        <row r="7973">
          <cell r="A7973" t="str">
            <v>275</v>
          </cell>
          <cell r="C7973">
            <v>26</v>
          </cell>
          <cell r="E7973">
            <v>0</v>
          </cell>
        </row>
        <row r="7974">
          <cell r="A7974" t="str">
            <v>275</v>
          </cell>
          <cell r="C7974">
            <v>27</v>
          </cell>
          <cell r="E7974">
            <v>0</v>
          </cell>
        </row>
        <row r="7975">
          <cell r="A7975" t="str">
            <v>275</v>
          </cell>
          <cell r="C7975">
            <v>28</v>
          </cell>
          <cell r="E7975">
            <v>0</v>
          </cell>
        </row>
        <row r="7976">
          <cell r="A7976" t="str">
            <v>275</v>
          </cell>
          <cell r="C7976">
            <v>29</v>
          </cell>
          <cell r="E7976">
            <v>331795</v>
          </cell>
        </row>
        <row r="7977">
          <cell r="A7977" t="str">
            <v>276</v>
          </cell>
          <cell r="C7977">
            <v>1</v>
          </cell>
          <cell r="E7977">
            <v>20000</v>
          </cell>
        </row>
        <row r="7978">
          <cell r="A7978" t="str">
            <v>276</v>
          </cell>
          <cell r="C7978">
            <v>2</v>
          </cell>
          <cell r="E7978">
            <v>5000</v>
          </cell>
        </row>
        <row r="7979">
          <cell r="A7979" t="str">
            <v>276</v>
          </cell>
          <cell r="C7979">
            <v>3</v>
          </cell>
          <cell r="E7979">
            <v>0</v>
          </cell>
        </row>
        <row r="7980">
          <cell r="A7980" t="str">
            <v>276</v>
          </cell>
          <cell r="C7980">
            <v>4</v>
          </cell>
          <cell r="E7980">
            <v>10000</v>
          </cell>
        </row>
        <row r="7981">
          <cell r="A7981" t="str">
            <v>276</v>
          </cell>
          <cell r="C7981">
            <v>6</v>
          </cell>
          <cell r="E7981">
            <v>8300</v>
          </cell>
        </row>
        <row r="7982">
          <cell r="A7982" t="str">
            <v>276</v>
          </cell>
          <cell r="C7982">
            <v>7</v>
          </cell>
          <cell r="E7982">
            <v>46887</v>
          </cell>
        </row>
        <row r="7983">
          <cell r="A7983" t="str">
            <v>276</v>
          </cell>
          <cell r="C7983">
            <v>10</v>
          </cell>
          <cell r="E7983">
            <v>30500</v>
          </cell>
        </row>
        <row r="7984">
          <cell r="A7984" t="str">
            <v>276</v>
          </cell>
          <cell r="C7984">
            <v>15</v>
          </cell>
          <cell r="E7984">
            <v>0</v>
          </cell>
        </row>
        <row r="7985">
          <cell r="A7985" t="str">
            <v>276</v>
          </cell>
          <cell r="C7985">
            <v>16</v>
          </cell>
          <cell r="E7985">
            <v>65000</v>
          </cell>
        </row>
        <row r="7986">
          <cell r="A7986" t="str">
            <v>276</v>
          </cell>
          <cell r="C7986">
            <v>17</v>
          </cell>
          <cell r="E7986">
            <v>0</v>
          </cell>
        </row>
        <row r="7987">
          <cell r="A7987" t="str">
            <v>276</v>
          </cell>
          <cell r="C7987">
            <v>18</v>
          </cell>
          <cell r="E7987">
            <v>0</v>
          </cell>
        </row>
        <row r="7988">
          <cell r="A7988" t="str">
            <v>276</v>
          </cell>
          <cell r="C7988">
            <v>20</v>
          </cell>
          <cell r="E7988">
            <v>0</v>
          </cell>
        </row>
        <row r="7989">
          <cell r="A7989" t="str">
            <v>276</v>
          </cell>
          <cell r="C7989">
            <v>21</v>
          </cell>
          <cell r="E7989">
            <v>0</v>
          </cell>
        </row>
        <row r="7990">
          <cell r="A7990" t="str">
            <v>276</v>
          </cell>
          <cell r="C7990">
            <v>22</v>
          </cell>
          <cell r="E7990">
            <v>0</v>
          </cell>
        </row>
        <row r="7991">
          <cell r="A7991" t="str">
            <v>276</v>
          </cell>
          <cell r="C7991">
            <v>23</v>
          </cell>
          <cell r="E7991">
            <v>0</v>
          </cell>
        </row>
        <row r="7992">
          <cell r="A7992" t="str">
            <v>276</v>
          </cell>
          <cell r="C7992">
            <v>24</v>
          </cell>
          <cell r="E7992">
            <v>0</v>
          </cell>
        </row>
        <row r="7993">
          <cell r="A7993" t="str">
            <v>276</v>
          </cell>
          <cell r="C7993">
            <v>25</v>
          </cell>
          <cell r="E7993">
            <v>0</v>
          </cell>
        </row>
        <row r="7994">
          <cell r="A7994" t="str">
            <v>276</v>
          </cell>
          <cell r="C7994">
            <v>5</v>
          </cell>
          <cell r="E7994">
            <v>3480</v>
          </cell>
        </row>
        <row r="7995">
          <cell r="A7995" t="str">
            <v>276</v>
          </cell>
          <cell r="C7995">
            <v>8</v>
          </cell>
          <cell r="E7995">
            <v>0</v>
          </cell>
        </row>
        <row r="7996">
          <cell r="A7996" t="str">
            <v>276</v>
          </cell>
          <cell r="C7996">
            <v>9</v>
          </cell>
          <cell r="E7996">
            <v>0</v>
          </cell>
        </row>
        <row r="7997">
          <cell r="A7997" t="str">
            <v>276</v>
          </cell>
          <cell r="C7997">
            <v>11</v>
          </cell>
          <cell r="E7997">
            <v>500</v>
          </cell>
        </row>
        <row r="7998">
          <cell r="A7998" t="str">
            <v>276</v>
          </cell>
          <cell r="C7998">
            <v>12</v>
          </cell>
          <cell r="E7998">
            <v>0</v>
          </cell>
        </row>
        <row r="7999">
          <cell r="A7999" t="str">
            <v>276</v>
          </cell>
          <cell r="C7999">
            <v>13</v>
          </cell>
          <cell r="E7999">
            <v>0</v>
          </cell>
        </row>
        <row r="8000">
          <cell r="A8000" t="str">
            <v>276</v>
          </cell>
          <cell r="C8000">
            <v>14</v>
          </cell>
          <cell r="E8000">
            <v>0</v>
          </cell>
        </row>
        <row r="8001">
          <cell r="A8001" t="str">
            <v>276</v>
          </cell>
          <cell r="C8001">
            <v>19</v>
          </cell>
          <cell r="E8001">
            <v>0</v>
          </cell>
        </row>
        <row r="8002">
          <cell r="A8002" t="str">
            <v>276</v>
          </cell>
          <cell r="C8002">
            <v>26</v>
          </cell>
          <cell r="E8002">
            <v>0</v>
          </cell>
        </row>
        <row r="8003">
          <cell r="A8003" t="str">
            <v>276</v>
          </cell>
          <cell r="C8003">
            <v>27</v>
          </cell>
          <cell r="E8003">
            <v>0</v>
          </cell>
        </row>
        <row r="8004">
          <cell r="A8004" t="str">
            <v>276</v>
          </cell>
          <cell r="C8004">
            <v>28</v>
          </cell>
          <cell r="E8004">
            <v>0</v>
          </cell>
        </row>
        <row r="8005">
          <cell r="A8005" t="str">
            <v>276</v>
          </cell>
          <cell r="C8005">
            <v>29</v>
          </cell>
          <cell r="E8005">
            <v>173028</v>
          </cell>
        </row>
        <row r="8006">
          <cell r="A8006" t="str">
            <v>277</v>
          </cell>
          <cell r="C8006">
            <v>1</v>
          </cell>
          <cell r="E8006">
            <v>0</v>
          </cell>
        </row>
        <row r="8007">
          <cell r="A8007" t="str">
            <v>277</v>
          </cell>
          <cell r="C8007">
            <v>2</v>
          </cell>
          <cell r="E8007">
            <v>0</v>
          </cell>
        </row>
        <row r="8008">
          <cell r="A8008" t="str">
            <v>277</v>
          </cell>
          <cell r="C8008">
            <v>3</v>
          </cell>
          <cell r="E8008">
            <v>0</v>
          </cell>
        </row>
        <row r="8009">
          <cell r="A8009" t="str">
            <v>277</v>
          </cell>
          <cell r="C8009">
            <v>4</v>
          </cell>
          <cell r="E8009">
            <v>0</v>
          </cell>
        </row>
        <row r="8010">
          <cell r="A8010" t="str">
            <v>277</v>
          </cell>
          <cell r="C8010">
            <v>6</v>
          </cell>
          <cell r="E8010">
            <v>0</v>
          </cell>
        </row>
        <row r="8011">
          <cell r="A8011" t="str">
            <v>277</v>
          </cell>
          <cell r="C8011">
            <v>7</v>
          </cell>
          <cell r="E8011">
            <v>0</v>
          </cell>
        </row>
        <row r="8012">
          <cell r="A8012" t="str">
            <v>277</v>
          </cell>
          <cell r="C8012">
            <v>10</v>
          </cell>
          <cell r="E8012">
            <v>0</v>
          </cell>
        </row>
        <row r="8013">
          <cell r="A8013" t="str">
            <v>277</v>
          </cell>
          <cell r="C8013">
            <v>15</v>
          </cell>
          <cell r="E8013">
            <v>0</v>
          </cell>
        </row>
        <row r="8014">
          <cell r="A8014" t="str">
            <v>277</v>
          </cell>
          <cell r="C8014">
            <v>16</v>
          </cell>
          <cell r="E8014">
            <v>0</v>
          </cell>
        </row>
        <row r="8015">
          <cell r="A8015" t="str">
            <v>277</v>
          </cell>
          <cell r="C8015">
            <v>17</v>
          </cell>
          <cell r="E8015">
            <v>0</v>
          </cell>
        </row>
        <row r="8016">
          <cell r="A8016" t="str">
            <v>277</v>
          </cell>
          <cell r="C8016">
            <v>18</v>
          </cell>
          <cell r="E8016">
            <v>0</v>
          </cell>
        </row>
        <row r="8017">
          <cell r="A8017" t="str">
            <v>277</v>
          </cell>
          <cell r="C8017">
            <v>20</v>
          </cell>
          <cell r="E8017">
            <v>0</v>
          </cell>
        </row>
        <row r="8018">
          <cell r="A8018" t="str">
            <v>277</v>
          </cell>
          <cell r="C8018">
            <v>21</v>
          </cell>
          <cell r="E8018">
            <v>0</v>
          </cell>
        </row>
        <row r="8019">
          <cell r="A8019" t="str">
            <v>277</v>
          </cell>
          <cell r="C8019">
            <v>22</v>
          </cell>
          <cell r="E8019">
            <v>0</v>
          </cell>
        </row>
        <row r="8020">
          <cell r="A8020" t="str">
            <v>277</v>
          </cell>
          <cell r="C8020">
            <v>23</v>
          </cell>
          <cell r="E8020">
            <v>0</v>
          </cell>
        </row>
        <row r="8021">
          <cell r="A8021" t="str">
            <v>277</v>
          </cell>
          <cell r="C8021">
            <v>24</v>
          </cell>
          <cell r="E8021">
            <v>0</v>
          </cell>
        </row>
        <row r="8022">
          <cell r="A8022" t="str">
            <v>277</v>
          </cell>
          <cell r="C8022">
            <v>25</v>
          </cell>
          <cell r="E8022">
            <v>0</v>
          </cell>
        </row>
        <row r="8023">
          <cell r="A8023" t="str">
            <v>277</v>
          </cell>
          <cell r="C8023">
            <v>5</v>
          </cell>
          <cell r="E8023">
            <v>0</v>
          </cell>
        </row>
        <row r="8024">
          <cell r="A8024" t="str">
            <v>277</v>
          </cell>
          <cell r="C8024">
            <v>8</v>
          </cell>
          <cell r="E8024">
            <v>0</v>
          </cell>
        </row>
        <row r="8025">
          <cell r="A8025" t="str">
            <v>277</v>
          </cell>
          <cell r="C8025">
            <v>9</v>
          </cell>
          <cell r="E8025">
            <v>0</v>
          </cell>
        </row>
        <row r="8026">
          <cell r="A8026" t="str">
            <v>277</v>
          </cell>
          <cell r="C8026">
            <v>11</v>
          </cell>
          <cell r="E8026">
            <v>0</v>
          </cell>
        </row>
        <row r="8027">
          <cell r="A8027" t="str">
            <v>277</v>
          </cell>
          <cell r="C8027">
            <v>12</v>
          </cell>
          <cell r="E8027">
            <v>0</v>
          </cell>
        </row>
        <row r="8028">
          <cell r="A8028" t="str">
            <v>277</v>
          </cell>
          <cell r="C8028">
            <v>13</v>
          </cell>
          <cell r="E8028">
            <v>0</v>
          </cell>
        </row>
        <row r="8029">
          <cell r="A8029" t="str">
            <v>277</v>
          </cell>
          <cell r="C8029">
            <v>14</v>
          </cell>
          <cell r="E8029">
            <v>0</v>
          </cell>
        </row>
        <row r="8030">
          <cell r="A8030" t="str">
            <v>277</v>
          </cell>
          <cell r="C8030">
            <v>19</v>
          </cell>
          <cell r="E8030">
            <v>0</v>
          </cell>
        </row>
        <row r="8031">
          <cell r="A8031" t="str">
            <v>277</v>
          </cell>
          <cell r="C8031">
            <v>26</v>
          </cell>
          <cell r="E8031">
            <v>0</v>
          </cell>
        </row>
        <row r="8032">
          <cell r="A8032" t="str">
            <v>277</v>
          </cell>
          <cell r="C8032">
            <v>27</v>
          </cell>
          <cell r="E8032">
            <v>0</v>
          </cell>
        </row>
        <row r="8033">
          <cell r="A8033" t="str">
            <v>277</v>
          </cell>
          <cell r="C8033">
            <v>28</v>
          </cell>
          <cell r="E8033">
            <v>0</v>
          </cell>
        </row>
        <row r="8034">
          <cell r="A8034" t="str">
            <v>277</v>
          </cell>
          <cell r="C8034">
            <v>29</v>
          </cell>
          <cell r="E8034">
            <v>0</v>
          </cell>
        </row>
        <row r="8035">
          <cell r="A8035" t="str">
            <v>278</v>
          </cell>
          <cell r="C8035">
            <v>1</v>
          </cell>
          <cell r="E8035">
            <v>39165</v>
          </cell>
        </row>
        <row r="8036">
          <cell r="A8036" t="str">
            <v>278</v>
          </cell>
          <cell r="C8036">
            <v>2</v>
          </cell>
          <cell r="E8036">
            <v>1346</v>
          </cell>
        </row>
        <row r="8037">
          <cell r="A8037" t="str">
            <v>278</v>
          </cell>
          <cell r="C8037">
            <v>3</v>
          </cell>
          <cell r="E8037">
            <v>4406</v>
          </cell>
        </row>
        <row r="8038">
          <cell r="A8038" t="str">
            <v>278</v>
          </cell>
          <cell r="C8038">
            <v>4</v>
          </cell>
          <cell r="E8038">
            <v>0</v>
          </cell>
        </row>
        <row r="8039">
          <cell r="A8039" t="str">
            <v>278</v>
          </cell>
          <cell r="C8039">
            <v>6</v>
          </cell>
          <cell r="E8039">
            <v>0</v>
          </cell>
        </row>
        <row r="8040">
          <cell r="A8040" t="str">
            <v>278</v>
          </cell>
          <cell r="C8040">
            <v>7</v>
          </cell>
          <cell r="E8040">
            <v>18888</v>
          </cell>
        </row>
        <row r="8041">
          <cell r="A8041" t="str">
            <v>278</v>
          </cell>
          <cell r="C8041">
            <v>10</v>
          </cell>
          <cell r="E8041">
            <v>31370</v>
          </cell>
        </row>
        <row r="8042">
          <cell r="A8042" t="str">
            <v>278</v>
          </cell>
          <cell r="C8042">
            <v>15</v>
          </cell>
          <cell r="E8042">
            <v>0</v>
          </cell>
        </row>
        <row r="8043">
          <cell r="A8043" t="str">
            <v>278</v>
          </cell>
          <cell r="C8043">
            <v>16</v>
          </cell>
          <cell r="E8043">
            <v>1500</v>
          </cell>
        </row>
        <row r="8044">
          <cell r="A8044" t="str">
            <v>278</v>
          </cell>
          <cell r="C8044">
            <v>17</v>
          </cell>
          <cell r="E8044">
            <v>0</v>
          </cell>
        </row>
        <row r="8045">
          <cell r="A8045" t="str">
            <v>278</v>
          </cell>
          <cell r="C8045">
            <v>18</v>
          </cell>
          <cell r="E8045">
            <v>0</v>
          </cell>
        </row>
        <row r="8046">
          <cell r="A8046" t="str">
            <v>278</v>
          </cell>
          <cell r="C8046">
            <v>20</v>
          </cell>
          <cell r="E8046">
            <v>0</v>
          </cell>
        </row>
        <row r="8047">
          <cell r="A8047" t="str">
            <v>278</v>
          </cell>
          <cell r="C8047">
            <v>21</v>
          </cell>
          <cell r="E8047">
            <v>0</v>
          </cell>
        </row>
        <row r="8048">
          <cell r="A8048" t="str">
            <v>278</v>
          </cell>
          <cell r="C8048">
            <v>22</v>
          </cell>
          <cell r="E8048">
            <v>19100</v>
          </cell>
        </row>
        <row r="8049">
          <cell r="A8049" t="str">
            <v>278</v>
          </cell>
          <cell r="C8049">
            <v>23</v>
          </cell>
          <cell r="E8049">
            <v>0</v>
          </cell>
        </row>
        <row r="8050">
          <cell r="A8050" t="str">
            <v>278</v>
          </cell>
          <cell r="C8050">
            <v>24</v>
          </cell>
          <cell r="E8050">
            <v>0</v>
          </cell>
        </row>
        <row r="8051">
          <cell r="A8051" t="str">
            <v>278</v>
          </cell>
          <cell r="C8051">
            <v>25</v>
          </cell>
          <cell r="E8051">
            <v>0</v>
          </cell>
        </row>
        <row r="8052">
          <cell r="A8052" t="str">
            <v>278</v>
          </cell>
          <cell r="C8052">
            <v>5</v>
          </cell>
          <cell r="E8052">
            <v>34595</v>
          </cell>
        </row>
        <row r="8053">
          <cell r="A8053" t="str">
            <v>278</v>
          </cell>
          <cell r="C8053">
            <v>8</v>
          </cell>
          <cell r="E8053">
            <v>60000</v>
          </cell>
        </row>
        <row r="8054">
          <cell r="A8054" t="str">
            <v>278</v>
          </cell>
          <cell r="C8054">
            <v>9</v>
          </cell>
          <cell r="E8054">
            <v>0</v>
          </cell>
        </row>
        <row r="8055">
          <cell r="A8055" t="str">
            <v>278</v>
          </cell>
          <cell r="C8055">
            <v>11</v>
          </cell>
          <cell r="E8055">
            <v>17000</v>
          </cell>
        </row>
        <row r="8056">
          <cell r="A8056" t="str">
            <v>278</v>
          </cell>
          <cell r="C8056">
            <v>12</v>
          </cell>
          <cell r="E8056">
            <v>0</v>
          </cell>
        </row>
        <row r="8057">
          <cell r="A8057" t="str">
            <v>278</v>
          </cell>
          <cell r="C8057">
            <v>13</v>
          </cell>
          <cell r="E8057">
            <v>0</v>
          </cell>
        </row>
        <row r="8058">
          <cell r="A8058" t="str">
            <v>278</v>
          </cell>
          <cell r="C8058">
            <v>14</v>
          </cell>
          <cell r="E8058">
            <v>0</v>
          </cell>
        </row>
        <row r="8059">
          <cell r="A8059" t="str">
            <v>278</v>
          </cell>
          <cell r="C8059">
            <v>19</v>
          </cell>
          <cell r="E8059">
            <v>0</v>
          </cell>
        </row>
        <row r="8060">
          <cell r="A8060" t="str">
            <v>278</v>
          </cell>
          <cell r="C8060">
            <v>26</v>
          </cell>
          <cell r="E8060">
            <v>0</v>
          </cell>
        </row>
        <row r="8061">
          <cell r="A8061" t="str">
            <v>278</v>
          </cell>
          <cell r="C8061">
            <v>27</v>
          </cell>
          <cell r="E8061">
            <v>0</v>
          </cell>
        </row>
        <row r="8062">
          <cell r="A8062" t="str">
            <v>278</v>
          </cell>
          <cell r="C8062">
            <v>28</v>
          </cell>
          <cell r="E8062">
            <v>0</v>
          </cell>
        </row>
        <row r="8063">
          <cell r="A8063" t="str">
            <v>278</v>
          </cell>
          <cell r="C8063">
            <v>29</v>
          </cell>
          <cell r="E8063">
            <v>0</v>
          </cell>
        </row>
        <row r="8064">
          <cell r="A8064" t="str">
            <v>279</v>
          </cell>
          <cell r="C8064">
            <v>1</v>
          </cell>
          <cell r="E8064">
            <v>11100</v>
          </cell>
        </row>
        <row r="8065">
          <cell r="A8065" t="str">
            <v>279</v>
          </cell>
          <cell r="C8065">
            <v>2</v>
          </cell>
          <cell r="E8065">
            <v>0</v>
          </cell>
        </row>
        <row r="8066">
          <cell r="A8066" t="str">
            <v>279</v>
          </cell>
          <cell r="C8066">
            <v>3</v>
          </cell>
          <cell r="E8066">
            <v>11800</v>
          </cell>
        </row>
        <row r="8067">
          <cell r="A8067" t="str">
            <v>279</v>
          </cell>
          <cell r="C8067">
            <v>4</v>
          </cell>
          <cell r="E8067">
            <v>2000</v>
          </cell>
        </row>
        <row r="8068">
          <cell r="A8068" t="str">
            <v>279</v>
          </cell>
          <cell r="C8068">
            <v>6</v>
          </cell>
          <cell r="E8068">
            <v>0</v>
          </cell>
        </row>
        <row r="8069">
          <cell r="A8069" t="str">
            <v>279</v>
          </cell>
          <cell r="C8069">
            <v>7</v>
          </cell>
          <cell r="E8069">
            <v>13153</v>
          </cell>
        </row>
        <row r="8070">
          <cell r="A8070" t="str">
            <v>279</v>
          </cell>
          <cell r="C8070">
            <v>10</v>
          </cell>
          <cell r="E8070">
            <v>17500</v>
          </cell>
        </row>
        <row r="8071">
          <cell r="A8071" t="str">
            <v>279</v>
          </cell>
          <cell r="C8071">
            <v>15</v>
          </cell>
          <cell r="E8071">
            <v>0</v>
          </cell>
        </row>
        <row r="8072">
          <cell r="A8072" t="str">
            <v>279</v>
          </cell>
          <cell r="C8072">
            <v>16</v>
          </cell>
          <cell r="E8072">
            <v>0</v>
          </cell>
        </row>
        <row r="8073">
          <cell r="A8073" t="str">
            <v>279</v>
          </cell>
          <cell r="C8073">
            <v>17</v>
          </cell>
          <cell r="E8073">
            <v>0</v>
          </cell>
        </row>
        <row r="8074">
          <cell r="A8074" t="str">
            <v>279</v>
          </cell>
          <cell r="C8074">
            <v>18</v>
          </cell>
          <cell r="E8074">
            <v>0</v>
          </cell>
        </row>
        <row r="8075">
          <cell r="A8075" t="str">
            <v>279</v>
          </cell>
          <cell r="C8075">
            <v>20</v>
          </cell>
          <cell r="E8075">
            <v>0</v>
          </cell>
        </row>
        <row r="8076">
          <cell r="A8076" t="str">
            <v>279</v>
          </cell>
          <cell r="C8076">
            <v>21</v>
          </cell>
          <cell r="E8076">
            <v>0</v>
          </cell>
        </row>
        <row r="8077">
          <cell r="A8077" t="str">
            <v>279</v>
          </cell>
          <cell r="C8077">
            <v>22</v>
          </cell>
          <cell r="E8077">
            <v>1600</v>
          </cell>
        </row>
        <row r="8078">
          <cell r="A8078" t="str">
            <v>279</v>
          </cell>
          <cell r="C8078">
            <v>23</v>
          </cell>
          <cell r="E8078">
            <v>0</v>
          </cell>
        </row>
        <row r="8079">
          <cell r="A8079" t="str">
            <v>279</v>
          </cell>
          <cell r="C8079">
            <v>24</v>
          </cell>
          <cell r="E8079">
            <v>0</v>
          </cell>
        </row>
        <row r="8080">
          <cell r="A8080" t="str">
            <v>279</v>
          </cell>
          <cell r="C8080">
            <v>25</v>
          </cell>
          <cell r="E8080">
            <v>0</v>
          </cell>
        </row>
        <row r="8081">
          <cell r="A8081" t="str">
            <v>279</v>
          </cell>
          <cell r="C8081">
            <v>5</v>
          </cell>
          <cell r="E8081">
            <v>5800</v>
          </cell>
        </row>
        <row r="8082">
          <cell r="A8082" t="str">
            <v>279</v>
          </cell>
          <cell r="C8082">
            <v>8</v>
          </cell>
          <cell r="E8082">
            <v>3420</v>
          </cell>
        </row>
        <row r="8083">
          <cell r="A8083" t="str">
            <v>279</v>
          </cell>
          <cell r="C8083">
            <v>9</v>
          </cell>
          <cell r="E8083">
            <v>0</v>
          </cell>
        </row>
        <row r="8084">
          <cell r="A8084" t="str">
            <v>279</v>
          </cell>
          <cell r="C8084">
            <v>11</v>
          </cell>
          <cell r="E8084">
            <v>0</v>
          </cell>
        </row>
        <row r="8085">
          <cell r="A8085" t="str">
            <v>279</v>
          </cell>
          <cell r="C8085">
            <v>12</v>
          </cell>
          <cell r="E8085">
            <v>0</v>
          </cell>
        </row>
        <row r="8086">
          <cell r="A8086" t="str">
            <v>279</v>
          </cell>
          <cell r="C8086">
            <v>13</v>
          </cell>
          <cell r="E8086">
            <v>0</v>
          </cell>
        </row>
        <row r="8087">
          <cell r="A8087" t="str">
            <v>279</v>
          </cell>
          <cell r="C8087">
            <v>14</v>
          </cell>
          <cell r="E8087">
            <v>0</v>
          </cell>
        </row>
        <row r="8088">
          <cell r="A8088" t="str">
            <v>279</v>
          </cell>
          <cell r="C8088">
            <v>19</v>
          </cell>
          <cell r="E8088">
            <v>0</v>
          </cell>
        </row>
        <row r="8089">
          <cell r="A8089" t="str">
            <v>279</v>
          </cell>
          <cell r="C8089">
            <v>26</v>
          </cell>
          <cell r="E8089">
            <v>0</v>
          </cell>
        </row>
        <row r="8090">
          <cell r="A8090" t="str">
            <v>279</v>
          </cell>
          <cell r="C8090">
            <v>27</v>
          </cell>
          <cell r="E8090">
            <v>0</v>
          </cell>
        </row>
        <row r="8091">
          <cell r="A8091" t="str">
            <v>279</v>
          </cell>
          <cell r="C8091">
            <v>28</v>
          </cell>
          <cell r="E8091">
            <v>0</v>
          </cell>
        </row>
        <row r="8092">
          <cell r="A8092" t="str">
            <v>279</v>
          </cell>
          <cell r="C8092">
            <v>29</v>
          </cell>
          <cell r="E8092">
            <v>0</v>
          </cell>
        </row>
        <row r="8093">
          <cell r="A8093" t="str">
            <v>280</v>
          </cell>
          <cell r="C8093">
            <v>1</v>
          </cell>
          <cell r="E8093">
            <v>158</v>
          </cell>
        </row>
        <row r="8094">
          <cell r="A8094" t="str">
            <v>280</v>
          </cell>
          <cell r="C8094">
            <v>2</v>
          </cell>
          <cell r="E8094">
            <v>0</v>
          </cell>
        </row>
        <row r="8095">
          <cell r="A8095" t="str">
            <v>280</v>
          </cell>
          <cell r="C8095">
            <v>3</v>
          </cell>
          <cell r="E8095">
            <v>0</v>
          </cell>
        </row>
        <row r="8096">
          <cell r="A8096" t="str">
            <v>280</v>
          </cell>
          <cell r="C8096">
            <v>4</v>
          </cell>
          <cell r="E8096">
            <v>5000</v>
          </cell>
        </row>
        <row r="8097">
          <cell r="A8097" t="str">
            <v>280</v>
          </cell>
          <cell r="C8097">
            <v>6</v>
          </cell>
          <cell r="E8097">
            <v>90</v>
          </cell>
        </row>
        <row r="8098">
          <cell r="A8098" t="str">
            <v>280</v>
          </cell>
          <cell r="C8098">
            <v>7</v>
          </cell>
          <cell r="E8098">
            <v>888</v>
          </cell>
        </row>
        <row r="8099">
          <cell r="A8099" t="str">
            <v>280</v>
          </cell>
          <cell r="C8099">
            <v>10</v>
          </cell>
          <cell r="E8099">
            <v>4087</v>
          </cell>
        </row>
        <row r="8100">
          <cell r="A8100" t="str">
            <v>280</v>
          </cell>
          <cell r="C8100">
            <v>15</v>
          </cell>
          <cell r="E8100">
            <v>0</v>
          </cell>
        </row>
        <row r="8101">
          <cell r="A8101" t="str">
            <v>280</v>
          </cell>
          <cell r="C8101">
            <v>16</v>
          </cell>
          <cell r="E8101">
            <v>0</v>
          </cell>
        </row>
        <row r="8102">
          <cell r="A8102" t="str">
            <v>280</v>
          </cell>
          <cell r="C8102">
            <v>17</v>
          </cell>
          <cell r="E8102">
            <v>0</v>
          </cell>
        </row>
        <row r="8103">
          <cell r="A8103" t="str">
            <v>280</v>
          </cell>
          <cell r="C8103">
            <v>18</v>
          </cell>
          <cell r="E8103">
            <v>0</v>
          </cell>
        </row>
        <row r="8104">
          <cell r="A8104" t="str">
            <v>280</v>
          </cell>
          <cell r="C8104">
            <v>20</v>
          </cell>
          <cell r="E8104">
            <v>0</v>
          </cell>
        </row>
        <row r="8105">
          <cell r="A8105" t="str">
            <v>280</v>
          </cell>
          <cell r="C8105">
            <v>21</v>
          </cell>
          <cell r="E8105">
            <v>0</v>
          </cell>
        </row>
        <row r="8106">
          <cell r="A8106" t="str">
            <v>280</v>
          </cell>
          <cell r="C8106">
            <v>22</v>
          </cell>
          <cell r="E8106">
            <v>0</v>
          </cell>
        </row>
        <row r="8107">
          <cell r="A8107" t="str">
            <v>280</v>
          </cell>
          <cell r="C8107">
            <v>23</v>
          </cell>
          <cell r="E8107">
            <v>0</v>
          </cell>
        </row>
        <row r="8108">
          <cell r="A8108" t="str">
            <v>280</v>
          </cell>
          <cell r="C8108">
            <v>24</v>
          </cell>
          <cell r="E8108">
            <v>0</v>
          </cell>
        </row>
        <row r="8109">
          <cell r="A8109" t="str">
            <v>280</v>
          </cell>
          <cell r="C8109">
            <v>25</v>
          </cell>
          <cell r="E8109">
            <v>0</v>
          </cell>
        </row>
        <row r="8110">
          <cell r="A8110" t="str">
            <v>280</v>
          </cell>
          <cell r="C8110">
            <v>5</v>
          </cell>
          <cell r="E8110">
            <v>626</v>
          </cell>
        </row>
        <row r="8111">
          <cell r="A8111" t="str">
            <v>280</v>
          </cell>
          <cell r="C8111">
            <v>8</v>
          </cell>
          <cell r="E8111">
            <v>0</v>
          </cell>
        </row>
        <row r="8112">
          <cell r="A8112" t="str">
            <v>280</v>
          </cell>
          <cell r="C8112">
            <v>9</v>
          </cell>
          <cell r="E8112">
            <v>0</v>
          </cell>
        </row>
        <row r="8113">
          <cell r="A8113" t="str">
            <v>280</v>
          </cell>
          <cell r="C8113">
            <v>11</v>
          </cell>
          <cell r="E8113">
            <v>0</v>
          </cell>
        </row>
        <row r="8114">
          <cell r="A8114" t="str">
            <v>280</v>
          </cell>
          <cell r="C8114">
            <v>12</v>
          </cell>
          <cell r="E8114">
            <v>0</v>
          </cell>
        </row>
        <row r="8115">
          <cell r="A8115" t="str">
            <v>280</v>
          </cell>
          <cell r="C8115">
            <v>13</v>
          </cell>
          <cell r="E8115">
            <v>0</v>
          </cell>
        </row>
        <row r="8116">
          <cell r="A8116" t="str">
            <v>280</v>
          </cell>
          <cell r="C8116">
            <v>14</v>
          </cell>
          <cell r="E8116">
            <v>0</v>
          </cell>
        </row>
        <row r="8117">
          <cell r="A8117" t="str">
            <v>280</v>
          </cell>
          <cell r="C8117">
            <v>19</v>
          </cell>
          <cell r="E8117">
            <v>0</v>
          </cell>
        </row>
        <row r="8118">
          <cell r="A8118" t="str">
            <v>280</v>
          </cell>
          <cell r="C8118">
            <v>26</v>
          </cell>
          <cell r="E8118">
            <v>0</v>
          </cell>
        </row>
        <row r="8119">
          <cell r="A8119" t="str">
            <v>280</v>
          </cell>
          <cell r="C8119">
            <v>27</v>
          </cell>
          <cell r="E8119">
            <v>0</v>
          </cell>
        </row>
        <row r="8120">
          <cell r="A8120" t="str">
            <v>280</v>
          </cell>
          <cell r="C8120">
            <v>28</v>
          </cell>
          <cell r="E8120">
            <v>0</v>
          </cell>
        </row>
        <row r="8121">
          <cell r="A8121" t="str">
            <v>280</v>
          </cell>
          <cell r="C8121">
            <v>29</v>
          </cell>
          <cell r="E8121">
            <v>0</v>
          </cell>
        </row>
        <row r="8122">
          <cell r="A8122" t="str">
            <v>281</v>
          </cell>
          <cell r="C8122">
            <v>1</v>
          </cell>
          <cell r="E8122">
            <v>518054</v>
          </cell>
        </row>
        <row r="8123">
          <cell r="A8123" t="str">
            <v>281</v>
          </cell>
          <cell r="C8123">
            <v>2</v>
          </cell>
          <cell r="E8123">
            <v>5300</v>
          </cell>
        </row>
        <row r="8124">
          <cell r="A8124" t="str">
            <v>281</v>
          </cell>
          <cell r="C8124">
            <v>3</v>
          </cell>
          <cell r="E8124">
            <v>0</v>
          </cell>
        </row>
        <row r="8125">
          <cell r="A8125" t="str">
            <v>281</v>
          </cell>
          <cell r="C8125">
            <v>4</v>
          </cell>
          <cell r="E8125">
            <v>0</v>
          </cell>
        </row>
        <row r="8126">
          <cell r="A8126" t="str">
            <v>281</v>
          </cell>
          <cell r="C8126">
            <v>6</v>
          </cell>
          <cell r="E8126">
            <v>24857</v>
          </cell>
        </row>
        <row r="8127">
          <cell r="A8127" t="str">
            <v>281</v>
          </cell>
          <cell r="C8127">
            <v>7</v>
          </cell>
          <cell r="E8127">
            <v>289249</v>
          </cell>
        </row>
        <row r="8128">
          <cell r="A8128" t="str">
            <v>281</v>
          </cell>
          <cell r="C8128">
            <v>10</v>
          </cell>
          <cell r="E8128">
            <v>518215</v>
          </cell>
        </row>
        <row r="8129">
          <cell r="A8129" t="str">
            <v>281</v>
          </cell>
          <cell r="C8129">
            <v>15</v>
          </cell>
          <cell r="E8129">
            <v>0</v>
          </cell>
        </row>
        <row r="8130">
          <cell r="A8130" t="str">
            <v>281</v>
          </cell>
          <cell r="C8130">
            <v>16</v>
          </cell>
          <cell r="E8130">
            <v>0</v>
          </cell>
        </row>
        <row r="8131">
          <cell r="A8131" t="str">
            <v>281</v>
          </cell>
          <cell r="C8131">
            <v>17</v>
          </cell>
          <cell r="E8131">
            <v>0</v>
          </cell>
        </row>
        <row r="8132">
          <cell r="A8132" t="str">
            <v>281</v>
          </cell>
          <cell r="C8132">
            <v>18</v>
          </cell>
          <cell r="E8132">
            <v>994795</v>
          </cell>
        </row>
        <row r="8133">
          <cell r="A8133" t="str">
            <v>281</v>
          </cell>
          <cell r="C8133">
            <v>20</v>
          </cell>
          <cell r="E8133">
            <v>0</v>
          </cell>
        </row>
        <row r="8134">
          <cell r="A8134" t="str">
            <v>281</v>
          </cell>
          <cell r="C8134">
            <v>21</v>
          </cell>
          <cell r="E8134">
            <v>0</v>
          </cell>
        </row>
        <row r="8135">
          <cell r="A8135" t="str">
            <v>281</v>
          </cell>
          <cell r="C8135">
            <v>22</v>
          </cell>
          <cell r="E8135">
            <v>6046</v>
          </cell>
        </row>
        <row r="8136">
          <cell r="A8136" t="str">
            <v>281</v>
          </cell>
          <cell r="C8136">
            <v>23</v>
          </cell>
          <cell r="E8136">
            <v>241</v>
          </cell>
        </row>
        <row r="8137">
          <cell r="A8137" t="str">
            <v>281</v>
          </cell>
          <cell r="C8137">
            <v>24</v>
          </cell>
          <cell r="E8137">
            <v>5000</v>
          </cell>
        </row>
        <row r="8138">
          <cell r="A8138" t="str">
            <v>281</v>
          </cell>
          <cell r="C8138">
            <v>25</v>
          </cell>
          <cell r="E8138">
            <v>1643494</v>
          </cell>
        </row>
        <row r="8139">
          <cell r="A8139" t="str">
            <v>281</v>
          </cell>
          <cell r="C8139">
            <v>5</v>
          </cell>
          <cell r="E8139">
            <v>485147</v>
          </cell>
        </row>
        <row r="8140">
          <cell r="A8140" t="str">
            <v>281</v>
          </cell>
          <cell r="C8140">
            <v>8</v>
          </cell>
          <cell r="E8140">
            <v>0</v>
          </cell>
        </row>
        <row r="8141">
          <cell r="A8141" t="str">
            <v>281</v>
          </cell>
          <cell r="C8141">
            <v>9</v>
          </cell>
          <cell r="E8141">
            <v>0</v>
          </cell>
        </row>
        <row r="8142">
          <cell r="A8142" t="str">
            <v>281</v>
          </cell>
          <cell r="C8142">
            <v>11</v>
          </cell>
          <cell r="E8142">
            <v>2722344</v>
          </cell>
        </row>
        <row r="8143">
          <cell r="A8143" t="str">
            <v>281</v>
          </cell>
          <cell r="C8143">
            <v>12</v>
          </cell>
          <cell r="E8143">
            <v>1537926</v>
          </cell>
        </row>
        <row r="8144">
          <cell r="A8144" t="str">
            <v>281</v>
          </cell>
          <cell r="C8144">
            <v>13</v>
          </cell>
          <cell r="E8144">
            <v>750099</v>
          </cell>
        </row>
        <row r="8145">
          <cell r="A8145" t="str">
            <v>281</v>
          </cell>
          <cell r="C8145">
            <v>14</v>
          </cell>
          <cell r="E8145">
            <v>0</v>
          </cell>
        </row>
        <row r="8146">
          <cell r="A8146" t="str">
            <v>281</v>
          </cell>
          <cell r="C8146">
            <v>19</v>
          </cell>
          <cell r="E8146">
            <v>0</v>
          </cell>
        </row>
        <row r="8147">
          <cell r="A8147" t="str">
            <v>281</v>
          </cell>
          <cell r="C8147">
            <v>26</v>
          </cell>
          <cell r="E8147">
            <v>0</v>
          </cell>
        </row>
        <row r="8148">
          <cell r="A8148" t="str">
            <v>281</v>
          </cell>
          <cell r="C8148">
            <v>27</v>
          </cell>
          <cell r="E8148">
            <v>0</v>
          </cell>
        </row>
        <row r="8149">
          <cell r="A8149" t="str">
            <v>281</v>
          </cell>
          <cell r="C8149">
            <v>28</v>
          </cell>
          <cell r="E8149">
            <v>0</v>
          </cell>
        </row>
        <row r="8150">
          <cell r="A8150" t="str">
            <v>281</v>
          </cell>
          <cell r="C8150">
            <v>29</v>
          </cell>
          <cell r="E8150">
            <v>0</v>
          </cell>
        </row>
        <row r="8151">
          <cell r="A8151" t="str">
            <v>282</v>
          </cell>
          <cell r="C8151">
            <v>1</v>
          </cell>
          <cell r="E8151">
            <v>0</v>
          </cell>
        </row>
        <row r="8152">
          <cell r="A8152" t="str">
            <v>282</v>
          </cell>
          <cell r="C8152">
            <v>2</v>
          </cell>
          <cell r="E8152">
            <v>0</v>
          </cell>
        </row>
        <row r="8153">
          <cell r="A8153" t="str">
            <v>282</v>
          </cell>
          <cell r="C8153">
            <v>3</v>
          </cell>
          <cell r="E8153">
            <v>0</v>
          </cell>
        </row>
        <row r="8154">
          <cell r="A8154" t="str">
            <v>282</v>
          </cell>
          <cell r="C8154">
            <v>4</v>
          </cell>
          <cell r="E8154">
            <v>0</v>
          </cell>
        </row>
        <row r="8155">
          <cell r="A8155" t="str">
            <v>282</v>
          </cell>
          <cell r="C8155">
            <v>6</v>
          </cell>
          <cell r="E8155">
            <v>0</v>
          </cell>
        </row>
        <row r="8156">
          <cell r="A8156" t="str">
            <v>282</v>
          </cell>
          <cell r="C8156">
            <v>7</v>
          </cell>
          <cell r="E8156">
            <v>17500</v>
          </cell>
        </row>
        <row r="8157">
          <cell r="A8157" t="str">
            <v>282</v>
          </cell>
          <cell r="C8157">
            <v>10</v>
          </cell>
          <cell r="E8157">
            <v>29500</v>
          </cell>
        </row>
        <row r="8158">
          <cell r="A8158" t="str">
            <v>282</v>
          </cell>
          <cell r="C8158">
            <v>15</v>
          </cell>
          <cell r="E8158">
            <v>0</v>
          </cell>
        </row>
        <row r="8159">
          <cell r="A8159" t="str">
            <v>282</v>
          </cell>
          <cell r="C8159">
            <v>16</v>
          </cell>
          <cell r="E8159">
            <v>0</v>
          </cell>
        </row>
        <row r="8160">
          <cell r="A8160" t="str">
            <v>282</v>
          </cell>
          <cell r="C8160">
            <v>17</v>
          </cell>
          <cell r="E8160">
            <v>0</v>
          </cell>
        </row>
        <row r="8161">
          <cell r="A8161" t="str">
            <v>282</v>
          </cell>
          <cell r="C8161">
            <v>18</v>
          </cell>
          <cell r="E8161">
            <v>0</v>
          </cell>
        </row>
        <row r="8162">
          <cell r="A8162" t="str">
            <v>282</v>
          </cell>
          <cell r="C8162">
            <v>20</v>
          </cell>
          <cell r="E8162">
            <v>0</v>
          </cell>
        </row>
        <row r="8163">
          <cell r="A8163" t="str">
            <v>282</v>
          </cell>
          <cell r="C8163">
            <v>21</v>
          </cell>
          <cell r="E8163">
            <v>0</v>
          </cell>
        </row>
        <row r="8164">
          <cell r="A8164" t="str">
            <v>282</v>
          </cell>
          <cell r="C8164">
            <v>22</v>
          </cell>
          <cell r="E8164">
            <v>0</v>
          </cell>
        </row>
        <row r="8165">
          <cell r="A8165" t="str">
            <v>282</v>
          </cell>
          <cell r="C8165">
            <v>23</v>
          </cell>
          <cell r="E8165">
            <v>1000</v>
          </cell>
        </row>
        <row r="8166">
          <cell r="A8166" t="str">
            <v>282</v>
          </cell>
          <cell r="C8166">
            <v>24</v>
          </cell>
          <cell r="E8166">
            <v>0</v>
          </cell>
        </row>
        <row r="8167">
          <cell r="A8167" t="str">
            <v>282</v>
          </cell>
          <cell r="C8167">
            <v>25</v>
          </cell>
          <cell r="E8167">
            <v>3000</v>
          </cell>
        </row>
        <row r="8168">
          <cell r="A8168" t="str">
            <v>282</v>
          </cell>
          <cell r="C8168">
            <v>5</v>
          </cell>
          <cell r="E8168">
            <v>1000</v>
          </cell>
        </row>
        <row r="8169">
          <cell r="A8169" t="str">
            <v>282</v>
          </cell>
          <cell r="C8169">
            <v>8</v>
          </cell>
          <cell r="E8169">
            <v>0</v>
          </cell>
        </row>
        <row r="8170">
          <cell r="A8170" t="str">
            <v>282</v>
          </cell>
          <cell r="C8170">
            <v>9</v>
          </cell>
          <cell r="E8170">
            <v>0</v>
          </cell>
        </row>
        <row r="8171">
          <cell r="A8171" t="str">
            <v>282</v>
          </cell>
          <cell r="C8171">
            <v>11</v>
          </cell>
          <cell r="E8171">
            <v>5000</v>
          </cell>
        </row>
        <row r="8172">
          <cell r="A8172" t="str">
            <v>282</v>
          </cell>
          <cell r="C8172">
            <v>12</v>
          </cell>
          <cell r="E8172">
            <v>0</v>
          </cell>
        </row>
        <row r="8173">
          <cell r="A8173" t="str">
            <v>282</v>
          </cell>
          <cell r="C8173">
            <v>13</v>
          </cell>
          <cell r="E8173">
            <v>0</v>
          </cell>
        </row>
        <row r="8174">
          <cell r="A8174" t="str">
            <v>282</v>
          </cell>
          <cell r="C8174">
            <v>14</v>
          </cell>
          <cell r="E8174">
            <v>0</v>
          </cell>
        </row>
        <row r="8175">
          <cell r="A8175" t="str">
            <v>282</v>
          </cell>
          <cell r="C8175">
            <v>19</v>
          </cell>
          <cell r="E8175">
            <v>0</v>
          </cell>
        </row>
        <row r="8176">
          <cell r="A8176" t="str">
            <v>282</v>
          </cell>
          <cell r="C8176">
            <v>26</v>
          </cell>
          <cell r="E8176">
            <v>0</v>
          </cell>
        </row>
        <row r="8177">
          <cell r="A8177" t="str">
            <v>282</v>
          </cell>
          <cell r="C8177">
            <v>27</v>
          </cell>
          <cell r="E8177">
            <v>0</v>
          </cell>
        </row>
        <row r="8178">
          <cell r="A8178" t="str">
            <v>282</v>
          </cell>
          <cell r="C8178">
            <v>28</v>
          </cell>
          <cell r="E8178">
            <v>0</v>
          </cell>
        </row>
        <row r="8179">
          <cell r="A8179" t="str">
            <v>282</v>
          </cell>
          <cell r="C8179">
            <v>29</v>
          </cell>
          <cell r="E8179">
            <v>38250</v>
          </cell>
        </row>
        <row r="8180">
          <cell r="A8180" t="str">
            <v>283</v>
          </cell>
          <cell r="C8180">
            <v>1</v>
          </cell>
          <cell r="E8180">
            <v>0</v>
          </cell>
        </row>
        <row r="8181">
          <cell r="A8181" t="str">
            <v>283</v>
          </cell>
          <cell r="C8181">
            <v>2</v>
          </cell>
          <cell r="E8181">
            <v>0</v>
          </cell>
        </row>
        <row r="8182">
          <cell r="A8182" t="str">
            <v>283</v>
          </cell>
          <cell r="C8182">
            <v>3</v>
          </cell>
          <cell r="E8182">
            <v>0</v>
          </cell>
        </row>
        <row r="8183">
          <cell r="A8183" t="str">
            <v>283</v>
          </cell>
          <cell r="C8183">
            <v>4</v>
          </cell>
          <cell r="E8183">
            <v>0</v>
          </cell>
        </row>
        <row r="8184">
          <cell r="A8184" t="str">
            <v>283</v>
          </cell>
          <cell r="C8184">
            <v>6</v>
          </cell>
          <cell r="E8184">
            <v>0</v>
          </cell>
        </row>
        <row r="8185">
          <cell r="A8185" t="str">
            <v>283</v>
          </cell>
          <cell r="C8185">
            <v>7</v>
          </cell>
          <cell r="E8185">
            <v>920</v>
          </cell>
        </row>
        <row r="8186">
          <cell r="A8186" t="str">
            <v>283</v>
          </cell>
          <cell r="C8186">
            <v>10</v>
          </cell>
          <cell r="E8186">
            <v>368</v>
          </cell>
        </row>
        <row r="8187">
          <cell r="A8187" t="str">
            <v>283</v>
          </cell>
          <cell r="C8187">
            <v>15</v>
          </cell>
          <cell r="E8187">
            <v>0</v>
          </cell>
        </row>
        <row r="8188">
          <cell r="A8188" t="str">
            <v>283</v>
          </cell>
          <cell r="C8188">
            <v>16</v>
          </cell>
          <cell r="E8188">
            <v>0</v>
          </cell>
        </row>
        <row r="8189">
          <cell r="A8189" t="str">
            <v>283</v>
          </cell>
          <cell r="C8189">
            <v>17</v>
          </cell>
          <cell r="E8189">
            <v>0</v>
          </cell>
        </row>
        <row r="8190">
          <cell r="A8190" t="str">
            <v>283</v>
          </cell>
          <cell r="C8190">
            <v>18</v>
          </cell>
          <cell r="E8190">
            <v>0</v>
          </cell>
        </row>
        <row r="8191">
          <cell r="A8191" t="str">
            <v>283</v>
          </cell>
          <cell r="C8191">
            <v>20</v>
          </cell>
          <cell r="E8191">
            <v>0</v>
          </cell>
        </row>
        <row r="8192">
          <cell r="A8192" t="str">
            <v>283</v>
          </cell>
          <cell r="C8192">
            <v>21</v>
          </cell>
          <cell r="E8192">
            <v>0</v>
          </cell>
        </row>
        <row r="8193">
          <cell r="A8193" t="str">
            <v>283</v>
          </cell>
          <cell r="C8193">
            <v>22</v>
          </cell>
          <cell r="E8193">
            <v>1185</v>
          </cell>
        </row>
        <row r="8194">
          <cell r="A8194" t="str">
            <v>283</v>
          </cell>
          <cell r="C8194">
            <v>23</v>
          </cell>
          <cell r="E8194">
            <v>0</v>
          </cell>
        </row>
        <row r="8195">
          <cell r="A8195" t="str">
            <v>283</v>
          </cell>
          <cell r="C8195">
            <v>24</v>
          </cell>
          <cell r="E8195">
            <v>0</v>
          </cell>
        </row>
        <row r="8196">
          <cell r="A8196" t="str">
            <v>283</v>
          </cell>
          <cell r="C8196">
            <v>25</v>
          </cell>
          <cell r="E8196">
            <v>0</v>
          </cell>
        </row>
        <row r="8197">
          <cell r="A8197" t="str">
            <v>283</v>
          </cell>
          <cell r="C8197">
            <v>5</v>
          </cell>
          <cell r="E8197">
            <v>6094</v>
          </cell>
        </row>
        <row r="8198">
          <cell r="A8198" t="str">
            <v>283</v>
          </cell>
          <cell r="C8198">
            <v>8</v>
          </cell>
          <cell r="E8198">
            <v>0</v>
          </cell>
        </row>
        <row r="8199">
          <cell r="A8199" t="str">
            <v>283</v>
          </cell>
          <cell r="C8199">
            <v>9</v>
          </cell>
          <cell r="E8199">
            <v>0</v>
          </cell>
        </row>
        <row r="8200">
          <cell r="A8200" t="str">
            <v>283</v>
          </cell>
          <cell r="C8200">
            <v>11</v>
          </cell>
          <cell r="E8200">
            <v>0</v>
          </cell>
        </row>
        <row r="8201">
          <cell r="A8201" t="str">
            <v>283</v>
          </cell>
          <cell r="C8201">
            <v>12</v>
          </cell>
          <cell r="E8201">
            <v>0</v>
          </cell>
        </row>
        <row r="8202">
          <cell r="A8202" t="str">
            <v>283</v>
          </cell>
          <cell r="C8202">
            <v>13</v>
          </cell>
          <cell r="E8202">
            <v>0</v>
          </cell>
        </row>
        <row r="8203">
          <cell r="A8203" t="str">
            <v>283</v>
          </cell>
          <cell r="C8203">
            <v>14</v>
          </cell>
          <cell r="E8203">
            <v>0</v>
          </cell>
        </row>
        <row r="8204">
          <cell r="A8204" t="str">
            <v>283</v>
          </cell>
          <cell r="C8204">
            <v>19</v>
          </cell>
          <cell r="E8204">
            <v>0</v>
          </cell>
        </row>
        <row r="8205">
          <cell r="A8205" t="str">
            <v>283</v>
          </cell>
          <cell r="C8205">
            <v>26</v>
          </cell>
          <cell r="E8205">
            <v>0</v>
          </cell>
        </row>
        <row r="8206">
          <cell r="A8206" t="str">
            <v>283</v>
          </cell>
          <cell r="C8206">
            <v>27</v>
          </cell>
          <cell r="E8206">
            <v>0</v>
          </cell>
        </row>
        <row r="8207">
          <cell r="A8207" t="str">
            <v>283</v>
          </cell>
          <cell r="C8207">
            <v>28</v>
          </cell>
          <cell r="E8207">
            <v>0</v>
          </cell>
        </row>
        <row r="8208">
          <cell r="A8208" t="str">
            <v>283</v>
          </cell>
          <cell r="C8208">
            <v>29</v>
          </cell>
          <cell r="E8208">
            <v>0</v>
          </cell>
        </row>
        <row r="8209">
          <cell r="A8209" t="str">
            <v>284</v>
          </cell>
          <cell r="C8209">
            <v>1</v>
          </cell>
          <cell r="E8209">
            <v>103575</v>
          </cell>
        </row>
        <row r="8210">
          <cell r="A8210" t="str">
            <v>284</v>
          </cell>
          <cell r="C8210">
            <v>2</v>
          </cell>
          <cell r="E8210">
            <v>17249</v>
          </cell>
        </row>
        <row r="8211">
          <cell r="A8211" t="str">
            <v>284</v>
          </cell>
          <cell r="C8211">
            <v>3</v>
          </cell>
          <cell r="E8211">
            <v>44251</v>
          </cell>
        </row>
        <row r="8212">
          <cell r="A8212" t="str">
            <v>284</v>
          </cell>
          <cell r="C8212">
            <v>4</v>
          </cell>
          <cell r="E8212">
            <v>22500</v>
          </cell>
        </row>
        <row r="8213">
          <cell r="A8213" t="str">
            <v>284</v>
          </cell>
          <cell r="C8213">
            <v>6</v>
          </cell>
          <cell r="E8213">
            <v>12000</v>
          </cell>
        </row>
        <row r="8214">
          <cell r="A8214" t="str">
            <v>284</v>
          </cell>
          <cell r="C8214">
            <v>7</v>
          </cell>
          <cell r="E8214">
            <v>157000</v>
          </cell>
        </row>
        <row r="8215">
          <cell r="A8215" t="str">
            <v>284</v>
          </cell>
          <cell r="C8215">
            <v>10</v>
          </cell>
          <cell r="E8215">
            <v>63495</v>
          </cell>
        </row>
        <row r="8216">
          <cell r="A8216" t="str">
            <v>284</v>
          </cell>
          <cell r="C8216">
            <v>15</v>
          </cell>
          <cell r="E8216">
            <v>0</v>
          </cell>
        </row>
        <row r="8217">
          <cell r="A8217" t="str">
            <v>284</v>
          </cell>
          <cell r="C8217">
            <v>16</v>
          </cell>
          <cell r="E8217">
            <v>15000</v>
          </cell>
        </row>
        <row r="8218">
          <cell r="A8218" t="str">
            <v>284</v>
          </cell>
          <cell r="C8218">
            <v>17</v>
          </cell>
          <cell r="E8218">
            <v>0</v>
          </cell>
        </row>
        <row r="8219">
          <cell r="A8219" t="str">
            <v>284</v>
          </cell>
          <cell r="C8219">
            <v>18</v>
          </cell>
          <cell r="E8219">
            <v>0</v>
          </cell>
        </row>
        <row r="8220">
          <cell r="A8220" t="str">
            <v>284</v>
          </cell>
          <cell r="C8220">
            <v>20</v>
          </cell>
          <cell r="E8220">
            <v>0</v>
          </cell>
        </row>
        <row r="8221">
          <cell r="A8221" t="str">
            <v>284</v>
          </cell>
          <cell r="C8221">
            <v>21</v>
          </cell>
          <cell r="E8221">
            <v>10500</v>
          </cell>
        </row>
        <row r="8222">
          <cell r="A8222" t="str">
            <v>284</v>
          </cell>
          <cell r="C8222">
            <v>22</v>
          </cell>
          <cell r="E8222">
            <v>8500</v>
          </cell>
        </row>
        <row r="8223">
          <cell r="A8223" t="str">
            <v>284</v>
          </cell>
          <cell r="C8223">
            <v>23</v>
          </cell>
          <cell r="E8223">
            <v>5000</v>
          </cell>
        </row>
        <row r="8224">
          <cell r="A8224" t="str">
            <v>284</v>
          </cell>
          <cell r="C8224">
            <v>24</v>
          </cell>
          <cell r="E8224">
            <v>0</v>
          </cell>
        </row>
        <row r="8225">
          <cell r="A8225" t="str">
            <v>284</v>
          </cell>
          <cell r="C8225">
            <v>25</v>
          </cell>
          <cell r="E8225">
            <v>12000</v>
          </cell>
        </row>
        <row r="8226">
          <cell r="A8226" t="str">
            <v>284</v>
          </cell>
          <cell r="C8226">
            <v>5</v>
          </cell>
          <cell r="E8226">
            <v>325000</v>
          </cell>
        </row>
        <row r="8227">
          <cell r="A8227" t="str">
            <v>284</v>
          </cell>
          <cell r="C8227">
            <v>8</v>
          </cell>
          <cell r="E8227">
            <v>0</v>
          </cell>
        </row>
        <row r="8228">
          <cell r="A8228" t="str">
            <v>284</v>
          </cell>
          <cell r="C8228">
            <v>9</v>
          </cell>
          <cell r="E8228">
            <v>0</v>
          </cell>
        </row>
        <row r="8229">
          <cell r="A8229" t="str">
            <v>284</v>
          </cell>
          <cell r="C8229">
            <v>11</v>
          </cell>
          <cell r="E8229">
            <v>20000</v>
          </cell>
        </row>
        <row r="8230">
          <cell r="A8230" t="str">
            <v>284</v>
          </cell>
          <cell r="C8230">
            <v>12</v>
          </cell>
          <cell r="E8230">
            <v>35000</v>
          </cell>
        </row>
        <row r="8231">
          <cell r="A8231" t="str">
            <v>284</v>
          </cell>
          <cell r="C8231">
            <v>13</v>
          </cell>
          <cell r="E8231">
            <v>42000</v>
          </cell>
        </row>
        <row r="8232">
          <cell r="A8232" t="str">
            <v>284</v>
          </cell>
          <cell r="C8232">
            <v>14</v>
          </cell>
          <cell r="E8232">
            <v>0</v>
          </cell>
        </row>
        <row r="8233">
          <cell r="A8233" t="str">
            <v>284</v>
          </cell>
          <cell r="C8233">
            <v>19</v>
          </cell>
          <cell r="E8233">
            <v>0</v>
          </cell>
        </row>
        <row r="8234">
          <cell r="A8234" t="str">
            <v>284</v>
          </cell>
          <cell r="C8234">
            <v>26</v>
          </cell>
          <cell r="E8234">
            <v>0</v>
          </cell>
        </row>
        <row r="8235">
          <cell r="A8235" t="str">
            <v>284</v>
          </cell>
          <cell r="C8235">
            <v>27</v>
          </cell>
          <cell r="E8235">
            <v>0</v>
          </cell>
        </row>
        <row r="8236">
          <cell r="A8236" t="str">
            <v>284</v>
          </cell>
          <cell r="C8236">
            <v>28</v>
          </cell>
          <cell r="E8236">
            <v>0</v>
          </cell>
        </row>
        <row r="8237">
          <cell r="A8237" t="str">
            <v>284</v>
          </cell>
          <cell r="C8237">
            <v>29</v>
          </cell>
          <cell r="E8237">
            <v>0</v>
          </cell>
        </row>
        <row r="8238">
          <cell r="A8238" t="str">
            <v>285</v>
          </cell>
          <cell r="C8238">
            <v>1</v>
          </cell>
          <cell r="E8238">
            <v>0</v>
          </cell>
        </row>
        <row r="8239">
          <cell r="A8239" t="str">
            <v>285</v>
          </cell>
          <cell r="C8239">
            <v>2</v>
          </cell>
          <cell r="E8239">
            <v>0</v>
          </cell>
        </row>
        <row r="8240">
          <cell r="A8240" t="str">
            <v>285</v>
          </cell>
          <cell r="C8240">
            <v>3</v>
          </cell>
          <cell r="E8240">
            <v>0</v>
          </cell>
        </row>
        <row r="8241">
          <cell r="A8241" t="str">
            <v>285</v>
          </cell>
          <cell r="C8241">
            <v>4</v>
          </cell>
          <cell r="E8241">
            <v>0</v>
          </cell>
        </row>
        <row r="8242">
          <cell r="A8242" t="str">
            <v>285</v>
          </cell>
          <cell r="C8242">
            <v>6</v>
          </cell>
          <cell r="E8242">
            <v>0</v>
          </cell>
        </row>
        <row r="8243">
          <cell r="A8243" t="str">
            <v>285</v>
          </cell>
          <cell r="C8243">
            <v>7</v>
          </cell>
          <cell r="E8243">
            <v>0</v>
          </cell>
        </row>
        <row r="8244">
          <cell r="A8244" t="str">
            <v>285</v>
          </cell>
          <cell r="C8244">
            <v>10</v>
          </cell>
          <cell r="E8244">
            <v>0</v>
          </cell>
        </row>
        <row r="8245">
          <cell r="A8245" t="str">
            <v>285</v>
          </cell>
          <cell r="C8245">
            <v>15</v>
          </cell>
          <cell r="E8245">
            <v>0</v>
          </cell>
        </row>
        <row r="8246">
          <cell r="A8246" t="str">
            <v>285</v>
          </cell>
          <cell r="C8246">
            <v>16</v>
          </cell>
          <cell r="E8246">
            <v>0</v>
          </cell>
        </row>
        <row r="8247">
          <cell r="A8247" t="str">
            <v>285</v>
          </cell>
          <cell r="C8247">
            <v>17</v>
          </cell>
          <cell r="E8247">
            <v>0</v>
          </cell>
        </row>
        <row r="8248">
          <cell r="A8248" t="str">
            <v>285</v>
          </cell>
          <cell r="C8248">
            <v>18</v>
          </cell>
          <cell r="E8248">
            <v>0</v>
          </cell>
        </row>
        <row r="8249">
          <cell r="A8249" t="str">
            <v>285</v>
          </cell>
          <cell r="C8249">
            <v>20</v>
          </cell>
          <cell r="E8249">
            <v>0</v>
          </cell>
        </row>
        <row r="8250">
          <cell r="A8250" t="str">
            <v>285</v>
          </cell>
          <cell r="C8250">
            <v>21</v>
          </cell>
          <cell r="E8250">
            <v>0</v>
          </cell>
        </row>
        <row r="8251">
          <cell r="A8251" t="str">
            <v>285</v>
          </cell>
          <cell r="C8251">
            <v>22</v>
          </cell>
          <cell r="E8251">
            <v>0</v>
          </cell>
        </row>
        <row r="8252">
          <cell r="A8252" t="str">
            <v>285</v>
          </cell>
          <cell r="C8252">
            <v>23</v>
          </cell>
          <cell r="E8252">
            <v>0</v>
          </cell>
        </row>
        <row r="8253">
          <cell r="A8253" t="str">
            <v>285</v>
          </cell>
          <cell r="C8253">
            <v>24</v>
          </cell>
          <cell r="E8253">
            <v>0</v>
          </cell>
        </row>
        <row r="8254">
          <cell r="A8254" t="str">
            <v>285</v>
          </cell>
          <cell r="C8254">
            <v>25</v>
          </cell>
          <cell r="E8254">
            <v>0</v>
          </cell>
        </row>
        <row r="8255">
          <cell r="A8255" t="str">
            <v>285</v>
          </cell>
          <cell r="C8255">
            <v>5</v>
          </cell>
          <cell r="E8255">
            <v>0</v>
          </cell>
        </row>
        <row r="8256">
          <cell r="A8256" t="str">
            <v>285</v>
          </cell>
          <cell r="C8256">
            <v>8</v>
          </cell>
          <cell r="E8256">
            <v>0</v>
          </cell>
        </row>
        <row r="8257">
          <cell r="A8257" t="str">
            <v>285</v>
          </cell>
          <cell r="C8257">
            <v>9</v>
          </cell>
          <cell r="E8257">
            <v>0</v>
          </cell>
        </row>
        <row r="8258">
          <cell r="A8258" t="str">
            <v>285</v>
          </cell>
          <cell r="C8258">
            <v>11</v>
          </cell>
          <cell r="E8258">
            <v>0</v>
          </cell>
        </row>
        <row r="8259">
          <cell r="A8259" t="str">
            <v>285</v>
          </cell>
          <cell r="C8259">
            <v>12</v>
          </cell>
          <cell r="E8259">
            <v>0</v>
          </cell>
        </row>
        <row r="8260">
          <cell r="A8260" t="str">
            <v>285</v>
          </cell>
          <cell r="C8260">
            <v>13</v>
          </cell>
          <cell r="E8260">
            <v>0</v>
          </cell>
        </row>
        <row r="8261">
          <cell r="A8261" t="str">
            <v>285</v>
          </cell>
          <cell r="C8261">
            <v>14</v>
          </cell>
          <cell r="E8261">
            <v>0</v>
          </cell>
        </row>
        <row r="8262">
          <cell r="A8262" t="str">
            <v>285</v>
          </cell>
          <cell r="C8262">
            <v>19</v>
          </cell>
          <cell r="E8262">
            <v>0</v>
          </cell>
        </row>
        <row r="8263">
          <cell r="A8263" t="str">
            <v>285</v>
          </cell>
          <cell r="C8263">
            <v>26</v>
          </cell>
          <cell r="E8263">
            <v>0</v>
          </cell>
        </row>
        <row r="8264">
          <cell r="A8264" t="str">
            <v>285</v>
          </cell>
          <cell r="C8264">
            <v>27</v>
          </cell>
          <cell r="E8264">
            <v>0</v>
          </cell>
        </row>
        <row r="8265">
          <cell r="A8265" t="str">
            <v>285</v>
          </cell>
          <cell r="C8265">
            <v>28</v>
          </cell>
          <cell r="E8265">
            <v>0</v>
          </cell>
        </row>
        <row r="8266">
          <cell r="A8266" t="str">
            <v>285</v>
          </cell>
          <cell r="C8266">
            <v>29</v>
          </cell>
          <cell r="E8266">
            <v>0</v>
          </cell>
        </row>
        <row r="8267">
          <cell r="A8267" t="str">
            <v>286</v>
          </cell>
          <cell r="C8267">
            <v>1</v>
          </cell>
          <cell r="E8267">
            <v>0</v>
          </cell>
        </row>
        <row r="8268">
          <cell r="A8268" t="str">
            <v>286</v>
          </cell>
          <cell r="C8268">
            <v>2</v>
          </cell>
          <cell r="E8268">
            <v>0</v>
          </cell>
        </row>
        <row r="8269">
          <cell r="A8269" t="str">
            <v>286</v>
          </cell>
          <cell r="C8269">
            <v>3</v>
          </cell>
          <cell r="E8269">
            <v>0</v>
          </cell>
        </row>
        <row r="8270">
          <cell r="A8270" t="str">
            <v>286</v>
          </cell>
          <cell r="C8270">
            <v>4</v>
          </cell>
          <cell r="E8270">
            <v>0</v>
          </cell>
        </row>
        <row r="8271">
          <cell r="A8271" t="str">
            <v>286</v>
          </cell>
          <cell r="C8271">
            <v>6</v>
          </cell>
          <cell r="E8271">
            <v>0</v>
          </cell>
        </row>
        <row r="8272">
          <cell r="A8272" t="str">
            <v>286</v>
          </cell>
          <cell r="C8272">
            <v>7</v>
          </cell>
          <cell r="E8272">
            <v>0</v>
          </cell>
        </row>
        <row r="8273">
          <cell r="A8273" t="str">
            <v>286</v>
          </cell>
          <cell r="C8273">
            <v>10</v>
          </cell>
          <cell r="E8273">
            <v>0</v>
          </cell>
        </row>
        <row r="8274">
          <cell r="A8274" t="str">
            <v>286</v>
          </cell>
          <cell r="C8274">
            <v>15</v>
          </cell>
          <cell r="E8274">
            <v>0</v>
          </cell>
        </row>
        <row r="8275">
          <cell r="A8275" t="str">
            <v>286</v>
          </cell>
          <cell r="C8275">
            <v>16</v>
          </cell>
          <cell r="E8275">
            <v>0</v>
          </cell>
        </row>
        <row r="8276">
          <cell r="A8276" t="str">
            <v>286</v>
          </cell>
          <cell r="C8276">
            <v>17</v>
          </cell>
          <cell r="E8276">
            <v>0</v>
          </cell>
        </row>
        <row r="8277">
          <cell r="A8277" t="str">
            <v>286</v>
          </cell>
          <cell r="C8277">
            <v>18</v>
          </cell>
          <cell r="E8277">
            <v>0</v>
          </cell>
        </row>
        <row r="8278">
          <cell r="A8278" t="str">
            <v>286</v>
          </cell>
          <cell r="C8278">
            <v>20</v>
          </cell>
          <cell r="E8278">
            <v>0</v>
          </cell>
        </row>
        <row r="8279">
          <cell r="A8279" t="str">
            <v>286</v>
          </cell>
          <cell r="C8279">
            <v>21</v>
          </cell>
          <cell r="E8279">
            <v>0</v>
          </cell>
        </row>
        <row r="8280">
          <cell r="A8280" t="str">
            <v>286</v>
          </cell>
          <cell r="C8280">
            <v>22</v>
          </cell>
          <cell r="E8280">
            <v>0</v>
          </cell>
        </row>
        <row r="8281">
          <cell r="A8281" t="str">
            <v>286</v>
          </cell>
          <cell r="C8281">
            <v>23</v>
          </cell>
          <cell r="E8281">
            <v>0</v>
          </cell>
        </row>
        <row r="8282">
          <cell r="A8282" t="str">
            <v>286</v>
          </cell>
          <cell r="C8282">
            <v>24</v>
          </cell>
          <cell r="E8282">
            <v>0</v>
          </cell>
        </row>
        <row r="8283">
          <cell r="A8283" t="str">
            <v>286</v>
          </cell>
          <cell r="C8283">
            <v>25</v>
          </cell>
          <cell r="E8283">
            <v>0</v>
          </cell>
        </row>
        <row r="8284">
          <cell r="A8284" t="str">
            <v>286</v>
          </cell>
          <cell r="C8284">
            <v>5</v>
          </cell>
          <cell r="E8284">
            <v>18861</v>
          </cell>
        </row>
        <row r="8285">
          <cell r="A8285" t="str">
            <v>286</v>
          </cell>
          <cell r="C8285">
            <v>8</v>
          </cell>
          <cell r="E8285">
            <v>8572</v>
          </cell>
        </row>
        <row r="8286">
          <cell r="A8286" t="str">
            <v>286</v>
          </cell>
          <cell r="C8286">
            <v>9</v>
          </cell>
          <cell r="E8286">
            <v>0</v>
          </cell>
        </row>
        <row r="8287">
          <cell r="A8287" t="str">
            <v>286</v>
          </cell>
          <cell r="C8287">
            <v>11</v>
          </cell>
          <cell r="E8287">
            <v>0</v>
          </cell>
        </row>
        <row r="8288">
          <cell r="A8288" t="str">
            <v>286</v>
          </cell>
          <cell r="C8288">
            <v>12</v>
          </cell>
          <cell r="E8288">
            <v>0</v>
          </cell>
        </row>
        <row r="8289">
          <cell r="A8289" t="str">
            <v>286</v>
          </cell>
          <cell r="C8289">
            <v>13</v>
          </cell>
          <cell r="E8289">
            <v>0</v>
          </cell>
        </row>
        <row r="8290">
          <cell r="A8290" t="str">
            <v>286</v>
          </cell>
          <cell r="C8290">
            <v>14</v>
          </cell>
          <cell r="E8290">
            <v>0</v>
          </cell>
        </row>
        <row r="8291">
          <cell r="A8291" t="str">
            <v>286</v>
          </cell>
          <cell r="C8291">
            <v>19</v>
          </cell>
          <cell r="E8291">
            <v>0</v>
          </cell>
        </row>
        <row r="8292">
          <cell r="A8292" t="str">
            <v>286</v>
          </cell>
          <cell r="C8292">
            <v>26</v>
          </cell>
          <cell r="E8292">
            <v>0</v>
          </cell>
        </row>
        <row r="8293">
          <cell r="A8293" t="str">
            <v>286</v>
          </cell>
          <cell r="C8293">
            <v>27</v>
          </cell>
          <cell r="E8293">
            <v>0</v>
          </cell>
        </row>
        <row r="8294">
          <cell r="A8294" t="str">
            <v>286</v>
          </cell>
          <cell r="C8294">
            <v>28</v>
          </cell>
          <cell r="E8294">
            <v>0</v>
          </cell>
        </row>
        <row r="8295">
          <cell r="A8295" t="str">
            <v>286</v>
          </cell>
          <cell r="C8295">
            <v>29</v>
          </cell>
          <cell r="E8295">
            <v>0</v>
          </cell>
        </row>
        <row r="8296">
          <cell r="A8296" t="str">
            <v>287</v>
          </cell>
          <cell r="C8296">
            <v>1</v>
          </cell>
          <cell r="E8296">
            <v>0</v>
          </cell>
        </row>
        <row r="8297">
          <cell r="A8297" t="str">
            <v>287</v>
          </cell>
          <cell r="C8297">
            <v>2</v>
          </cell>
          <cell r="E8297">
            <v>0</v>
          </cell>
        </row>
        <row r="8298">
          <cell r="A8298" t="str">
            <v>287</v>
          </cell>
          <cell r="C8298">
            <v>3</v>
          </cell>
          <cell r="E8298">
            <v>0</v>
          </cell>
        </row>
        <row r="8299">
          <cell r="A8299" t="str">
            <v>287</v>
          </cell>
          <cell r="C8299">
            <v>4</v>
          </cell>
          <cell r="E8299">
            <v>0</v>
          </cell>
        </row>
        <row r="8300">
          <cell r="A8300" t="str">
            <v>287</v>
          </cell>
          <cell r="C8300">
            <v>6</v>
          </cell>
          <cell r="E8300">
            <v>0</v>
          </cell>
        </row>
        <row r="8301">
          <cell r="A8301" t="str">
            <v>287</v>
          </cell>
          <cell r="C8301">
            <v>7</v>
          </cell>
          <cell r="E8301">
            <v>0</v>
          </cell>
        </row>
        <row r="8302">
          <cell r="A8302" t="str">
            <v>287</v>
          </cell>
          <cell r="C8302">
            <v>10</v>
          </cell>
          <cell r="E8302">
            <v>0</v>
          </cell>
        </row>
        <row r="8303">
          <cell r="A8303" t="str">
            <v>287</v>
          </cell>
          <cell r="C8303">
            <v>15</v>
          </cell>
          <cell r="E8303">
            <v>0</v>
          </cell>
        </row>
        <row r="8304">
          <cell r="A8304" t="str">
            <v>287</v>
          </cell>
          <cell r="C8304">
            <v>16</v>
          </cell>
          <cell r="E8304">
            <v>0</v>
          </cell>
        </row>
        <row r="8305">
          <cell r="A8305" t="str">
            <v>287</v>
          </cell>
          <cell r="C8305">
            <v>17</v>
          </cell>
          <cell r="E8305">
            <v>0</v>
          </cell>
        </row>
        <row r="8306">
          <cell r="A8306" t="str">
            <v>287</v>
          </cell>
          <cell r="C8306">
            <v>18</v>
          </cell>
          <cell r="E8306">
            <v>0</v>
          </cell>
        </row>
        <row r="8307">
          <cell r="A8307" t="str">
            <v>287</v>
          </cell>
          <cell r="C8307">
            <v>20</v>
          </cell>
          <cell r="E8307">
            <v>0</v>
          </cell>
        </row>
        <row r="8308">
          <cell r="A8308" t="str">
            <v>287</v>
          </cell>
          <cell r="C8308">
            <v>21</v>
          </cell>
          <cell r="E8308">
            <v>0</v>
          </cell>
        </row>
        <row r="8309">
          <cell r="A8309" t="str">
            <v>287</v>
          </cell>
          <cell r="C8309">
            <v>22</v>
          </cell>
          <cell r="E8309">
            <v>0</v>
          </cell>
        </row>
        <row r="8310">
          <cell r="A8310" t="str">
            <v>287</v>
          </cell>
          <cell r="C8310">
            <v>23</v>
          </cell>
          <cell r="E8310">
            <v>0</v>
          </cell>
        </row>
        <row r="8311">
          <cell r="A8311" t="str">
            <v>287</v>
          </cell>
          <cell r="C8311">
            <v>24</v>
          </cell>
          <cell r="E8311">
            <v>0</v>
          </cell>
        </row>
        <row r="8312">
          <cell r="A8312" t="str">
            <v>287</v>
          </cell>
          <cell r="C8312">
            <v>25</v>
          </cell>
          <cell r="E8312">
            <v>0</v>
          </cell>
        </row>
        <row r="8313">
          <cell r="A8313" t="str">
            <v>287</v>
          </cell>
          <cell r="C8313">
            <v>5</v>
          </cell>
          <cell r="E8313">
            <v>0</v>
          </cell>
        </row>
        <row r="8314">
          <cell r="A8314" t="str">
            <v>287</v>
          </cell>
          <cell r="C8314">
            <v>8</v>
          </cell>
          <cell r="E8314">
            <v>0</v>
          </cell>
        </row>
        <row r="8315">
          <cell r="A8315" t="str">
            <v>287</v>
          </cell>
          <cell r="C8315">
            <v>9</v>
          </cell>
          <cell r="E8315">
            <v>0</v>
          </cell>
        </row>
        <row r="8316">
          <cell r="A8316" t="str">
            <v>287</v>
          </cell>
          <cell r="C8316">
            <v>11</v>
          </cell>
          <cell r="E8316">
            <v>0</v>
          </cell>
        </row>
        <row r="8317">
          <cell r="A8317" t="str">
            <v>287</v>
          </cell>
          <cell r="C8317">
            <v>12</v>
          </cell>
          <cell r="E8317">
            <v>0</v>
          </cell>
        </row>
        <row r="8318">
          <cell r="A8318" t="str">
            <v>287</v>
          </cell>
          <cell r="C8318">
            <v>13</v>
          </cell>
          <cell r="E8318">
            <v>0</v>
          </cell>
        </row>
        <row r="8319">
          <cell r="A8319" t="str">
            <v>287</v>
          </cell>
          <cell r="C8319">
            <v>14</v>
          </cell>
          <cell r="E8319">
            <v>0</v>
          </cell>
        </row>
        <row r="8320">
          <cell r="A8320" t="str">
            <v>287</v>
          </cell>
          <cell r="C8320">
            <v>19</v>
          </cell>
          <cell r="E8320">
            <v>0</v>
          </cell>
        </row>
        <row r="8321">
          <cell r="A8321" t="str">
            <v>287</v>
          </cell>
          <cell r="C8321">
            <v>26</v>
          </cell>
          <cell r="E8321">
            <v>0</v>
          </cell>
        </row>
        <row r="8322">
          <cell r="A8322" t="str">
            <v>287</v>
          </cell>
          <cell r="C8322">
            <v>27</v>
          </cell>
          <cell r="E8322">
            <v>0</v>
          </cell>
        </row>
        <row r="8323">
          <cell r="A8323" t="str">
            <v>287</v>
          </cell>
          <cell r="C8323">
            <v>28</v>
          </cell>
          <cell r="E8323">
            <v>0</v>
          </cell>
        </row>
        <row r="8324">
          <cell r="A8324" t="str">
            <v>287</v>
          </cell>
          <cell r="C8324">
            <v>29</v>
          </cell>
          <cell r="E8324">
            <v>0</v>
          </cell>
        </row>
        <row r="8325">
          <cell r="A8325" t="str">
            <v>288</v>
          </cell>
          <cell r="C8325">
            <v>1</v>
          </cell>
          <cell r="E8325">
            <v>206203</v>
          </cell>
        </row>
        <row r="8326">
          <cell r="A8326" t="str">
            <v>288</v>
          </cell>
          <cell r="C8326">
            <v>2</v>
          </cell>
          <cell r="E8326">
            <v>0</v>
          </cell>
        </row>
        <row r="8327">
          <cell r="A8327" t="str">
            <v>288</v>
          </cell>
          <cell r="C8327">
            <v>3</v>
          </cell>
          <cell r="E8327">
            <v>0</v>
          </cell>
        </row>
        <row r="8328">
          <cell r="A8328" t="str">
            <v>288</v>
          </cell>
          <cell r="C8328">
            <v>4</v>
          </cell>
          <cell r="E8328">
            <v>0</v>
          </cell>
        </row>
        <row r="8329">
          <cell r="A8329" t="str">
            <v>288</v>
          </cell>
          <cell r="C8329">
            <v>6</v>
          </cell>
          <cell r="E8329">
            <v>0</v>
          </cell>
        </row>
        <row r="8330">
          <cell r="A8330" t="str">
            <v>288</v>
          </cell>
          <cell r="C8330">
            <v>7</v>
          </cell>
          <cell r="E8330">
            <v>29945</v>
          </cell>
        </row>
        <row r="8331">
          <cell r="A8331" t="str">
            <v>288</v>
          </cell>
          <cell r="C8331">
            <v>10</v>
          </cell>
          <cell r="E8331">
            <v>45656</v>
          </cell>
        </row>
        <row r="8332">
          <cell r="A8332" t="str">
            <v>288</v>
          </cell>
          <cell r="C8332">
            <v>15</v>
          </cell>
          <cell r="E8332">
            <v>0</v>
          </cell>
        </row>
        <row r="8333">
          <cell r="A8333" t="str">
            <v>288</v>
          </cell>
          <cell r="C8333">
            <v>16</v>
          </cell>
          <cell r="E8333">
            <v>30762</v>
          </cell>
        </row>
        <row r="8334">
          <cell r="A8334" t="str">
            <v>288</v>
          </cell>
          <cell r="C8334">
            <v>17</v>
          </cell>
          <cell r="E8334">
            <v>0</v>
          </cell>
        </row>
        <row r="8335">
          <cell r="A8335" t="str">
            <v>288</v>
          </cell>
          <cell r="C8335">
            <v>18</v>
          </cell>
          <cell r="E8335">
            <v>0</v>
          </cell>
        </row>
        <row r="8336">
          <cell r="A8336" t="str">
            <v>288</v>
          </cell>
          <cell r="C8336">
            <v>20</v>
          </cell>
          <cell r="E8336">
            <v>0</v>
          </cell>
        </row>
        <row r="8337">
          <cell r="A8337" t="str">
            <v>288</v>
          </cell>
          <cell r="C8337">
            <v>21</v>
          </cell>
          <cell r="E8337">
            <v>0</v>
          </cell>
        </row>
        <row r="8338">
          <cell r="A8338" t="str">
            <v>288</v>
          </cell>
          <cell r="C8338">
            <v>22</v>
          </cell>
          <cell r="E8338">
            <v>4170</v>
          </cell>
        </row>
        <row r="8339">
          <cell r="A8339" t="str">
            <v>288</v>
          </cell>
          <cell r="C8339">
            <v>23</v>
          </cell>
          <cell r="E8339">
            <v>0</v>
          </cell>
        </row>
        <row r="8340">
          <cell r="A8340" t="str">
            <v>288</v>
          </cell>
          <cell r="C8340">
            <v>24</v>
          </cell>
          <cell r="E8340">
            <v>0</v>
          </cell>
        </row>
        <row r="8341">
          <cell r="A8341" t="str">
            <v>288</v>
          </cell>
          <cell r="C8341">
            <v>25</v>
          </cell>
          <cell r="E8341">
            <v>0</v>
          </cell>
        </row>
        <row r="8342">
          <cell r="A8342" t="str">
            <v>288</v>
          </cell>
          <cell r="C8342">
            <v>5</v>
          </cell>
          <cell r="E8342">
            <v>16969</v>
          </cell>
        </row>
        <row r="8343">
          <cell r="A8343" t="str">
            <v>288</v>
          </cell>
          <cell r="C8343">
            <v>8</v>
          </cell>
          <cell r="E8343">
            <v>0</v>
          </cell>
        </row>
        <row r="8344">
          <cell r="A8344" t="str">
            <v>288</v>
          </cell>
          <cell r="C8344">
            <v>9</v>
          </cell>
          <cell r="E8344">
            <v>0</v>
          </cell>
        </row>
        <row r="8345">
          <cell r="A8345" t="str">
            <v>288</v>
          </cell>
          <cell r="C8345">
            <v>11</v>
          </cell>
          <cell r="E8345">
            <v>0</v>
          </cell>
        </row>
        <row r="8346">
          <cell r="A8346" t="str">
            <v>288</v>
          </cell>
          <cell r="C8346">
            <v>12</v>
          </cell>
          <cell r="E8346">
            <v>0</v>
          </cell>
        </row>
        <row r="8347">
          <cell r="A8347" t="str">
            <v>288</v>
          </cell>
          <cell r="C8347">
            <v>13</v>
          </cell>
          <cell r="E8347">
            <v>0</v>
          </cell>
        </row>
        <row r="8348">
          <cell r="A8348" t="str">
            <v>288</v>
          </cell>
          <cell r="C8348">
            <v>14</v>
          </cell>
          <cell r="E8348">
            <v>0</v>
          </cell>
        </row>
        <row r="8349">
          <cell r="A8349" t="str">
            <v>288</v>
          </cell>
          <cell r="C8349">
            <v>19</v>
          </cell>
          <cell r="E8349">
            <v>0</v>
          </cell>
        </row>
        <row r="8350">
          <cell r="A8350" t="str">
            <v>288</v>
          </cell>
          <cell r="C8350">
            <v>26</v>
          </cell>
          <cell r="E8350">
            <v>0</v>
          </cell>
        </row>
        <row r="8351">
          <cell r="A8351" t="str">
            <v>288</v>
          </cell>
          <cell r="C8351">
            <v>27</v>
          </cell>
          <cell r="E8351">
            <v>0</v>
          </cell>
        </row>
        <row r="8352">
          <cell r="A8352" t="str">
            <v>288</v>
          </cell>
          <cell r="C8352">
            <v>28</v>
          </cell>
          <cell r="E8352">
            <v>0</v>
          </cell>
        </row>
        <row r="8353">
          <cell r="A8353" t="str">
            <v>288</v>
          </cell>
          <cell r="C8353">
            <v>29</v>
          </cell>
          <cell r="E8353">
            <v>0</v>
          </cell>
        </row>
        <row r="8354">
          <cell r="A8354" t="str">
            <v>289</v>
          </cell>
          <cell r="C8354">
            <v>1</v>
          </cell>
          <cell r="E8354">
            <v>0</v>
          </cell>
        </row>
        <row r="8355">
          <cell r="A8355" t="str">
            <v>289</v>
          </cell>
          <cell r="C8355">
            <v>2</v>
          </cell>
          <cell r="E8355">
            <v>0</v>
          </cell>
        </row>
        <row r="8356">
          <cell r="A8356" t="str">
            <v>289</v>
          </cell>
          <cell r="C8356">
            <v>3</v>
          </cell>
          <cell r="E8356">
            <v>0</v>
          </cell>
        </row>
        <row r="8357">
          <cell r="A8357" t="str">
            <v>289</v>
          </cell>
          <cell r="C8357">
            <v>4</v>
          </cell>
          <cell r="E8357">
            <v>0</v>
          </cell>
        </row>
        <row r="8358">
          <cell r="A8358" t="str">
            <v>289</v>
          </cell>
          <cell r="C8358">
            <v>6</v>
          </cell>
          <cell r="E8358">
            <v>0</v>
          </cell>
        </row>
        <row r="8359">
          <cell r="A8359" t="str">
            <v>289</v>
          </cell>
          <cell r="C8359">
            <v>7</v>
          </cell>
          <cell r="E8359">
            <v>1780</v>
          </cell>
        </row>
        <row r="8360">
          <cell r="A8360" t="str">
            <v>289</v>
          </cell>
          <cell r="C8360">
            <v>10</v>
          </cell>
          <cell r="E8360">
            <v>12231</v>
          </cell>
        </row>
        <row r="8361">
          <cell r="A8361" t="str">
            <v>289</v>
          </cell>
          <cell r="C8361">
            <v>15</v>
          </cell>
          <cell r="E8361">
            <v>0</v>
          </cell>
        </row>
        <row r="8362">
          <cell r="A8362" t="str">
            <v>289</v>
          </cell>
          <cell r="C8362">
            <v>16</v>
          </cell>
          <cell r="E8362">
            <v>0</v>
          </cell>
        </row>
        <row r="8363">
          <cell r="A8363" t="str">
            <v>289</v>
          </cell>
          <cell r="C8363">
            <v>17</v>
          </cell>
          <cell r="E8363">
            <v>0</v>
          </cell>
        </row>
        <row r="8364">
          <cell r="A8364" t="str">
            <v>289</v>
          </cell>
          <cell r="C8364">
            <v>18</v>
          </cell>
          <cell r="E8364">
            <v>0</v>
          </cell>
        </row>
        <row r="8365">
          <cell r="A8365" t="str">
            <v>289</v>
          </cell>
          <cell r="C8365">
            <v>20</v>
          </cell>
          <cell r="E8365">
            <v>0</v>
          </cell>
        </row>
        <row r="8366">
          <cell r="A8366" t="str">
            <v>289</v>
          </cell>
          <cell r="C8366">
            <v>21</v>
          </cell>
          <cell r="E8366">
            <v>0</v>
          </cell>
        </row>
        <row r="8367">
          <cell r="A8367" t="str">
            <v>289</v>
          </cell>
          <cell r="C8367">
            <v>22</v>
          </cell>
          <cell r="E8367">
            <v>0</v>
          </cell>
        </row>
        <row r="8368">
          <cell r="A8368" t="str">
            <v>289</v>
          </cell>
          <cell r="C8368">
            <v>23</v>
          </cell>
          <cell r="E8368">
            <v>0</v>
          </cell>
        </row>
        <row r="8369">
          <cell r="A8369" t="str">
            <v>289</v>
          </cell>
          <cell r="C8369">
            <v>24</v>
          </cell>
          <cell r="E8369">
            <v>0</v>
          </cell>
        </row>
        <row r="8370">
          <cell r="A8370" t="str">
            <v>289</v>
          </cell>
          <cell r="C8370">
            <v>25</v>
          </cell>
          <cell r="E8370">
            <v>700</v>
          </cell>
        </row>
        <row r="8371">
          <cell r="A8371" t="str">
            <v>289</v>
          </cell>
          <cell r="C8371">
            <v>5</v>
          </cell>
          <cell r="E8371">
            <v>15381</v>
          </cell>
        </row>
        <row r="8372">
          <cell r="A8372" t="str">
            <v>289</v>
          </cell>
          <cell r="C8372">
            <v>8</v>
          </cell>
          <cell r="E8372">
            <v>0</v>
          </cell>
        </row>
        <row r="8373">
          <cell r="A8373" t="str">
            <v>289</v>
          </cell>
          <cell r="C8373">
            <v>9</v>
          </cell>
          <cell r="E8373">
            <v>0</v>
          </cell>
        </row>
        <row r="8374">
          <cell r="A8374" t="str">
            <v>289</v>
          </cell>
          <cell r="C8374">
            <v>11</v>
          </cell>
          <cell r="E8374">
            <v>0</v>
          </cell>
        </row>
        <row r="8375">
          <cell r="A8375" t="str">
            <v>289</v>
          </cell>
          <cell r="C8375">
            <v>12</v>
          </cell>
          <cell r="E8375">
            <v>39528</v>
          </cell>
        </row>
        <row r="8376">
          <cell r="A8376" t="str">
            <v>289</v>
          </cell>
          <cell r="C8376">
            <v>13</v>
          </cell>
          <cell r="E8376">
            <v>0</v>
          </cell>
        </row>
        <row r="8377">
          <cell r="A8377" t="str">
            <v>289</v>
          </cell>
          <cell r="C8377">
            <v>14</v>
          </cell>
          <cell r="E8377">
            <v>0</v>
          </cell>
        </row>
        <row r="8378">
          <cell r="A8378" t="str">
            <v>289</v>
          </cell>
          <cell r="C8378">
            <v>19</v>
          </cell>
          <cell r="E8378">
            <v>0</v>
          </cell>
        </row>
        <row r="8379">
          <cell r="A8379" t="str">
            <v>289</v>
          </cell>
          <cell r="C8379">
            <v>26</v>
          </cell>
          <cell r="E8379">
            <v>0</v>
          </cell>
        </row>
        <row r="8380">
          <cell r="A8380" t="str">
            <v>289</v>
          </cell>
          <cell r="C8380">
            <v>27</v>
          </cell>
          <cell r="E8380">
            <v>0</v>
          </cell>
        </row>
        <row r="8381">
          <cell r="A8381" t="str">
            <v>289</v>
          </cell>
          <cell r="C8381">
            <v>28</v>
          </cell>
          <cell r="E8381">
            <v>0</v>
          </cell>
        </row>
        <row r="8382">
          <cell r="A8382" t="str">
            <v>289</v>
          </cell>
          <cell r="C8382">
            <v>29</v>
          </cell>
          <cell r="E8382">
            <v>0</v>
          </cell>
        </row>
        <row r="8383">
          <cell r="A8383" t="str">
            <v>290</v>
          </cell>
          <cell r="C8383">
            <v>1</v>
          </cell>
          <cell r="E8383">
            <v>0</v>
          </cell>
        </row>
        <row r="8384">
          <cell r="A8384" t="str">
            <v>290</v>
          </cell>
          <cell r="C8384">
            <v>2</v>
          </cell>
          <cell r="E8384">
            <v>0</v>
          </cell>
        </row>
        <row r="8385">
          <cell r="A8385" t="str">
            <v>290</v>
          </cell>
          <cell r="C8385">
            <v>3</v>
          </cell>
          <cell r="E8385">
            <v>0</v>
          </cell>
        </row>
        <row r="8386">
          <cell r="A8386" t="str">
            <v>290</v>
          </cell>
          <cell r="C8386">
            <v>4</v>
          </cell>
          <cell r="E8386">
            <v>0</v>
          </cell>
        </row>
        <row r="8387">
          <cell r="A8387" t="str">
            <v>290</v>
          </cell>
          <cell r="C8387">
            <v>6</v>
          </cell>
          <cell r="E8387">
            <v>0</v>
          </cell>
        </row>
        <row r="8388">
          <cell r="A8388" t="str">
            <v>290</v>
          </cell>
          <cell r="C8388">
            <v>7</v>
          </cell>
          <cell r="E8388">
            <v>0</v>
          </cell>
        </row>
        <row r="8389">
          <cell r="A8389" t="str">
            <v>290</v>
          </cell>
          <cell r="C8389">
            <v>10</v>
          </cell>
          <cell r="E8389">
            <v>0</v>
          </cell>
        </row>
        <row r="8390">
          <cell r="A8390" t="str">
            <v>290</v>
          </cell>
          <cell r="C8390">
            <v>15</v>
          </cell>
          <cell r="E8390">
            <v>0</v>
          </cell>
        </row>
        <row r="8391">
          <cell r="A8391" t="str">
            <v>290</v>
          </cell>
          <cell r="C8391">
            <v>16</v>
          </cell>
          <cell r="E8391">
            <v>0</v>
          </cell>
        </row>
        <row r="8392">
          <cell r="A8392" t="str">
            <v>290</v>
          </cell>
          <cell r="C8392">
            <v>17</v>
          </cell>
          <cell r="E8392">
            <v>0</v>
          </cell>
        </row>
        <row r="8393">
          <cell r="A8393" t="str">
            <v>290</v>
          </cell>
          <cell r="C8393">
            <v>18</v>
          </cell>
          <cell r="E8393">
            <v>0</v>
          </cell>
        </row>
        <row r="8394">
          <cell r="A8394" t="str">
            <v>290</v>
          </cell>
          <cell r="C8394">
            <v>20</v>
          </cell>
          <cell r="E8394">
            <v>0</v>
          </cell>
        </row>
        <row r="8395">
          <cell r="A8395" t="str">
            <v>290</v>
          </cell>
          <cell r="C8395">
            <v>21</v>
          </cell>
          <cell r="E8395">
            <v>0</v>
          </cell>
        </row>
        <row r="8396">
          <cell r="A8396" t="str">
            <v>290</v>
          </cell>
          <cell r="C8396">
            <v>22</v>
          </cell>
          <cell r="E8396">
            <v>0</v>
          </cell>
        </row>
        <row r="8397">
          <cell r="A8397" t="str">
            <v>290</v>
          </cell>
          <cell r="C8397">
            <v>23</v>
          </cell>
          <cell r="E8397">
            <v>0</v>
          </cell>
        </row>
        <row r="8398">
          <cell r="A8398" t="str">
            <v>290</v>
          </cell>
          <cell r="C8398">
            <v>24</v>
          </cell>
          <cell r="E8398">
            <v>0</v>
          </cell>
        </row>
        <row r="8399">
          <cell r="A8399" t="str">
            <v>290</v>
          </cell>
          <cell r="C8399">
            <v>25</v>
          </cell>
          <cell r="E8399">
            <v>0</v>
          </cell>
        </row>
        <row r="8400">
          <cell r="A8400" t="str">
            <v>290</v>
          </cell>
          <cell r="C8400">
            <v>5</v>
          </cell>
          <cell r="E8400">
            <v>27881</v>
          </cell>
        </row>
        <row r="8401">
          <cell r="A8401" t="str">
            <v>290</v>
          </cell>
          <cell r="C8401">
            <v>8</v>
          </cell>
          <cell r="E8401">
            <v>0</v>
          </cell>
        </row>
        <row r="8402">
          <cell r="A8402" t="str">
            <v>290</v>
          </cell>
          <cell r="C8402">
            <v>9</v>
          </cell>
          <cell r="E8402">
            <v>0</v>
          </cell>
        </row>
        <row r="8403">
          <cell r="A8403" t="str">
            <v>290</v>
          </cell>
          <cell r="C8403">
            <v>11</v>
          </cell>
          <cell r="E8403">
            <v>14686</v>
          </cell>
        </row>
        <row r="8404">
          <cell r="A8404" t="str">
            <v>290</v>
          </cell>
          <cell r="C8404">
            <v>12</v>
          </cell>
          <cell r="E8404">
            <v>0</v>
          </cell>
        </row>
        <row r="8405">
          <cell r="A8405" t="str">
            <v>290</v>
          </cell>
          <cell r="C8405">
            <v>13</v>
          </cell>
          <cell r="E8405">
            <v>0</v>
          </cell>
        </row>
        <row r="8406">
          <cell r="A8406" t="str">
            <v>290</v>
          </cell>
          <cell r="C8406">
            <v>14</v>
          </cell>
          <cell r="E8406">
            <v>0</v>
          </cell>
        </row>
        <row r="8407">
          <cell r="A8407" t="str">
            <v>290</v>
          </cell>
          <cell r="C8407">
            <v>19</v>
          </cell>
          <cell r="E8407">
            <v>0</v>
          </cell>
        </row>
        <row r="8408">
          <cell r="A8408" t="str">
            <v>290</v>
          </cell>
          <cell r="C8408">
            <v>26</v>
          </cell>
          <cell r="E8408">
            <v>0</v>
          </cell>
        </row>
        <row r="8409">
          <cell r="A8409" t="str">
            <v>290</v>
          </cell>
          <cell r="C8409">
            <v>27</v>
          </cell>
          <cell r="E8409">
            <v>0</v>
          </cell>
        </row>
        <row r="8410">
          <cell r="A8410" t="str">
            <v>290</v>
          </cell>
          <cell r="C8410">
            <v>28</v>
          </cell>
          <cell r="E8410">
            <v>0</v>
          </cell>
        </row>
        <row r="8411">
          <cell r="A8411" t="str">
            <v>290</v>
          </cell>
          <cell r="C8411">
            <v>29</v>
          </cell>
          <cell r="E8411">
            <v>0</v>
          </cell>
        </row>
        <row r="8412">
          <cell r="A8412" t="str">
            <v>291</v>
          </cell>
          <cell r="C8412">
            <v>1</v>
          </cell>
          <cell r="E8412">
            <v>0</v>
          </cell>
        </row>
        <row r="8413">
          <cell r="A8413" t="str">
            <v>291</v>
          </cell>
          <cell r="C8413">
            <v>2</v>
          </cell>
          <cell r="E8413">
            <v>0</v>
          </cell>
        </row>
        <row r="8414">
          <cell r="A8414" t="str">
            <v>291</v>
          </cell>
          <cell r="C8414">
            <v>3</v>
          </cell>
          <cell r="E8414">
            <v>0</v>
          </cell>
        </row>
        <row r="8415">
          <cell r="A8415" t="str">
            <v>291</v>
          </cell>
          <cell r="C8415">
            <v>4</v>
          </cell>
          <cell r="E8415">
            <v>0</v>
          </cell>
        </row>
        <row r="8416">
          <cell r="A8416" t="str">
            <v>291</v>
          </cell>
          <cell r="C8416">
            <v>6</v>
          </cell>
          <cell r="E8416">
            <v>0</v>
          </cell>
        </row>
        <row r="8417">
          <cell r="A8417" t="str">
            <v>291</v>
          </cell>
          <cell r="C8417">
            <v>7</v>
          </cell>
          <cell r="E8417">
            <v>56736</v>
          </cell>
        </row>
        <row r="8418">
          <cell r="A8418" t="str">
            <v>291</v>
          </cell>
          <cell r="C8418">
            <v>10</v>
          </cell>
          <cell r="E8418">
            <v>12172</v>
          </cell>
        </row>
        <row r="8419">
          <cell r="A8419" t="str">
            <v>291</v>
          </cell>
          <cell r="C8419">
            <v>15</v>
          </cell>
          <cell r="E8419">
            <v>0</v>
          </cell>
        </row>
        <row r="8420">
          <cell r="A8420" t="str">
            <v>291</v>
          </cell>
          <cell r="C8420">
            <v>16</v>
          </cell>
          <cell r="E8420">
            <v>0</v>
          </cell>
        </row>
        <row r="8421">
          <cell r="A8421" t="str">
            <v>291</v>
          </cell>
          <cell r="C8421">
            <v>17</v>
          </cell>
          <cell r="E8421">
            <v>0</v>
          </cell>
        </row>
        <row r="8422">
          <cell r="A8422" t="str">
            <v>291</v>
          </cell>
          <cell r="C8422">
            <v>18</v>
          </cell>
          <cell r="E8422">
            <v>0</v>
          </cell>
        </row>
        <row r="8423">
          <cell r="A8423" t="str">
            <v>291</v>
          </cell>
          <cell r="C8423">
            <v>20</v>
          </cell>
          <cell r="E8423">
            <v>0</v>
          </cell>
        </row>
        <row r="8424">
          <cell r="A8424" t="str">
            <v>291</v>
          </cell>
          <cell r="C8424">
            <v>21</v>
          </cell>
          <cell r="E8424">
            <v>0</v>
          </cell>
        </row>
        <row r="8425">
          <cell r="A8425" t="str">
            <v>291</v>
          </cell>
          <cell r="C8425">
            <v>22</v>
          </cell>
          <cell r="E8425">
            <v>11106</v>
          </cell>
        </row>
        <row r="8426">
          <cell r="A8426" t="str">
            <v>291</v>
          </cell>
          <cell r="C8426">
            <v>23</v>
          </cell>
          <cell r="E8426">
            <v>0</v>
          </cell>
        </row>
        <row r="8427">
          <cell r="A8427" t="str">
            <v>291</v>
          </cell>
          <cell r="C8427">
            <v>24</v>
          </cell>
          <cell r="E8427">
            <v>0</v>
          </cell>
        </row>
        <row r="8428">
          <cell r="A8428" t="str">
            <v>291</v>
          </cell>
          <cell r="C8428">
            <v>25</v>
          </cell>
          <cell r="E8428">
            <v>0</v>
          </cell>
        </row>
        <row r="8429">
          <cell r="A8429" t="str">
            <v>291</v>
          </cell>
          <cell r="C8429">
            <v>5</v>
          </cell>
          <cell r="E8429">
            <v>8212</v>
          </cell>
        </row>
        <row r="8430">
          <cell r="A8430" t="str">
            <v>291</v>
          </cell>
          <cell r="C8430">
            <v>8</v>
          </cell>
          <cell r="E8430">
            <v>10470</v>
          </cell>
        </row>
        <row r="8431">
          <cell r="A8431" t="str">
            <v>291</v>
          </cell>
          <cell r="C8431">
            <v>9</v>
          </cell>
          <cell r="E8431">
            <v>0</v>
          </cell>
        </row>
        <row r="8432">
          <cell r="A8432" t="str">
            <v>291</v>
          </cell>
          <cell r="C8432">
            <v>11</v>
          </cell>
          <cell r="E8432">
            <v>263570</v>
          </cell>
        </row>
        <row r="8433">
          <cell r="A8433" t="str">
            <v>291</v>
          </cell>
          <cell r="C8433">
            <v>12</v>
          </cell>
          <cell r="E8433">
            <v>0</v>
          </cell>
        </row>
        <row r="8434">
          <cell r="A8434" t="str">
            <v>291</v>
          </cell>
          <cell r="C8434">
            <v>13</v>
          </cell>
          <cell r="E8434">
            <v>25384</v>
          </cell>
        </row>
        <row r="8435">
          <cell r="A8435" t="str">
            <v>291</v>
          </cell>
          <cell r="C8435">
            <v>14</v>
          </cell>
          <cell r="E8435">
            <v>0</v>
          </cell>
        </row>
        <row r="8436">
          <cell r="A8436" t="str">
            <v>291</v>
          </cell>
          <cell r="C8436">
            <v>19</v>
          </cell>
          <cell r="E8436">
            <v>271</v>
          </cell>
        </row>
        <row r="8437">
          <cell r="A8437" t="str">
            <v>291</v>
          </cell>
          <cell r="C8437">
            <v>26</v>
          </cell>
          <cell r="E8437">
            <v>0</v>
          </cell>
        </row>
        <row r="8438">
          <cell r="A8438" t="str">
            <v>291</v>
          </cell>
          <cell r="C8438">
            <v>27</v>
          </cell>
          <cell r="E8438">
            <v>0</v>
          </cell>
        </row>
        <row r="8439">
          <cell r="A8439" t="str">
            <v>291</v>
          </cell>
          <cell r="C8439">
            <v>28</v>
          </cell>
          <cell r="E8439">
            <v>0</v>
          </cell>
        </row>
        <row r="8440">
          <cell r="A8440" t="str">
            <v>291</v>
          </cell>
          <cell r="C8440">
            <v>29</v>
          </cell>
          <cell r="E8440">
            <v>0</v>
          </cell>
        </row>
        <row r="8441">
          <cell r="A8441" t="str">
            <v>292</v>
          </cell>
          <cell r="C8441">
            <v>1</v>
          </cell>
          <cell r="E8441">
            <v>35000</v>
          </cell>
        </row>
        <row r="8442">
          <cell r="A8442" t="str">
            <v>292</v>
          </cell>
          <cell r="C8442">
            <v>2</v>
          </cell>
          <cell r="E8442">
            <v>4000</v>
          </cell>
        </row>
        <row r="8443">
          <cell r="A8443" t="str">
            <v>292</v>
          </cell>
          <cell r="C8443">
            <v>3</v>
          </cell>
          <cell r="E8443">
            <v>8640</v>
          </cell>
        </row>
        <row r="8444">
          <cell r="A8444" t="str">
            <v>292</v>
          </cell>
          <cell r="C8444">
            <v>4</v>
          </cell>
          <cell r="E8444">
            <v>0</v>
          </cell>
        </row>
        <row r="8445">
          <cell r="A8445" t="str">
            <v>292</v>
          </cell>
          <cell r="C8445">
            <v>6</v>
          </cell>
          <cell r="E8445">
            <v>0</v>
          </cell>
        </row>
        <row r="8446">
          <cell r="A8446" t="str">
            <v>292</v>
          </cell>
          <cell r="C8446">
            <v>7</v>
          </cell>
          <cell r="E8446">
            <v>65000</v>
          </cell>
        </row>
        <row r="8447">
          <cell r="A8447" t="str">
            <v>292</v>
          </cell>
          <cell r="C8447">
            <v>10</v>
          </cell>
          <cell r="E8447">
            <v>32000</v>
          </cell>
        </row>
        <row r="8448">
          <cell r="A8448" t="str">
            <v>292</v>
          </cell>
          <cell r="C8448">
            <v>15</v>
          </cell>
          <cell r="E8448">
            <v>0</v>
          </cell>
        </row>
        <row r="8449">
          <cell r="A8449" t="str">
            <v>292</v>
          </cell>
          <cell r="C8449">
            <v>16</v>
          </cell>
          <cell r="E8449">
            <v>16000</v>
          </cell>
        </row>
        <row r="8450">
          <cell r="A8450" t="str">
            <v>292</v>
          </cell>
          <cell r="C8450">
            <v>17</v>
          </cell>
          <cell r="E8450">
            <v>0</v>
          </cell>
        </row>
        <row r="8451">
          <cell r="A8451" t="str">
            <v>292</v>
          </cell>
          <cell r="C8451">
            <v>18</v>
          </cell>
          <cell r="E8451">
            <v>0</v>
          </cell>
        </row>
        <row r="8452">
          <cell r="A8452" t="str">
            <v>292</v>
          </cell>
          <cell r="C8452">
            <v>20</v>
          </cell>
          <cell r="E8452">
            <v>0</v>
          </cell>
        </row>
        <row r="8453">
          <cell r="A8453" t="str">
            <v>292</v>
          </cell>
          <cell r="C8453">
            <v>21</v>
          </cell>
          <cell r="E8453">
            <v>2000</v>
          </cell>
        </row>
        <row r="8454">
          <cell r="A8454" t="str">
            <v>292</v>
          </cell>
          <cell r="C8454">
            <v>22</v>
          </cell>
          <cell r="E8454">
            <v>37500</v>
          </cell>
        </row>
        <row r="8455">
          <cell r="A8455" t="str">
            <v>292</v>
          </cell>
          <cell r="C8455">
            <v>23</v>
          </cell>
          <cell r="E8455">
            <v>0</v>
          </cell>
        </row>
        <row r="8456">
          <cell r="A8456" t="str">
            <v>292</v>
          </cell>
          <cell r="C8456">
            <v>24</v>
          </cell>
          <cell r="E8456">
            <v>0</v>
          </cell>
        </row>
        <row r="8457">
          <cell r="A8457" t="str">
            <v>292</v>
          </cell>
          <cell r="C8457">
            <v>25</v>
          </cell>
          <cell r="E8457">
            <v>2500</v>
          </cell>
        </row>
        <row r="8458">
          <cell r="A8458" t="str">
            <v>292</v>
          </cell>
          <cell r="C8458">
            <v>5</v>
          </cell>
          <cell r="E8458">
            <v>28000</v>
          </cell>
        </row>
        <row r="8459">
          <cell r="A8459" t="str">
            <v>292</v>
          </cell>
          <cell r="C8459">
            <v>8</v>
          </cell>
          <cell r="E8459">
            <v>0</v>
          </cell>
        </row>
        <row r="8460">
          <cell r="A8460" t="str">
            <v>292</v>
          </cell>
          <cell r="C8460">
            <v>9</v>
          </cell>
          <cell r="E8460">
            <v>0</v>
          </cell>
        </row>
        <row r="8461">
          <cell r="A8461" t="str">
            <v>292</v>
          </cell>
          <cell r="C8461">
            <v>11</v>
          </cell>
          <cell r="E8461">
            <v>60000</v>
          </cell>
        </row>
        <row r="8462">
          <cell r="A8462" t="str">
            <v>292</v>
          </cell>
          <cell r="C8462">
            <v>12</v>
          </cell>
          <cell r="E8462">
            <v>10000</v>
          </cell>
        </row>
        <row r="8463">
          <cell r="A8463" t="str">
            <v>292</v>
          </cell>
          <cell r="C8463">
            <v>13</v>
          </cell>
          <cell r="E8463">
            <v>0</v>
          </cell>
        </row>
        <row r="8464">
          <cell r="A8464" t="str">
            <v>292</v>
          </cell>
          <cell r="C8464">
            <v>14</v>
          </cell>
          <cell r="E8464">
            <v>0</v>
          </cell>
        </row>
        <row r="8465">
          <cell r="A8465" t="str">
            <v>292</v>
          </cell>
          <cell r="C8465">
            <v>19</v>
          </cell>
          <cell r="E8465">
            <v>0</v>
          </cell>
        </row>
        <row r="8466">
          <cell r="A8466" t="str">
            <v>292</v>
          </cell>
          <cell r="C8466">
            <v>26</v>
          </cell>
          <cell r="E8466">
            <v>0</v>
          </cell>
        </row>
        <row r="8467">
          <cell r="A8467" t="str">
            <v>292</v>
          </cell>
          <cell r="C8467">
            <v>27</v>
          </cell>
          <cell r="E8467">
            <v>0</v>
          </cell>
        </row>
        <row r="8468">
          <cell r="A8468" t="str">
            <v>292</v>
          </cell>
          <cell r="C8468">
            <v>28</v>
          </cell>
          <cell r="E8468">
            <v>0</v>
          </cell>
        </row>
        <row r="8469">
          <cell r="A8469" t="str">
            <v>292</v>
          </cell>
          <cell r="C8469">
            <v>29</v>
          </cell>
          <cell r="E8469">
            <v>0</v>
          </cell>
        </row>
        <row r="8470">
          <cell r="A8470" t="str">
            <v>293</v>
          </cell>
          <cell r="C8470">
            <v>1</v>
          </cell>
          <cell r="E8470">
            <v>503327</v>
          </cell>
        </row>
        <row r="8471">
          <cell r="A8471" t="str">
            <v>293</v>
          </cell>
          <cell r="C8471">
            <v>2</v>
          </cell>
          <cell r="E8471">
            <v>1459</v>
          </cell>
        </row>
        <row r="8472">
          <cell r="A8472" t="str">
            <v>293</v>
          </cell>
          <cell r="C8472">
            <v>3</v>
          </cell>
          <cell r="E8472">
            <v>0</v>
          </cell>
        </row>
        <row r="8473">
          <cell r="A8473" t="str">
            <v>293</v>
          </cell>
          <cell r="C8473">
            <v>4</v>
          </cell>
          <cell r="E8473">
            <v>0</v>
          </cell>
        </row>
        <row r="8474">
          <cell r="A8474" t="str">
            <v>293</v>
          </cell>
          <cell r="C8474">
            <v>6</v>
          </cell>
          <cell r="E8474">
            <v>0</v>
          </cell>
        </row>
        <row r="8475">
          <cell r="A8475" t="str">
            <v>293</v>
          </cell>
          <cell r="C8475">
            <v>7</v>
          </cell>
          <cell r="E8475">
            <v>20422</v>
          </cell>
        </row>
        <row r="8476">
          <cell r="A8476" t="str">
            <v>293</v>
          </cell>
          <cell r="C8476">
            <v>10</v>
          </cell>
          <cell r="E8476">
            <v>426092</v>
          </cell>
        </row>
        <row r="8477">
          <cell r="A8477" t="str">
            <v>293</v>
          </cell>
          <cell r="C8477">
            <v>15</v>
          </cell>
          <cell r="E8477">
            <v>0</v>
          </cell>
        </row>
        <row r="8478">
          <cell r="A8478" t="str">
            <v>293</v>
          </cell>
          <cell r="C8478">
            <v>16</v>
          </cell>
          <cell r="E8478">
            <v>0</v>
          </cell>
        </row>
        <row r="8479">
          <cell r="A8479" t="str">
            <v>293</v>
          </cell>
          <cell r="C8479">
            <v>17</v>
          </cell>
          <cell r="E8479">
            <v>0</v>
          </cell>
        </row>
        <row r="8480">
          <cell r="A8480" t="str">
            <v>293</v>
          </cell>
          <cell r="C8480">
            <v>18</v>
          </cell>
          <cell r="E8480">
            <v>0</v>
          </cell>
        </row>
        <row r="8481">
          <cell r="A8481" t="str">
            <v>293</v>
          </cell>
          <cell r="C8481">
            <v>20</v>
          </cell>
          <cell r="E8481">
            <v>0</v>
          </cell>
        </row>
        <row r="8482">
          <cell r="A8482" t="str">
            <v>293</v>
          </cell>
          <cell r="C8482">
            <v>21</v>
          </cell>
          <cell r="E8482">
            <v>0</v>
          </cell>
        </row>
        <row r="8483">
          <cell r="A8483" t="str">
            <v>293</v>
          </cell>
          <cell r="C8483">
            <v>22</v>
          </cell>
          <cell r="E8483">
            <v>0</v>
          </cell>
        </row>
        <row r="8484">
          <cell r="A8484" t="str">
            <v>293</v>
          </cell>
          <cell r="C8484">
            <v>23</v>
          </cell>
          <cell r="E8484">
            <v>0</v>
          </cell>
        </row>
        <row r="8485">
          <cell r="A8485" t="str">
            <v>293</v>
          </cell>
          <cell r="C8485">
            <v>24</v>
          </cell>
          <cell r="E8485">
            <v>60</v>
          </cell>
        </row>
        <row r="8486">
          <cell r="A8486" t="str">
            <v>293</v>
          </cell>
          <cell r="C8486">
            <v>25</v>
          </cell>
          <cell r="E8486">
            <v>1500</v>
          </cell>
        </row>
        <row r="8487">
          <cell r="A8487" t="str">
            <v>293</v>
          </cell>
          <cell r="C8487">
            <v>5</v>
          </cell>
          <cell r="E8487">
            <v>33400</v>
          </cell>
        </row>
        <row r="8488">
          <cell r="A8488" t="str">
            <v>293</v>
          </cell>
          <cell r="C8488">
            <v>8</v>
          </cell>
          <cell r="E8488">
            <v>0</v>
          </cell>
        </row>
        <row r="8489">
          <cell r="A8489" t="str">
            <v>293</v>
          </cell>
          <cell r="C8489">
            <v>9</v>
          </cell>
          <cell r="E8489">
            <v>0</v>
          </cell>
        </row>
        <row r="8490">
          <cell r="A8490" t="str">
            <v>293</v>
          </cell>
          <cell r="C8490">
            <v>11</v>
          </cell>
          <cell r="E8490">
            <v>17748</v>
          </cell>
        </row>
        <row r="8491">
          <cell r="A8491" t="str">
            <v>293</v>
          </cell>
          <cell r="C8491">
            <v>12</v>
          </cell>
          <cell r="E8491">
            <v>0</v>
          </cell>
        </row>
        <row r="8492">
          <cell r="A8492" t="str">
            <v>293</v>
          </cell>
          <cell r="C8492">
            <v>13</v>
          </cell>
          <cell r="E8492">
            <v>4566</v>
          </cell>
        </row>
        <row r="8493">
          <cell r="A8493" t="str">
            <v>293</v>
          </cell>
          <cell r="C8493">
            <v>14</v>
          </cell>
          <cell r="E8493">
            <v>0</v>
          </cell>
        </row>
        <row r="8494">
          <cell r="A8494" t="str">
            <v>293</v>
          </cell>
          <cell r="C8494">
            <v>19</v>
          </cell>
          <cell r="E8494">
            <v>300</v>
          </cell>
        </row>
        <row r="8495">
          <cell r="A8495" t="str">
            <v>293</v>
          </cell>
          <cell r="C8495">
            <v>26</v>
          </cell>
          <cell r="E8495">
            <v>0</v>
          </cell>
        </row>
        <row r="8496">
          <cell r="A8496" t="str">
            <v>293</v>
          </cell>
          <cell r="C8496">
            <v>27</v>
          </cell>
          <cell r="E8496">
            <v>0</v>
          </cell>
        </row>
        <row r="8497">
          <cell r="A8497" t="str">
            <v>293</v>
          </cell>
          <cell r="C8497">
            <v>28</v>
          </cell>
          <cell r="E8497">
            <v>0</v>
          </cell>
        </row>
        <row r="8498">
          <cell r="A8498" t="str">
            <v>293</v>
          </cell>
          <cell r="C8498">
            <v>29</v>
          </cell>
          <cell r="E8498">
            <v>34193</v>
          </cell>
        </row>
        <row r="8499">
          <cell r="A8499" t="str">
            <v>294</v>
          </cell>
          <cell r="C8499">
            <v>1</v>
          </cell>
          <cell r="E8499">
            <v>0</v>
          </cell>
        </row>
        <row r="8500">
          <cell r="A8500" t="str">
            <v>294</v>
          </cell>
          <cell r="C8500">
            <v>2</v>
          </cell>
          <cell r="E8500">
            <v>0</v>
          </cell>
        </row>
        <row r="8501">
          <cell r="A8501" t="str">
            <v>294</v>
          </cell>
          <cell r="C8501">
            <v>3</v>
          </cell>
          <cell r="E8501">
            <v>0</v>
          </cell>
        </row>
        <row r="8502">
          <cell r="A8502" t="str">
            <v>294</v>
          </cell>
          <cell r="C8502">
            <v>4</v>
          </cell>
          <cell r="E8502">
            <v>0</v>
          </cell>
        </row>
        <row r="8503">
          <cell r="A8503" t="str">
            <v>294</v>
          </cell>
          <cell r="C8503">
            <v>6</v>
          </cell>
          <cell r="E8503">
            <v>0</v>
          </cell>
        </row>
        <row r="8504">
          <cell r="A8504" t="str">
            <v>294</v>
          </cell>
          <cell r="C8504">
            <v>7</v>
          </cell>
          <cell r="E8504">
            <v>0</v>
          </cell>
        </row>
        <row r="8505">
          <cell r="A8505" t="str">
            <v>294</v>
          </cell>
          <cell r="C8505">
            <v>10</v>
          </cell>
          <cell r="E8505">
            <v>0</v>
          </cell>
        </row>
        <row r="8506">
          <cell r="A8506" t="str">
            <v>294</v>
          </cell>
          <cell r="C8506">
            <v>15</v>
          </cell>
          <cell r="E8506">
            <v>0</v>
          </cell>
        </row>
        <row r="8507">
          <cell r="A8507" t="str">
            <v>294</v>
          </cell>
          <cell r="C8507">
            <v>16</v>
          </cell>
          <cell r="E8507">
            <v>0</v>
          </cell>
        </row>
        <row r="8508">
          <cell r="A8508" t="str">
            <v>294</v>
          </cell>
          <cell r="C8508">
            <v>17</v>
          </cell>
          <cell r="E8508">
            <v>0</v>
          </cell>
        </row>
        <row r="8509">
          <cell r="A8509" t="str">
            <v>294</v>
          </cell>
          <cell r="C8509">
            <v>18</v>
          </cell>
          <cell r="E8509">
            <v>0</v>
          </cell>
        </row>
        <row r="8510">
          <cell r="A8510" t="str">
            <v>294</v>
          </cell>
          <cell r="C8510">
            <v>20</v>
          </cell>
          <cell r="E8510">
            <v>0</v>
          </cell>
        </row>
        <row r="8511">
          <cell r="A8511" t="str">
            <v>294</v>
          </cell>
          <cell r="C8511">
            <v>21</v>
          </cell>
          <cell r="E8511">
            <v>0</v>
          </cell>
        </row>
        <row r="8512">
          <cell r="A8512" t="str">
            <v>294</v>
          </cell>
          <cell r="C8512">
            <v>22</v>
          </cell>
          <cell r="E8512">
            <v>0</v>
          </cell>
        </row>
        <row r="8513">
          <cell r="A8513" t="str">
            <v>294</v>
          </cell>
          <cell r="C8513">
            <v>23</v>
          </cell>
          <cell r="E8513">
            <v>0</v>
          </cell>
        </row>
        <row r="8514">
          <cell r="A8514" t="str">
            <v>294</v>
          </cell>
          <cell r="C8514">
            <v>24</v>
          </cell>
          <cell r="E8514">
            <v>0</v>
          </cell>
        </row>
        <row r="8515">
          <cell r="A8515" t="str">
            <v>294</v>
          </cell>
          <cell r="C8515">
            <v>25</v>
          </cell>
          <cell r="E8515">
            <v>0</v>
          </cell>
        </row>
        <row r="8516">
          <cell r="A8516" t="str">
            <v>294</v>
          </cell>
          <cell r="C8516">
            <v>5</v>
          </cell>
          <cell r="E8516">
            <v>0</v>
          </cell>
        </row>
        <row r="8517">
          <cell r="A8517" t="str">
            <v>294</v>
          </cell>
          <cell r="C8517">
            <v>8</v>
          </cell>
          <cell r="E8517">
            <v>0</v>
          </cell>
        </row>
        <row r="8518">
          <cell r="A8518" t="str">
            <v>294</v>
          </cell>
          <cell r="C8518">
            <v>9</v>
          </cell>
          <cell r="E8518">
            <v>0</v>
          </cell>
        </row>
        <row r="8519">
          <cell r="A8519" t="str">
            <v>294</v>
          </cell>
          <cell r="C8519">
            <v>11</v>
          </cell>
          <cell r="E8519">
            <v>0</v>
          </cell>
        </row>
        <row r="8520">
          <cell r="A8520" t="str">
            <v>294</v>
          </cell>
          <cell r="C8520">
            <v>12</v>
          </cell>
          <cell r="E8520">
            <v>0</v>
          </cell>
        </row>
        <row r="8521">
          <cell r="A8521" t="str">
            <v>294</v>
          </cell>
          <cell r="C8521">
            <v>13</v>
          </cell>
          <cell r="E8521">
            <v>0</v>
          </cell>
        </row>
        <row r="8522">
          <cell r="A8522" t="str">
            <v>294</v>
          </cell>
          <cell r="C8522">
            <v>14</v>
          </cell>
          <cell r="E8522">
            <v>0</v>
          </cell>
        </row>
        <row r="8523">
          <cell r="A8523" t="str">
            <v>294</v>
          </cell>
          <cell r="C8523">
            <v>19</v>
          </cell>
          <cell r="E8523">
            <v>0</v>
          </cell>
        </row>
        <row r="8524">
          <cell r="A8524" t="str">
            <v>294</v>
          </cell>
          <cell r="C8524">
            <v>26</v>
          </cell>
          <cell r="E8524">
            <v>0</v>
          </cell>
        </row>
        <row r="8525">
          <cell r="A8525" t="str">
            <v>294</v>
          </cell>
          <cell r="C8525">
            <v>27</v>
          </cell>
          <cell r="E8525">
            <v>0</v>
          </cell>
        </row>
        <row r="8526">
          <cell r="A8526" t="str">
            <v>294</v>
          </cell>
          <cell r="C8526">
            <v>28</v>
          </cell>
          <cell r="E8526">
            <v>0</v>
          </cell>
        </row>
        <row r="8527">
          <cell r="A8527" t="str">
            <v>294</v>
          </cell>
          <cell r="C8527">
            <v>29</v>
          </cell>
          <cell r="E8527">
            <v>0</v>
          </cell>
        </row>
        <row r="8528">
          <cell r="A8528" t="str">
            <v>295</v>
          </cell>
          <cell r="C8528">
            <v>1</v>
          </cell>
          <cell r="E8528">
            <v>9095</v>
          </cell>
        </row>
        <row r="8529">
          <cell r="A8529" t="str">
            <v>295</v>
          </cell>
          <cell r="C8529">
            <v>2</v>
          </cell>
          <cell r="E8529">
            <v>66</v>
          </cell>
        </row>
        <row r="8530">
          <cell r="A8530" t="str">
            <v>295</v>
          </cell>
          <cell r="C8530">
            <v>3</v>
          </cell>
          <cell r="E8530">
            <v>0</v>
          </cell>
        </row>
        <row r="8531">
          <cell r="A8531" t="str">
            <v>295</v>
          </cell>
          <cell r="C8531">
            <v>4</v>
          </cell>
          <cell r="E8531">
            <v>1182</v>
          </cell>
        </row>
        <row r="8532">
          <cell r="A8532" t="str">
            <v>295</v>
          </cell>
          <cell r="C8532">
            <v>6</v>
          </cell>
          <cell r="E8532">
            <v>0</v>
          </cell>
        </row>
        <row r="8533">
          <cell r="A8533" t="str">
            <v>295</v>
          </cell>
          <cell r="C8533">
            <v>7</v>
          </cell>
          <cell r="E8533">
            <v>59685</v>
          </cell>
        </row>
        <row r="8534">
          <cell r="A8534" t="str">
            <v>295</v>
          </cell>
          <cell r="C8534">
            <v>10</v>
          </cell>
          <cell r="E8534">
            <v>87027</v>
          </cell>
        </row>
        <row r="8535">
          <cell r="A8535" t="str">
            <v>295</v>
          </cell>
          <cell r="C8535">
            <v>15</v>
          </cell>
          <cell r="E8535">
            <v>0</v>
          </cell>
        </row>
        <row r="8536">
          <cell r="A8536" t="str">
            <v>295</v>
          </cell>
          <cell r="C8536">
            <v>16</v>
          </cell>
          <cell r="E8536">
            <v>0</v>
          </cell>
        </row>
        <row r="8537">
          <cell r="A8537" t="str">
            <v>295</v>
          </cell>
          <cell r="C8537">
            <v>17</v>
          </cell>
          <cell r="E8537">
            <v>0</v>
          </cell>
        </row>
        <row r="8538">
          <cell r="A8538" t="str">
            <v>295</v>
          </cell>
          <cell r="C8538">
            <v>18</v>
          </cell>
          <cell r="E8538">
            <v>0</v>
          </cell>
        </row>
        <row r="8539">
          <cell r="A8539" t="str">
            <v>295</v>
          </cell>
          <cell r="C8539">
            <v>20</v>
          </cell>
          <cell r="E8539">
            <v>0</v>
          </cell>
        </row>
        <row r="8540">
          <cell r="A8540" t="str">
            <v>295</v>
          </cell>
          <cell r="C8540">
            <v>21</v>
          </cell>
          <cell r="E8540">
            <v>0</v>
          </cell>
        </row>
        <row r="8541">
          <cell r="A8541" t="str">
            <v>295</v>
          </cell>
          <cell r="C8541">
            <v>22</v>
          </cell>
          <cell r="E8541">
            <v>0</v>
          </cell>
        </row>
        <row r="8542">
          <cell r="A8542" t="str">
            <v>295</v>
          </cell>
          <cell r="C8542">
            <v>23</v>
          </cell>
          <cell r="E8542">
            <v>0</v>
          </cell>
        </row>
        <row r="8543">
          <cell r="A8543" t="str">
            <v>295</v>
          </cell>
          <cell r="C8543">
            <v>24</v>
          </cell>
          <cell r="E8543">
            <v>0</v>
          </cell>
        </row>
        <row r="8544">
          <cell r="A8544" t="str">
            <v>295</v>
          </cell>
          <cell r="C8544">
            <v>25</v>
          </cell>
          <cell r="E8544">
            <v>0</v>
          </cell>
        </row>
        <row r="8545">
          <cell r="A8545" t="str">
            <v>295</v>
          </cell>
          <cell r="C8545">
            <v>5</v>
          </cell>
          <cell r="E8545">
            <v>2845</v>
          </cell>
        </row>
        <row r="8546">
          <cell r="A8546" t="str">
            <v>295</v>
          </cell>
          <cell r="C8546">
            <v>8</v>
          </cell>
          <cell r="E8546">
            <v>0</v>
          </cell>
        </row>
        <row r="8547">
          <cell r="A8547" t="str">
            <v>295</v>
          </cell>
          <cell r="C8547">
            <v>9</v>
          </cell>
          <cell r="E8547">
            <v>0</v>
          </cell>
        </row>
        <row r="8548">
          <cell r="A8548" t="str">
            <v>295</v>
          </cell>
          <cell r="C8548">
            <v>11</v>
          </cell>
          <cell r="E8548">
            <v>68480</v>
          </cell>
        </row>
        <row r="8549">
          <cell r="A8549" t="str">
            <v>295</v>
          </cell>
          <cell r="C8549">
            <v>12</v>
          </cell>
          <cell r="E8549">
            <v>17068</v>
          </cell>
        </row>
        <row r="8550">
          <cell r="A8550" t="str">
            <v>295</v>
          </cell>
          <cell r="C8550">
            <v>13</v>
          </cell>
          <cell r="E8550">
            <v>266</v>
          </cell>
        </row>
        <row r="8551">
          <cell r="A8551" t="str">
            <v>295</v>
          </cell>
          <cell r="C8551">
            <v>14</v>
          </cell>
          <cell r="E8551">
            <v>0</v>
          </cell>
        </row>
        <row r="8552">
          <cell r="A8552" t="str">
            <v>295</v>
          </cell>
          <cell r="C8552">
            <v>19</v>
          </cell>
          <cell r="E8552">
            <v>0</v>
          </cell>
        </row>
        <row r="8553">
          <cell r="A8553" t="str">
            <v>295</v>
          </cell>
          <cell r="C8553">
            <v>26</v>
          </cell>
          <cell r="E8553">
            <v>0</v>
          </cell>
        </row>
        <row r="8554">
          <cell r="A8554" t="str">
            <v>295</v>
          </cell>
          <cell r="C8554">
            <v>27</v>
          </cell>
          <cell r="E8554">
            <v>0</v>
          </cell>
        </row>
        <row r="8555">
          <cell r="A8555" t="str">
            <v>295</v>
          </cell>
          <cell r="C8555">
            <v>28</v>
          </cell>
          <cell r="E8555">
            <v>0</v>
          </cell>
        </row>
        <row r="8556">
          <cell r="A8556" t="str">
            <v>295</v>
          </cell>
          <cell r="C8556">
            <v>29</v>
          </cell>
          <cell r="E8556">
            <v>0</v>
          </cell>
        </row>
        <row r="8557">
          <cell r="A8557" t="str">
            <v>296</v>
          </cell>
          <cell r="C8557">
            <v>1</v>
          </cell>
          <cell r="E8557">
            <v>130500</v>
          </cell>
        </row>
        <row r="8558">
          <cell r="A8558" t="str">
            <v>296</v>
          </cell>
          <cell r="C8558">
            <v>2</v>
          </cell>
          <cell r="E8558">
            <v>0</v>
          </cell>
        </row>
        <row r="8559">
          <cell r="A8559" t="str">
            <v>296</v>
          </cell>
          <cell r="C8559">
            <v>3</v>
          </cell>
          <cell r="E8559">
            <v>0</v>
          </cell>
        </row>
        <row r="8560">
          <cell r="A8560" t="str">
            <v>296</v>
          </cell>
          <cell r="C8560">
            <v>4</v>
          </cell>
          <cell r="E8560">
            <v>0</v>
          </cell>
        </row>
        <row r="8561">
          <cell r="A8561" t="str">
            <v>296</v>
          </cell>
          <cell r="C8561">
            <v>6</v>
          </cell>
          <cell r="E8561">
            <v>1500</v>
          </cell>
        </row>
        <row r="8562">
          <cell r="A8562" t="str">
            <v>296</v>
          </cell>
          <cell r="C8562">
            <v>7</v>
          </cell>
          <cell r="E8562">
            <v>18666</v>
          </cell>
        </row>
        <row r="8563">
          <cell r="A8563" t="str">
            <v>296</v>
          </cell>
          <cell r="C8563">
            <v>10</v>
          </cell>
          <cell r="E8563">
            <v>25727</v>
          </cell>
        </row>
        <row r="8564">
          <cell r="A8564" t="str">
            <v>296</v>
          </cell>
          <cell r="C8564">
            <v>15</v>
          </cell>
          <cell r="E8564">
            <v>0</v>
          </cell>
        </row>
        <row r="8565">
          <cell r="A8565" t="str">
            <v>296</v>
          </cell>
          <cell r="C8565">
            <v>16</v>
          </cell>
          <cell r="E8565">
            <v>0</v>
          </cell>
        </row>
        <row r="8566">
          <cell r="A8566" t="str">
            <v>296</v>
          </cell>
          <cell r="C8566">
            <v>17</v>
          </cell>
          <cell r="E8566">
            <v>0</v>
          </cell>
        </row>
        <row r="8567">
          <cell r="A8567" t="str">
            <v>296</v>
          </cell>
          <cell r="C8567">
            <v>18</v>
          </cell>
          <cell r="E8567">
            <v>0</v>
          </cell>
        </row>
        <row r="8568">
          <cell r="A8568" t="str">
            <v>296</v>
          </cell>
          <cell r="C8568">
            <v>20</v>
          </cell>
          <cell r="E8568">
            <v>745</v>
          </cell>
        </row>
        <row r="8569">
          <cell r="A8569" t="str">
            <v>296</v>
          </cell>
          <cell r="C8569">
            <v>21</v>
          </cell>
          <cell r="E8569">
            <v>0</v>
          </cell>
        </row>
        <row r="8570">
          <cell r="A8570" t="str">
            <v>296</v>
          </cell>
          <cell r="C8570">
            <v>22</v>
          </cell>
          <cell r="E8570">
            <v>0</v>
          </cell>
        </row>
        <row r="8571">
          <cell r="A8571" t="str">
            <v>296</v>
          </cell>
          <cell r="C8571">
            <v>23</v>
          </cell>
          <cell r="E8571">
            <v>0</v>
          </cell>
        </row>
        <row r="8572">
          <cell r="A8572" t="str">
            <v>296</v>
          </cell>
          <cell r="C8572">
            <v>24</v>
          </cell>
          <cell r="E8572">
            <v>0</v>
          </cell>
        </row>
        <row r="8573">
          <cell r="A8573" t="str">
            <v>296</v>
          </cell>
          <cell r="C8573">
            <v>25</v>
          </cell>
          <cell r="E8573">
            <v>0</v>
          </cell>
        </row>
        <row r="8574">
          <cell r="A8574" t="str">
            <v>296</v>
          </cell>
          <cell r="C8574">
            <v>5</v>
          </cell>
          <cell r="E8574">
            <v>6245</v>
          </cell>
        </row>
        <row r="8575">
          <cell r="A8575" t="str">
            <v>296</v>
          </cell>
          <cell r="C8575">
            <v>8</v>
          </cell>
          <cell r="E8575">
            <v>0</v>
          </cell>
        </row>
        <row r="8576">
          <cell r="A8576" t="str">
            <v>296</v>
          </cell>
          <cell r="C8576">
            <v>9</v>
          </cell>
          <cell r="E8576">
            <v>0</v>
          </cell>
        </row>
        <row r="8577">
          <cell r="A8577" t="str">
            <v>296</v>
          </cell>
          <cell r="C8577">
            <v>11</v>
          </cell>
          <cell r="E8577">
            <v>0</v>
          </cell>
        </row>
        <row r="8578">
          <cell r="A8578" t="str">
            <v>296</v>
          </cell>
          <cell r="C8578">
            <v>12</v>
          </cell>
          <cell r="E8578">
            <v>0</v>
          </cell>
        </row>
        <row r="8579">
          <cell r="A8579" t="str">
            <v>296</v>
          </cell>
          <cell r="C8579">
            <v>13</v>
          </cell>
          <cell r="E8579">
            <v>0</v>
          </cell>
        </row>
        <row r="8580">
          <cell r="A8580" t="str">
            <v>296</v>
          </cell>
          <cell r="C8580">
            <v>14</v>
          </cell>
          <cell r="E8580">
            <v>0</v>
          </cell>
        </row>
        <row r="8581">
          <cell r="A8581" t="str">
            <v>296</v>
          </cell>
          <cell r="C8581">
            <v>19</v>
          </cell>
          <cell r="E8581">
            <v>0</v>
          </cell>
        </row>
        <row r="8582">
          <cell r="A8582" t="str">
            <v>296</v>
          </cell>
          <cell r="C8582">
            <v>26</v>
          </cell>
          <cell r="E8582">
            <v>0</v>
          </cell>
        </row>
        <row r="8583">
          <cell r="A8583" t="str">
            <v>296</v>
          </cell>
          <cell r="C8583">
            <v>27</v>
          </cell>
          <cell r="E8583">
            <v>0</v>
          </cell>
        </row>
        <row r="8584">
          <cell r="A8584" t="str">
            <v>296</v>
          </cell>
          <cell r="C8584">
            <v>28</v>
          </cell>
          <cell r="E8584">
            <v>0</v>
          </cell>
        </row>
        <row r="8585">
          <cell r="A8585" t="str">
            <v>296</v>
          </cell>
          <cell r="C8585">
            <v>29</v>
          </cell>
          <cell r="E8585">
            <v>14550</v>
          </cell>
        </row>
        <row r="8586">
          <cell r="A8586" t="str">
            <v>297</v>
          </cell>
          <cell r="C8586">
            <v>1</v>
          </cell>
          <cell r="E8586">
            <v>17142</v>
          </cell>
        </row>
        <row r="8587">
          <cell r="A8587" t="str">
            <v>297</v>
          </cell>
          <cell r="C8587">
            <v>2</v>
          </cell>
          <cell r="E8587">
            <v>0</v>
          </cell>
        </row>
        <row r="8588">
          <cell r="A8588" t="str">
            <v>297</v>
          </cell>
          <cell r="C8588">
            <v>3</v>
          </cell>
          <cell r="E8588">
            <v>2058</v>
          </cell>
        </row>
        <row r="8589">
          <cell r="A8589" t="str">
            <v>297</v>
          </cell>
          <cell r="C8589">
            <v>4</v>
          </cell>
          <cell r="E8589">
            <v>275</v>
          </cell>
        </row>
        <row r="8590">
          <cell r="A8590" t="str">
            <v>297</v>
          </cell>
          <cell r="C8590">
            <v>6</v>
          </cell>
          <cell r="E8590">
            <v>0</v>
          </cell>
        </row>
        <row r="8591">
          <cell r="A8591" t="str">
            <v>297</v>
          </cell>
          <cell r="C8591">
            <v>7</v>
          </cell>
          <cell r="E8591">
            <v>1801</v>
          </cell>
        </row>
        <row r="8592">
          <cell r="A8592" t="str">
            <v>297</v>
          </cell>
          <cell r="C8592">
            <v>10</v>
          </cell>
          <cell r="E8592">
            <v>2852</v>
          </cell>
        </row>
        <row r="8593">
          <cell r="A8593" t="str">
            <v>297</v>
          </cell>
          <cell r="C8593">
            <v>15</v>
          </cell>
          <cell r="E8593">
            <v>0</v>
          </cell>
        </row>
        <row r="8594">
          <cell r="A8594" t="str">
            <v>297</v>
          </cell>
          <cell r="C8594">
            <v>16</v>
          </cell>
          <cell r="E8594">
            <v>0</v>
          </cell>
        </row>
        <row r="8595">
          <cell r="A8595" t="str">
            <v>297</v>
          </cell>
          <cell r="C8595">
            <v>17</v>
          </cell>
          <cell r="E8595">
            <v>0</v>
          </cell>
        </row>
        <row r="8596">
          <cell r="A8596" t="str">
            <v>297</v>
          </cell>
          <cell r="C8596">
            <v>18</v>
          </cell>
          <cell r="E8596">
            <v>0</v>
          </cell>
        </row>
        <row r="8597">
          <cell r="A8597" t="str">
            <v>297</v>
          </cell>
          <cell r="C8597">
            <v>20</v>
          </cell>
          <cell r="E8597">
            <v>223</v>
          </cell>
        </row>
        <row r="8598">
          <cell r="A8598" t="str">
            <v>297</v>
          </cell>
          <cell r="C8598">
            <v>21</v>
          </cell>
          <cell r="E8598">
            <v>0</v>
          </cell>
        </row>
        <row r="8599">
          <cell r="A8599" t="str">
            <v>297</v>
          </cell>
          <cell r="C8599">
            <v>22</v>
          </cell>
          <cell r="E8599">
            <v>0</v>
          </cell>
        </row>
        <row r="8600">
          <cell r="A8600" t="str">
            <v>297</v>
          </cell>
          <cell r="C8600">
            <v>23</v>
          </cell>
          <cell r="E8600">
            <v>0</v>
          </cell>
        </row>
        <row r="8601">
          <cell r="A8601" t="str">
            <v>297</v>
          </cell>
          <cell r="C8601">
            <v>24</v>
          </cell>
          <cell r="E8601">
            <v>0</v>
          </cell>
        </row>
        <row r="8602">
          <cell r="A8602" t="str">
            <v>297</v>
          </cell>
          <cell r="C8602">
            <v>25</v>
          </cell>
          <cell r="E8602">
            <v>1218</v>
          </cell>
        </row>
        <row r="8603">
          <cell r="A8603" t="str">
            <v>297</v>
          </cell>
          <cell r="C8603">
            <v>5</v>
          </cell>
          <cell r="E8603">
            <v>0</v>
          </cell>
        </row>
        <row r="8604">
          <cell r="A8604" t="str">
            <v>297</v>
          </cell>
          <cell r="C8604">
            <v>8</v>
          </cell>
          <cell r="E8604">
            <v>0</v>
          </cell>
        </row>
        <row r="8605">
          <cell r="A8605" t="str">
            <v>297</v>
          </cell>
          <cell r="C8605">
            <v>9</v>
          </cell>
          <cell r="E8605">
            <v>0</v>
          </cell>
        </row>
        <row r="8606">
          <cell r="A8606" t="str">
            <v>297</v>
          </cell>
          <cell r="C8606">
            <v>11</v>
          </cell>
          <cell r="E8606">
            <v>0</v>
          </cell>
        </row>
        <row r="8607">
          <cell r="A8607" t="str">
            <v>297</v>
          </cell>
          <cell r="C8607">
            <v>12</v>
          </cell>
          <cell r="E8607">
            <v>0</v>
          </cell>
        </row>
        <row r="8608">
          <cell r="A8608" t="str">
            <v>297</v>
          </cell>
          <cell r="C8608">
            <v>13</v>
          </cell>
          <cell r="E8608">
            <v>4905</v>
          </cell>
        </row>
        <row r="8609">
          <cell r="A8609" t="str">
            <v>297</v>
          </cell>
          <cell r="C8609">
            <v>14</v>
          </cell>
          <cell r="E8609">
            <v>0</v>
          </cell>
        </row>
        <row r="8610">
          <cell r="A8610" t="str">
            <v>297</v>
          </cell>
          <cell r="C8610">
            <v>19</v>
          </cell>
          <cell r="E8610">
            <v>0</v>
          </cell>
        </row>
        <row r="8611">
          <cell r="A8611" t="str">
            <v>297</v>
          </cell>
          <cell r="C8611">
            <v>26</v>
          </cell>
          <cell r="E8611">
            <v>1376</v>
          </cell>
        </row>
        <row r="8612">
          <cell r="A8612" t="str">
            <v>297</v>
          </cell>
          <cell r="C8612">
            <v>27</v>
          </cell>
          <cell r="E8612">
            <v>0</v>
          </cell>
        </row>
        <row r="8613">
          <cell r="A8613" t="str">
            <v>297</v>
          </cell>
          <cell r="C8613">
            <v>28</v>
          </cell>
          <cell r="E8613">
            <v>0</v>
          </cell>
        </row>
        <row r="8614">
          <cell r="A8614" t="str">
            <v>297</v>
          </cell>
          <cell r="C8614">
            <v>29</v>
          </cell>
          <cell r="E8614">
            <v>0</v>
          </cell>
        </row>
        <row r="8615">
          <cell r="A8615" t="str">
            <v>298</v>
          </cell>
          <cell r="C8615">
            <v>1</v>
          </cell>
          <cell r="E8615">
            <v>119174</v>
          </cell>
        </row>
        <row r="8616">
          <cell r="A8616" t="str">
            <v>298</v>
          </cell>
          <cell r="C8616">
            <v>2</v>
          </cell>
          <cell r="E8616">
            <v>0</v>
          </cell>
        </row>
        <row r="8617">
          <cell r="A8617" t="str">
            <v>298</v>
          </cell>
          <cell r="C8617">
            <v>3</v>
          </cell>
          <cell r="E8617">
            <v>0</v>
          </cell>
        </row>
        <row r="8618">
          <cell r="A8618" t="str">
            <v>298</v>
          </cell>
          <cell r="C8618">
            <v>4</v>
          </cell>
          <cell r="E8618">
            <v>0</v>
          </cell>
        </row>
        <row r="8619">
          <cell r="A8619" t="str">
            <v>298</v>
          </cell>
          <cell r="C8619">
            <v>6</v>
          </cell>
          <cell r="E8619">
            <v>0</v>
          </cell>
        </row>
        <row r="8620">
          <cell r="A8620" t="str">
            <v>298</v>
          </cell>
          <cell r="C8620">
            <v>7</v>
          </cell>
          <cell r="E8620">
            <v>61695</v>
          </cell>
        </row>
        <row r="8621">
          <cell r="A8621" t="str">
            <v>298</v>
          </cell>
          <cell r="C8621">
            <v>10</v>
          </cell>
          <cell r="E8621">
            <v>48236</v>
          </cell>
        </row>
        <row r="8622">
          <cell r="A8622" t="str">
            <v>298</v>
          </cell>
          <cell r="C8622">
            <v>15</v>
          </cell>
          <cell r="E8622">
            <v>0</v>
          </cell>
        </row>
        <row r="8623">
          <cell r="A8623" t="str">
            <v>298</v>
          </cell>
          <cell r="C8623">
            <v>16</v>
          </cell>
          <cell r="E8623">
            <v>0</v>
          </cell>
        </row>
        <row r="8624">
          <cell r="A8624" t="str">
            <v>298</v>
          </cell>
          <cell r="C8624">
            <v>17</v>
          </cell>
          <cell r="E8624">
            <v>0</v>
          </cell>
        </row>
        <row r="8625">
          <cell r="A8625" t="str">
            <v>298</v>
          </cell>
          <cell r="C8625">
            <v>18</v>
          </cell>
          <cell r="E8625">
            <v>0</v>
          </cell>
        </row>
        <row r="8626">
          <cell r="A8626" t="str">
            <v>298</v>
          </cell>
          <cell r="C8626">
            <v>20</v>
          </cell>
          <cell r="E8626">
            <v>0</v>
          </cell>
        </row>
        <row r="8627">
          <cell r="A8627" t="str">
            <v>298</v>
          </cell>
          <cell r="C8627">
            <v>21</v>
          </cell>
          <cell r="E8627">
            <v>0</v>
          </cell>
        </row>
        <row r="8628">
          <cell r="A8628" t="str">
            <v>298</v>
          </cell>
          <cell r="C8628">
            <v>22</v>
          </cell>
          <cell r="E8628">
            <v>28924</v>
          </cell>
        </row>
        <row r="8629">
          <cell r="A8629" t="str">
            <v>298</v>
          </cell>
          <cell r="C8629">
            <v>23</v>
          </cell>
          <cell r="E8629">
            <v>0</v>
          </cell>
        </row>
        <row r="8630">
          <cell r="A8630" t="str">
            <v>298</v>
          </cell>
          <cell r="C8630">
            <v>24</v>
          </cell>
          <cell r="E8630">
            <v>0</v>
          </cell>
        </row>
        <row r="8631">
          <cell r="A8631" t="str">
            <v>298</v>
          </cell>
          <cell r="C8631">
            <v>25</v>
          </cell>
          <cell r="E8631">
            <v>0</v>
          </cell>
        </row>
        <row r="8632">
          <cell r="A8632" t="str">
            <v>298</v>
          </cell>
          <cell r="C8632">
            <v>5</v>
          </cell>
          <cell r="E8632">
            <v>397334</v>
          </cell>
        </row>
        <row r="8633">
          <cell r="A8633" t="str">
            <v>298</v>
          </cell>
          <cell r="C8633">
            <v>8</v>
          </cell>
          <cell r="E8633">
            <v>0</v>
          </cell>
        </row>
        <row r="8634">
          <cell r="A8634" t="str">
            <v>298</v>
          </cell>
          <cell r="C8634">
            <v>9</v>
          </cell>
          <cell r="E8634">
            <v>0</v>
          </cell>
        </row>
        <row r="8635">
          <cell r="A8635" t="str">
            <v>298</v>
          </cell>
          <cell r="C8635">
            <v>11</v>
          </cell>
          <cell r="E8635">
            <v>30000</v>
          </cell>
        </row>
        <row r="8636">
          <cell r="A8636" t="str">
            <v>298</v>
          </cell>
          <cell r="C8636">
            <v>12</v>
          </cell>
          <cell r="E8636">
            <v>0</v>
          </cell>
        </row>
        <row r="8637">
          <cell r="A8637" t="str">
            <v>298</v>
          </cell>
          <cell r="C8637">
            <v>13</v>
          </cell>
          <cell r="E8637">
            <v>0</v>
          </cell>
        </row>
        <row r="8638">
          <cell r="A8638" t="str">
            <v>298</v>
          </cell>
          <cell r="C8638">
            <v>14</v>
          </cell>
          <cell r="E8638">
            <v>0</v>
          </cell>
        </row>
        <row r="8639">
          <cell r="A8639" t="str">
            <v>298</v>
          </cell>
          <cell r="C8639">
            <v>19</v>
          </cell>
          <cell r="E8639">
            <v>0</v>
          </cell>
        </row>
        <row r="8640">
          <cell r="A8640" t="str">
            <v>298</v>
          </cell>
          <cell r="C8640">
            <v>26</v>
          </cell>
          <cell r="E8640">
            <v>0</v>
          </cell>
        </row>
        <row r="8641">
          <cell r="A8641" t="str">
            <v>298</v>
          </cell>
          <cell r="C8641">
            <v>27</v>
          </cell>
          <cell r="E8641">
            <v>0</v>
          </cell>
        </row>
        <row r="8642">
          <cell r="A8642" t="str">
            <v>298</v>
          </cell>
          <cell r="C8642">
            <v>28</v>
          </cell>
          <cell r="E8642">
            <v>0</v>
          </cell>
        </row>
        <row r="8643">
          <cell r="A8643" t="str">
            <v>298</v>
          </cell>
          <cell r="C8643">
            <v>29</v>
          </cell>
          <cell r="E8643">
            <v>92446</v>
          </cell>
        </row>
        <row r="8644">
          <cell r="A8644" t="str">
            <v>299</v>
          </cell>
          <cell r="C8644">
            <v>1</v>
          </cell>
          <cell r="E8644">
            <v>61513</v>
          </cell>
        </row>
        <row r="8645">
          <cell r="A8645" t="str">
            <v>299</v>
          </cell>
          <cell r="C8645">
            <v>2</v>
          </cell>
          <cell r="E8645">
            <v>2900</v>
          </cell>
        </row>
        <row r="8646">
          <cell r="A8646" t="str">
            <v>299</v>
          </cell>
          <cell r="C8646">
            <v>3</v>
          </cell>
          <cell r="E8646">
            <v>11988</v>
          </cell>
        </row>
        <row r="8647">
          <cell r="A8647" t="str">
            <v>299</v>
          </cell>
          <cell r="C8647">
            <v>4</v>
          </cell>
          <cell r="E8647">
            <v>1607</v>
          </cell>
        </row>
        <row r="8648">
          <cell r="A8648" t="str">
            <v>299</v>
          </cell>
          <cell r="C8648">
            <v>6</v>
          </cell>
          <cell r="E8648">
            <v>5000</v>
          </cell>
        </row>
        <row r="8649">
          <cell r="A8649" t="str">
            <v>299</v>
          </cell>
          <cell r="C8649">
            <v>7</v>
          </cell>
          <cell r="E8649">
            <v>33935</v>
          </cell>
        </row>
        <row r="8650">
          <cell r="A8650" t="str">
            <v>299</v>
          </cell>
          <cell r="C8650">
            <v>10</v>
          </cell>
          <cell r="E8650">
            <v>41180</v>
          </cell>
        </row>
        <row r="8651">
          <cell r="A8651" t="str">
            <v>299</v>
          </cell>
          <cell r="C8651">
            <v>15</v>
          </cell>
          <cell r="E8651">
            <v>0</v>
          </cell>
        </row>
        <row r="8652">
          <cell r="A8652" t="str">
            <v>299</v>
          </cell>
          <cell r="C8652">
            <v>16</v>
          </cell>
          <cell r="E8652">
            <v>0</v>
          </cell>
        </row>
        <row r="8653">
          <cell r="A8653" t="str">
            <v>299</v>
          </cell>
          <cell r="C8653">
            <v>17</v>
          </cell>
          <cell r="E8653">
            <v>0</v>
          </cell>
        </row>
        <row r="8654">
          <cell r="A8654" t="str">
            <v>299</v>
          </cell>
          <cell r="C8654">
            <v>18</v>
          </cell>
          <cell r="E8654">
            <v>0</v>
          </cell>
        </row>
        <row r="8655">
          <cell r="A8655" t="str">
            <v>299</v>
          </cell>
          <cell r="C8655">
            <v>20</v>
          </cell>
          <cell r="E8655">
            <v>271</v>
          </cell>
        </row>
        <row r="8656">
          <cell r="A8656" t="str">
            <v>299</v>
          </cell>
          <cell r="C8656">
            <v>21</v>
          </cell>
          <cell r="E8656">
            <v>0</v>
          </cell>
        </row>
        <row r="8657">
          <cell r="A8657" t="str">
            <v>299</v>
          </cell>
          <cell r="C8657">
            <v>22</v>
          </cell>
          <cell r="E8657">
            <v>4500</v>
          </cell>
        </row>
        <row r="8658">
          <cell r="A8658" t="str">
            <v>299</v>
          </cell>
          <cell r="C8658">
            <v>23</v>
          </cell>
          <cell r="E8658">
            <v>2500</v>
          </cell>
        </row>
        <row r="8659">
          <cell r="A8659" t="str">
            <v>299</v>
          </cell>
          <cell r="C8659">
            <v>24</v>
          </cell>
          <cell r="E8659">
            <v>0</v>
          </cell>
        </row>
        <row r="8660">
          <cell r="A8660" t="str">
            <v>299</v>
          </cell>
          <cell r="C8660">
            <v>25</v>
          </cell>
          <cell r="E8660">
            <v>2370</v>
          </cell>
        </row>
        <row r="8661">
          <cell r="A8661" t="str">
            <v>299</v>
          </cell>
          <cell r="C8661">
            <v>5</v>
          </cell>
          <cell r="E8661">
            <v>89399</v>
          </cell>
        </row>
        <row r="8662">
          <cell r="A8662" t="str">
            <v>299</v>
          </cell>
          <cell r="C8662">
            <v>8</v>
          </cell>
          <cell r="E8662">
            <v>0</v>
          </cell>
        </row>
        <row r="8663">
          <cell r="A8663" t="str">
            <v>299</v>
          </cell>
          <cell r="C8663">
            <v>9</v>
          </cell>
          <cell r="E8663">
            <v>0</v>
          </cell>
        </row>
        <row r="8664">
          <cell r="A8664" t="str">
            <v>299</v>
          </cell>
          <cell r="C8664">
            <v>11</v>
          </cell>
          <cell r="E8664">
            <v>0</v>
          </cell>
        </row>
        <row r="8665">
          <cell r="A8665" t="str">
            <v>299</v>
          </cell>
          <cell r="C8665">
            <v>12</v>
          </cell>
          <cell r="E8665">
            <v>0</v>
          </cell>
        </row>
        <row r="8666">
          <cell r="A8666" t="str">
            <v>299</v>
          </cell>
          <cell r="C8666">
            <v>13</v>
          </cell>
          <cell r="E8666">
            <v>0</v>
          </cell>
        </row>
        <row r="8667">
          <cell r="A8667" t="str">
            <v>299</v>
          </cell>
          <cell r="C8667">
            <v>14</v>
          </cell>
          <cell r="E8667">
            <v>0</v>
          </cell>
        </row>
        <row r="8668">
          <cell r="A8668" t="str">
            <v>299</v>
          </cell>
          <cell r="C8668">
            <v>19</v>
          </cell>
          <cell r="E8668">
            <v>10000</v>
          </cell>
        </row>
        <row r="8669">
          <cell r="A8669" t="str">
            <v>299</v>
          </cell>
          <cell r="C8669">
            <v>26</v>
          </cell>
          <cell r="E8669">
            <v>0</v>
          </cell>
        </row>
        <row r="8670">
          <cell r="A8670" t="str">
            <v>299</v>
          </cell>
          <cell r="C8670">
            <v>27</v>
          </cell>
          <cell r="E8670">
            <v>0</v>
          </cell>
        </row>
        <row r="8671">
          <cell r="A8671" t="str">
            <v>299</v>
          </cell>
          <cell r="C8671">
            <v>28</v>
          </cell>
          <cell r="E8671">
            <v>0</v>
          </cell>
        </row>
        <row r="8672">
          <cell r="A8672" t="str">
            <v>299</v>
          </cell>
          <cell r="C8672">
            <v>29</v>
          </cell>
          <cell r="E8672">
            <v>119134</v>
          </cell>
        </row>
        <row r="8673">
          <cell r="A8673" t="str">
            <v>300</v>
          </cell>
          <cell r="C8673">
            <v>1</v>
          </cell>
          <cell r="E8673">
            <v>7949</v>
          </cell>
        </row>
        <row r="8674">
          <cell r="A8674" t="str">
            <v>300</v>
          </cell>
          <cell r="C8674">
            <v>2</v>
          </cell>
          <cell r="E8674">
            <v>0</v>
          </cell>
        </row>
        <row r="8675">
          <cell r="A8675" t="str">
            <v>300</v>
          </cell>
          <cell r="C8675">
            <v>3</v>
          </cell>
          <cell r="E8675">
            <v>0</v>
          </cell>
        </row>
        <row r="8676">
          <cell r="A8676" t="str">
            <v>300</v>
          </cell>
          <cell r="C8676">
            <v>4</v>
          </cell>
          <cell r="E8676">
            <v>0</v>
          </cell>
        </row>
        <row r="8677">
          <cell r="A8677" t="str">
            <v>300</v>
          </cell>
          <cell r="C8677">
            <v>6</v>
          </cell>
          <cell r="E8677">
            <v>0</v>
          </cell>
        </row>
        <row r="8678">
          <cell r="A8678" t="str">
            <v>300</v>
          </cell>
          <cell r="C8678">
            <v>7</v>
          </cell>
          <cell r="E8678">
            <v>2915</v>
          </cell>
        </row>
        <row r="8679">
          <cell r="A8679" t="str">
            <v>300</v>
          </cell>
          <cell r="C8679">
            <v>10</v>
          </cell>
          <cell r="E8679">
            <v>15227</v>
          </cell>
        </row>
        <row r="8680">
          <cell r="A8680" t="str">
            <v>300</v>
          </cell>
          <cell r="C8680">
            <v>15</v>
          </cell>
          <cell r="E8680">
            <v>0</v>
          </cell>
        </row>
        <row r="8681">
          <cell r="A8681" t="str">
            <v>300</v>
          </cell>
          <cell r="C8681">
            <v>16</v>
          </cell>
          <cell r="E8681">
            <v>0</v>
          </cell>
        </row>
        <row r="8682">
          <cell r="A8682" t="str">
            <v>300</v>
          </cell>
          <cell r="C8682">
            <v>17</v>
          </cell>
          <cell r="E8682">
            <v>0</v>
          </cell>
        </row>
        <row r="8683">
          <cell r="A8683" t="str">
            <v>300</v>
          </cell>
          <cell r="C8683">
            <v>18</v>
          </cell>
          <cell r="E8683">
            <v>0</v>
          </cell>
        </row>
        <row r="8684">
          <cell r="A8684" t="str">
            <v>300</v>
          </cell>
          <cell r="C8684">
            <v>20</v>
          </cell>
          <cell r="E8684">
            <v>0</v>
          </cell>
        </row>
        <row r="8685">
          <cell r="A8685" t="str">
            <v>300</v>
          </cell>
          <cell r="C8685">
            <v>21</v>
          </cell>
          <cell r="E8685">
            <v>0</v>
          </cell>
        </row>
        <row r="8686">
          <cell r="A8686" t="str">
            <v>300</v>
          </cell>
          <cell r="C8686">
            <v>22</v>
          </cell>
          <cell r="E8686">
            <v>3997</v>
          </cell>
        </row>
        <row r="8687">
          <cell r="A8687" t="str">
            <v>300</v>
          </cell>
          <cell r="C8687">
            <v>23</v>
          </cell>
          <cell r="E8687">
            <v>0</v>
          </cell>
        </row>
        <row r="8688">
          <cell r="A8688" t="str">
            <v>300</v>
          </cell>
          <cell r="C8688">
            <v>24</v>
          </cell>
          <cell r="E8688">
            <v>1014</v>
          </cell>
        </row>
        <row r="8689">
          <cell r="A8689" t="str">
            <v>300</v>
          </cell>
          <cell r="C8689">
            <v>25</v>
          </cell>
          <cell r="E8689">
            <v>0</v>
          </cell>
        </row>
        <row r="8690">
          <cell r="A8690" t="str">
            <v>300</v>
          </cell>
          <cell r="C8690">
            <v>5</v>
          </cell>
          <cell r="E8690">
            <v>9828</v>
          </cell>
        </row>
        <row r="8691">
          <cell r="A8691" t="str">
            <v>300</v>
          </cell>
          <cell r="C8691">
            <v>8</v>
          </cell>
          <cell r="E8691">
            <v>0</v>
          </cell>
        </row>
        <row r="8692">
          <cell r="A8692" t="str">
            <v>300</v>
          </cell>
          <cell r="C8692">
            <v>9</v>
          </cell>
          <cell r="E8692">
            <v>0</v>
          </cell>
        </row>
        <row r="8693">
          <cell r="A8693" t="str">
            <v>300</v>
          </cell>
          <cell r="C8693">
            <v>11</v>
          </cell>
          <cell r="E8693">
            <v>617</v>
          </cell>
        </row>
        <row r="8694">
          <cell r="A8694" t="str">
            <v>300</v>
          </cell>
          <cell r="C8694">
            <v>12</v>
          </cell>
          <cell r="E8694">
            <v>0</v>
          </cell>
        </row>
        <row r="8695">
          <cell r="A8695" t="str">
            <v>300</v>
          </cell>
          <cell r="C8695">
            <v>13</v>
          </cell>
          <cell r="E8695">
            <v>14769</v>
          </cell>
        </row>
        <row r="8696">
          <cell r="A8696" t="str">
            <v>300</v>
          </cell>
          <cell r="C8696">
            <v>14</v>
          </cell>
          <cell r="E8696">
            <v>0</v>
          </cell>
        </row>
        <row r="8697">
          <cell r="A8697" t="str">
            <v>300</v>
          </cell>
          <cell r="C8697">
            <v>19</v>
          </cell>
          <cell r="E8697">
            <v>0</v>
          </cell>
        </row>
        <row r="8698">
          <cell r="A8698" t="str">
            <v>300</v>
          </cell>
          <cell r="C8698">
            <v>26</v>
          </cell>
          <cell r="E8698">
            <v>0</v>
          </cell>
        </row>
        <row r="8699">
          <cell r="A8699" t="str">
            <v>300</v>
          </cell>
          <cell r="C8699">
            <v>27</v>
          </cell>
          <cell r="E8699">
            <v>0</v>
          </cell>
        </row>
        <row r="8700">
          <cell r="A8700" t="str">
            <v>300</v>
          </cell>
          <cell r="C8700">
            <v>28</v>
          </cell>
          <cell r="E8700">
            <v>0</v>
          </cell>
        </row>
        <row r="8701">
          <cell r="A8701" t="str">
            <v>300</v>
          </cell>
          <cell r="C8701">
            <v>29</v>
          </cell>
          <cell r="E8701">
            <v>0</v>
          </cell>
        </row>
        <row r="8702">
          <cell r="A8702" t="str">
            <v>301</v>
          </cell>
          <cell r="C8702">
            <v>1</v>
          </cell>
          <cell r="E8702">
            <v>0</v>
          </cell>
        </row>
        <row r="8703">
          <cell r="A8703" t="str">
            <v>301</v>
          </cell>
          <cell r="C8703">
            <v>2</v>
          </cell>
          <cell r="E8703">
            <v>0</v>
          </cell>
        </row>
        <row r="8704">
          <cell r="A8704" t="str">
            <v>301</v>
          </cell>
          <cell r="C8704">
            <v>3</v>
          </cell>
          <cell r="E8704">
            <v>0</v>
          </cell>
        </row>
        <row r="8705">
          <cell r="A8705" t="str">
            <v>301</v>
          </cell>
          <cell r="C8705">
            <v>4</v>
          </cell>
          <cell r="E8705">
            <v>0</v>
          </cell>
        </row>
        <row r="8706">
          <cell r="A8706" t="str">
            <v>301</v>
          </cell>
          <cell r="C8706">
            <v>6</v>
          </cell>
          <cell r="E8706">
            <v>0</v>
          </cell>
        </row>
        <row r="8707">
          <cell r="A8707" t="str">
            <v>301</v>
          </cell>
          <cell r="C8707">
            <v>7</v>
          </cell>
          <cell r="E8707">
            <v>0</v>
          </cell>
        </row>
        <row r="8708">
          <cell r="A8708" t="str">
            <v>301</v>
          </cell>
          <cell r="C8708">
            <v>10</v>
          </cell>
          <cell r="E8708">
            <v>0</v>
          </cell>
        </row>
        <row r="8709">
          <cell r="A8709" t="str">
            <v>301</v>
          </cell>
          <cell r="C8709">
            <v>15</v>
          </cell>
          <cell r="E8709">
            <v>0</v>
          </cell>
        </row>
        <row r="8710">
          <cell r="A8710" t="str">
            <v>301</v>
          </cell>
          <cell r="C8710">
            <v>16</v>
          </cell>
          <cell r="E8710">
            <v>0</v>
          </cell>
        </row>
        <row r="8711">
          <cell r="A8711" t="str">
            <v>301</v>
          </cell>
          <cell r="C8711">
            <v>17</v>
          </cell>
          <cell r="E8711">
            <v>0</v>
          </cell>
        </row>
        <row r="8712">
          <cell r="A8712" t="str">
            <v>301</v>
          </cell>
          <cell r="C8712">
            <v>18</v>
          </cell>
          <cell r="E8712">
            <v>0</v>
          </cell>
        </row>
        <row r="8713">
          <cell r="A8713" t="str">
            <v>301</v>
          </cell>
          <cell r="C8713">
            <v>20</v>
          </cell>
          <cell r="E8713">
            <v>0</v>
          </cell>
        </row>
        <row r="8714">
          <cell r="A8714" t="str">
            <v>301</v>
          </cell>
          <cell r="C8714">
            <v>21</v>
          </cell>
          <cell r="E8714">
            <v>0</v>
          </cell>
        </row>
        <row r="8715">
          <cell r="A8715" t="str">
            <v>301</v>
          </cell>
          <cell r="C8715">
            <v>22</v>
          </cell>
          <cell r="E8715">
            <v>0</v>
          </cell>
        </row>
        <row r="8716">
          <cell r="A8716" t="str">
            <v>301</v>
          </cell>
          <cell r="C8716">
            <v>23</v>
          </cell>
          <cell r="E8716">
            <v>0</v>
          </cell>
        </row>
        <row r="8717">
          <cell r="A8717" t="str">
            <v>301</v>
          </cell>
          <cell r="C8717">
            <v>24</v>
          </cell>
          <cell r="E8717">
            <v>0</v>
          </cell>
        </row>
        <row r="8718">
          <cell r="A8718" t="str">
            <v>301</v>
          </cell>
          <cell r="C8718">
            <v>25</v>
          </cell>
          <cell r="E8718">
            <v>0</v>
          </cell>
        </row>
        <row r="8719">
          <cell r="A8719" t="str">
            <v>301</v>
          </cell>
          <cell r="C8719">
            <v>5</v>
          </cell>
          <cell r="E8719">
            <v>0</v>
          </cell>
        </row>
        <row r="8720">
          <cell r="A8720" t="str">
            <v>301</v>
          </cell>
          <cell r="C8720">
            <v>8</v>
          </cell>
          <cell r="E8720">
            <v>0</v>
          </cell>
        </row>
        <row r="8721">
          <cell r="A8721" t="str">
            <v>301</v>
          </cell>
          <cell r="C8721">
            <v>9</v>
          </cell>
          <cell r="E8721">
            <v>0</v>
          </cell>
        </row>
        <row r="8722">
          <cell r="A8722" t="str">
            <v>301</v>
          </cell>
          <cell r="C8722">
            <v>11</v>
          </cell>
          <cell r="E8722">
            <v>0</v>
          </cell>
        </row>
        <row r="8723">
          <cell r="A8723" t="str">
            <v>301</v>
          </cell>
          <cell r="C8723">
            <v>12</v>
          </cell>
          <cell r="E8723">
            <v>0</v>
          </cell>
        </row>
        <row r="8724">
          <cell r="A8724" t="str">
            <v>301</v>
          </cell>
          <cell r="C8724">
            <v>13</v>
          </cell>
          <cell r="E8724">
            <v>0</v>
          </cell>
        </row>
        <row r="8725">
          <cell r="A8725" t="str">
            <v>301</v>
          </cell>
          <cell r="C8725">
            <v>14</v>
          </cell>
          <cell r="E8725">
            <v>0</v>
          </cell>
        </row>
        <row r="8726">
          <cell r="A8726" t="str">
            <v>301</v>
          </cell>
          <cell r="C8726">
            <v>19</v>
          </cell>
          <cell r="E8726">
            <v>0</v>
          </cell>
        </row>
        <row r="8727">
          <cell r="A8727" t="str">
            <v>301</v>
          </cell>
          <cell r="C8727">
            <v>26</v>
          </cell>
          <cell r="E8727">
            <v>0</v>
          </cell>
        </row>
        <row r="8728">
          <cell r="A8728" t="str">
            <v>301</v>
          </cell>
          <cell r="C8728">
            <v>27</v>
          </cell>
          <cell r="E8728">
            <v>0</v>
          </cell>
        </row>
        <row r="8729">
          <cell r="A8729" t="str">
            <v>301</v>
          </cell>
          <cell r="C8729">
            <v>28</v>
          </cell>
          <cell r="E8729">
            <v>0</v>
          </cell>
        </row>
        <row r="8730">
          <cell r="A8730" t="str">
            <v>301</v>
          </cell>
          <cell r="C8730">
            <v>29</v>
          </cell>
          <cell r="E8730">
            <v>0</v>
          </cell>
        </row>
        <row r="8731">
          <cell r="A8731" t="str">
            <v>302</v>
          </cell>
          <cell r="C8731">
            <v>1</v>
          </cell>
          <cell r="E8731">
            <v>0</v>
          </cell>
        </row>
        <row r="8732">
          <cell r="A8732" t="str">
            <v>302</v>
          </cell>
          <cell r="C8732">
            <v>2</v>
          </cell>
          <cell r="E8732">
            <v>0</v>
          </cell>
        </row>
        <row r="8733">
          <cell r="A8733" t="str">
            <v>302</v>
          </cell>
          <cell r="C8733">
            <v>3</v>
          </cell>
          <cell r="E8733">
            <v>0</v>
          </cell>
        </row>
        <row r="8734">
          <cell r="A8734" t="str">
            <v>302</v>
          </cell>
          <cell r="C8734">
            <v>4</v>
          </cell>
          <cell r="E8734">
            <v>0</v>
          </cell>
        </row>
        <row r="8735">
          <cell r="A8735" t="str">
            <v>302</v>
          </cell>
          <cell r="C8735">
            <v>6</v>
          </cell>
          <cell r="E8735">
            <v>0</v>
          </cell>
        </row>
        <row r="8736">
          <cell r="A8736" t="str">
            <v>302</v>
          </cell>
          <cell r="C8736">
            <v>7</v>
          </cell>
          <cell r="E8736">
            <v>0</v>
          </cell>
        </row>
        <row r="8737">
          <cell r="A8737" t="str">
            <v>302</v>
          </cell>
          <cell r="C8737">
            <v>10</v>
          </cell>
          <cell r="E8737">
            <v>0</v>
          </cell>
        </row>
        <row r="8738">
          <cell r="A8738" t="str">
            <v>302</v>
          </cell>
          <cell r="C8738">
            <v>15</v>
          </cell>
          <cell r="E8738">
            <v>0</v>
          </cell>
        </row>
        <row r="8739">
          <cell r="A8739" t="str">
            <v>302</v>
          </cell>
          <cell r="C8739">
            <v>16</v>
          </cell>
          <cell r="E8739">
            <v>0</v>
          </cell>
        </row>
        <row r="8740">
          <cell r="A8740" t="str">
            <v>302</v>
          </cell>
          <cell r="C8740">
            <v>17</v>
          </cell>
          <cell r="E8740">
            <v>0</v>
          </cell>
        </row>
        <row r="8741">
          <cell r="A8741" t="str">
            <v>302</v>
          </cell>
          <cell r="C8741">
            <v>18</v>
          </cell>
          <cell r="E8741">
            <v>0</v>
          </cell>
        </row>
        <row r="8742">
          <cell r="A8742" t="str">
            <v>302</v>
          </cell>
          <cell r="C8742">
            <v>20</v>
          </cell>
          <cell r="E8742">
            <v>0</v>
          </cell>
        </row>
        <row r="8743">
          <cell r="A8743" t="str">
            <v>302</v>
          </cell>
          <cell r="C8743">
            <v>21</v>
          </cell>
          <cell r="E8743">
            <v>0</v>
          </cell>
        </row>
        <row r="8744">
          <cell r="A8744" t="str">
            <v>302</v>
          </cell>
          <cell r="C8744">
            <v>22</v>
          </cell>
          <cell r="E8744">
            <v>0</v>
          </cell>
        </row>
        <row r="8745">
          <cell r="A8745" t="str">
            <v>302</v>
          </cell>
          <cell r="C8745">
            <v>23</v>
          </cell>
          <cell r="E8745">
            <v>0</v>
          </cell>
        </row>
        <row r="8746">
          <cell r="A8746" t="str">
            <v>302</v>
          </cell>
          <cell r="C8746">
            <v>24</v>
          </cell>
          <cell r="E8746">
            <v>0</v>
          </cell>
        </row>
        <row r="8747">
          <cell r="A8747" t="str">
            <v>302</v>
          </cell>
          <cell r="C8747">
            <v>25</v>
          </cell>
          <cell r="E8747">
            <v>0</v>
          </cell>
        </row>
        <row r="8748">
          <cell r="A8748" t="str">
            <v>302</v>
          </cell>
          <cell r="C8748">
            <v>5</v>
          </cell>
          <cell r="E8748">
            <v>0</v>
          </cell>
        </row>
        <row r="8749">
          <cell r="A8749" t="str">
            <v>302</v>
          </cell>
          <cell r="C8749">
            <v>8</v>
          </cell>
          <cell r="E8749">
            <v>0</v>
          </cell>
        </row>
        <row r="8750">
          <cell r="A8750" t="str">
            <v>302</v>
          </cell>
          <cell r="C8750">
            <v>9</v>
          </cell>
          <cell r="E8750">
            <v>0</v>
          </cell>
        </row>
        <row r="8751">
          <cell r="A8751" t="str">
            <v>302</v>
          </cell>
          <cell r="C8751">
            <v>11</v>
          </cell>
          <cell r="E8751">
            <v>0</v>
          </cell>
        </row>
        <row r="8752">
          <cell r="A8752" t="str">
            <v>302</v>
          </cell>
          <cell r="C8752">
            <v>12</v>
          </cell>
          <cell r="E8752">
            <v>0</v>
          </cell>
        </row>
        <row r="8753">
          <cell r="A8753" t="str">
            <v>302</v>
          </cell>
          <cell r="C8753">
            <v>13</v>
          </cell>
          <cell r="E8753">
            <v>0</v>
          </cell>
        </row>
        <row r="8754">
          <cell r="A8754" t="str">
            <v>302</v>
          </cell>
          <cell r="C8754">
            <v>14</v>
          </cell>
          <cell r="E8754">
            <v>0</v>
          </cell>
        </row>
        <row r="8755">
          <cell r="A8755" t="str">
            <v>302</v>
          </cell>
          <cell r="C8755">
            <v>19</v>
          </cell>
          <cell r="E8755">
            <v>0</v>
          </cell>
        </row>
        <row r="8756">
          <cell r="A8756" t="str">
            <v>302</v>
          </cell>
          <cell r="C8756">
            <v>26</v>
          </cell>
          <cell r="E8756">
            <v>0</v>
          </cell>
        </row>
        <row r="8757">
          <cell r="A8757" t="str">
            <v>302</v>
          </cell>
          <cell r="C8757">
            <v>27</v>
          </cell>
          <cell r="E8757">
            <v>0</v>
          </cell>
        </row>
        <row r="8758">
          <cell r="A8758" t="str">
            <v>302</v>
          </cell>
          <cell r="C8758">
            <v>28</v>
          </cell>
          <cell r="E8758">
            <v>0</v>
          </cell>
        </row>
        <row r="8759">
          <cell r="A8759" t="str">
            <v>302</v>
          </cell>
          <cell r="C8759">
            <v>29</v>
          </cell>
          <cell r="E8759">
            <v>0</v>
          </cell>
        </row>
        <row r="8760">
          <cell r="A8760" t="str">
            <v>303</v>
          </cell>
          <cell r="C8760">
            <v>1</v>
          </cell>
          <cell r="E8760">
            <v>0</v>
          </cell>
        </row>
        <row r="8761">
          <cell r="A8761" t="str">
            <v>303</v>
          </cell>
          <cell r="C8761">
            <v>2</v>
          </cell>
          <cell r="E8761">
            <v>0</v>
          </cell>
        </row>
        <row r="8762">
          <cell r="A8762" t="str">
            <v>303</v>
          </cell>
          <cell r="C8762">
            <v>3</v>
          </cell>
          <cell r="E8762">
            <v>0</v>
          </cell>
        </row>
        <row r="8763">
          <cell r="A8763" t="str">
            <v>303</v>
          </cell>
          <cell r="C8763">
            <v>4</v>
          </cell>
          <cell r="E8763">
            <v>6000</v>
          </cell>
        </row>
        <row r="8764">
          <cell r="A8764" t="str">
            <v>303</v>
          </cell>
          <cell r="C8764">
            <v>6</v>
          </cell>
          <cell r="E8764">
            <v>0</v>
          </cell>
        </row>
        <row r="8765">
          <cell r="A8765" t="str">
            <v>303</v>
          </cell>
          <cell r="C8765">
            <v>7</v>
          </cell>
          <cell r="E8765">
            <v>2235</v>
          </cell>
        </row>
        <row r="8766">
          <cell r="A8766" t="str">
            <v>303</v>
          </cell>
          <cell r="C8766">
            <v>10</v>
          </cell>
          <cell r="E8766">
            <v>12079</v>
          </cell>
        </row>
        <row r="8767">
          <cell r="A8767" t="str">
            <v>303</v>
          </cell>
          <cell r="C8767">
            <v>15</v>
          </cell>
          <cell r="E8767">
            <v>0</v>
          </cell>
        </row>
        <row r="8768">
          <cell r="A8768" t="str">
            <v>303</v>
          </cell>
          <cell r="C8768">
            <v>16</v>
          </cell>
          <cell r="E8768">
            <v>0</v>
          </cell>
        </row>
        <row r="8769">
          <cell r="A8769" t="str">
            <v>303</v>
          </cell>
          <cell r="C8769">
            <v>17</v>
          </cell>
          <cell r="E8769">
            <v>0</v>
          </cell>
        </row>
        <row r="8770">
          <cell r="A8770" t="str">
            <v>303</v>
          </cell>
          <cell r="C8770">
            <v>18</v>
          </cell>
          <cell r="E8770">
            <v>0</v>
          </cell>
        </row>
        <row r="8771">
          <cell r="A8771" t="str">
            <v>303</v>
          </cell>
          <cell r="C8771">
            <v>20</v>
          </cell>
          <cell r="E8771">
            <v>0</v>
          </cell>
        </row>
        <row r="8772">
          <cell r="A8772" t="str">
            <v>303</v>
          </cell>
          <cell r="C8772">
            <v>21</v>
          </cell>
          <cell r="E8772">
            <v>0</v>
          </cell>
        </row>
        <row r="8773">
          <cell r="A8773" t="str">
            <v>303</v>
          </cell>
          <cell r="C8773">
            <v>22</v>
          </cell>
          <cell r="E8773">
            <v>598</v>
          </cell>
        </row>
        <row r="8774">
          <cell r="A8774" t="str">
            <v>303</v>
          </cell>
          <cell r="C8774">
            <v>23</v>
          </cell>
          <cell r="E8774">
            <v>0</v>
          </cell>
        </row>
        <row r="8775">
          <cell r="A8775" t="str">
            <v>303</v>
          </cell>
          <cell r="C8775">
            <v>24</v>
          </cell>
          <cell r="E8775">
            <v>0</v>
          </cell>
        </row>
        <row r="8776">
          <cell r="A8776" t="str">
            <v>303</v>
          </cell>
          <cell r="C8776">
            <v>25</v>
          </cell>
          <cell r="E8776">
            <v>0</v>
          </cell>
        </row>
        <row r="8777">
          <cell r="A8777" t="str">
            <v>303</v>
          </cell>
          <cell r="C8777">
            <v>5</v>
          </cell>
          <cell r="E8777">
            <v>3174</v>
          </cell>
        </row>
        <row r="8778">
          <cell r="A8778" t="str">
            <v>303</v>
          </cell>
          <cell r="C8778">
            <v>8</v>
          </cell>
          <cell r="E8778">
            <v>0</v>
          </cell>
        </row>
        <row r="8779">
          <cell r="A8779" t="str">
            <v>303</v>
          </cell>
          <cell r="C8779">
            <v>9</v>
          </cell>
          <cell r="E8779">
            <v>0</v>
          </cell>
        </row>
        <row r="8780">
          <cell r="A8780" t="str">
            <v>303</v>
          </cell>
          <cell r="C8780">
            <v>11</v>
          </cell>
          <cell r="E8780">
            <v>0</v>
          </cell>
        </row>
        <row r="8781">
          <cell r="A8781" t="str">
            <v>303</v>
          </cell>
          <cell r="C8781">
            <v>12</v>
          </cell>
          <cell r="E8781">
            <v>0</v>
          </cell>
        </row>
        <row r="8782">
          <cell r="A8782" t="str">
            <v>303</v>
          </cell>
          <cell r="C8782">
            <v>13</v>
          </cell>
          <cell r="E8782">
            <v>0</v>
          </cell>
        </row>
        <row r="8783">
          <cell r="A8783" t="str">
            <v>303</v>
          </cell>
          <cell r="C8783">
            <v>14</v>
          </cell>
          <cell r="E8783">
            <v>0</v>
          </cell>
        </row>
        <row r="8784">
          <cell r="A8784" t="str">
            <v>303</v>
          </cell>
          <cell r="C8784">
            <v>19</v>
          </cell>
          <cell r="E8784">
            <v>0</v>
          </cell>
        </row>
        <row r="8785">
          <cell r="A8785" t="str">
            <v>303</v>
          </cell>
          <cell r="C8785">
            <v>26</v>
          </cell>
          <cell r="E8785">
            <v>0</v>
          </cell>
        </row>
        <row r="8786">
          <cell r="A8786" t="str">
            <v>303</v>
          </cell>
          <cell r="C8786">
            <v>27</v>
          </cell>
          <cell r="E8786">
            <v>0</v>
          </cell>
        </row>
        <row r="8787">
          <cell r="A8787" t="str">
            <v>303</v>
          </cell>
          <cell r="C8787">
            <v>28</v>
          </cell>
          <cell r="E8787">
            <v>0</v>
          </cell>
        </row>
        <row r="8788">
          <cell r="A8788" t="str">
            <v>303</v>
          </cell>
          <cell r="C8788">
            <v>29</v>
          </cell>
          <cell r="E8788">
            <v>900</v>
          </cell>
        </row>
        <row r="8789">
          <cell r="A8789" t="str">
            <v>304</v>
          </cell>
          <cell r="C8789">
            <v>1</v>
          </cell>
          <cell r="E8789">
            <v>86109</v>
          </cell>
        </row>
        <row r="8790">
          <cell r="A8790" t="str">
            <v>304</v>
          </cell>
          <cell r="C8790">
            <v>2</v>
          </cell>
          <cell r="E8790">
            <v>0</v>
          </cell>
        </row>
        <row r="8791">
          <cell r="A8791" t="str">
            <v>304</v>
          </cell>
          <cell r="C8791">
            <v>3</v>
          </cell>
          <cell r="E8791">
            <v>0</v>
          </cell>
        </row>
        <row r="8792">
          <cell r="A8792" t="str">
            <v>304</v>
          </cell>
          <cell r="C8792">
            <v>4</v>
          </cell>
          <cell r="E8792">
            <v>101018</v>
          </cell>
        </row>
        <row r="8793">
          <cell r="A8793" t="str">
            <v>304</v>
          </cell>
          <cell r="C8793">
            <v>6</v>
          </cell>
          <cell r="E8793">
            <v>0</v>
          </cell>
        </row>
        <row r="8794">
          <cell r="A8794" t="str">
            <v>304</v>
          </cell>
          <cell r="C8794">
            <v>7</v>
          </cell>
          <cell r="E8794">
            <v>25149</v>
          </cell>
        </row>
        <row r="8795">
          <cell r="A8795" t="str">
            <v>304</v>
          </cell>
          <cell r="C8795">
            <v>10</v>
          </cell>
          <cell r="E8795">
            <v>26347</v>
          </cell>
        </row>
        <row r="8796">
          <cell r="A8796" t="str">
            <v>304</v>
          </cell>
          <cell r="C8796">
            <v>15</v>
          </cell>
          <cell r="E8796">
            <v>0</v>
          </cell>
        </row>
        <row r="8797">
          <cell r="A8797" t="str">
            <v>304</v>
          </cell>
          <cell r="C8797">
            <v>16</v>
          </cell>
          <cell r="E8797">
            <v>0</v>
          </cell>
        </row>
        <row r="8798">
          <cell r="A8798" t="str">
            <v>304</v>
          </cell>
          <cell r="C8798">
            <v>17</v>
          </cell>
          <cell r="E8798">
            <v>0</v>
          </cell>
        </row>
        <row r="8799">
          <cell r="A8799" t="str">
            <v>304</v>
          </cell>
          <cell r="C8799">
            <v>18</v>
          </cell>
          <cell r="E8799">
            <v>0</v>
          </cell>
        </row>
        <row r="8800">
          <cell r="A8800" t="str">
            <v>304</v>
          </cell>
          <cell r="C8800">
            <v>20</v>
          </cell>
          <cell r="E8800">
            <v>1368</v>
          </cell>
        </row>
        <row r="8801">
          <cell r="A8801" t="str">
            <v>304</v>
          </cell>
          <cell r="C8801">
            <v>21</v>
          </cell>
          <cell r="E8801">
            <v>0</v>
          </cell>
        </row>
        <row r="8802">
          <cell r="A8802" t="str">
            <v>304</v>
          </cell>
          <cell r="C8802">
            <v>22</v>
          </cell>
          <cell r="E8802">
            <v>2900</v>
          </cell>
        </row>
        <row r="8803">
          <cell r="A8803" t="str">
            <v>304</v>
          </cell>
          <cell r="C8803">
            <v>23</v>
          </cell>
          <cell r="E8803">
            <v>11281</v>
          </cell>
        </row>
        <row r="8804">
          <cell r="A8804" t="str">
            <v>304</v>
          </cell>
          <cell r="C8804">
            <v>24</v>
          </cell>
          <cell r="E8804">
            <v>0</v>
          </cell>
        </row>
        <row r="8805">
          <cell r="A8805" t="str">
            <v>304</v>
          </cell>
          <cell r="C8805">
            <v>25</v>
          </cell>
          <cell r="E8805">
            <v>5000</v>
          </cell>
        </row>
        <row r="8806">
          <cell r="A8806" t="str">
            <v>304</v>
          </cell>
          <cell r="C8806">
            <v>5</v>
          </cell>
          <cell r="E8806">
            <v>42060</v>
          </cell>
        </row>
        <row r="8807">
          <cell r="A8807" t="str">
            <v>304</v>
          </cell>
          <cell r="C8807">
            <v>8</v>
          </cell>
          <cell r="E8807">
            <v>0</v>
          </cell>
        </row>
        <row r="8808">
          <cell r="A8808" t="str">
            <v>304</v>
          </cell>
          <cell r="C8808">
            <v>9</v>
          </cell>
          <cell r="E8808">
            <v>0</v>
          </cell>
        </row>
        <row r="8809">
          <cell r="A8809" t="str">
            <v>304</v>
          </cell>
          <cell r="C8809">
            <v>11</v>
          </cell>
          <cell r="E8809">
            <v>145779</v>
          </cell>
        </row>
        <row r="8810">
          <cell r="A8810" t="str">
            <v>304</v>
          </cell>
          <cell r="C8810">
            <v>12</v>
          </cell>
          <cell r="E8810">
            <v>72000</v>
          </cell>
        </row>
        <row r="8811">
          <cell r="A8811" t="str">
            <v>304</v>
          </cell>
          <cell r="C8811">
            <v>13</v>
          </cell>
          <cell r="E8811">
            <v>5000</v>
          </cell>
        </row>
        <row r="8812">
          <cell r="A8812" t="str">
            <v>304</v>
          </cell>
          <cell r="C8812">
            <v>14</v>
          </cell>
          <cell r="E8812">
            <v>0</v>
          </cell>
        </row>
        <row r="8813">
          <cell r="A8813" t="str">
            <v>304</v>
          </cell>
          <cell r="C8813">
            <v>19</v>
          </cell>
          <cell r="E8813">
            <v>0</v>
          </cell>
        </row>
        <row r="8814">
          <cell r="A8814" t="str">
            <v>304</v>
          </cell>
          <cell r="C8814">
            <v>26</v>
          </cell>
          <cell r="E8814">
            <v>0</v>
          </cell>
        </row>
        <row r="8815">
          <cell r="A8815" t="str">
            <v>304</v>
          </cell>
          <cell r="C8815">
            <v>27</v>
          </cell>
          <cell r="E8815">
            <v>0</v>
          </cell>
        </row>
        <row r="8816">
          <cell r="A8816" t="str">
            <v>304</v>
          </cell>
          <cell r="C8816">
            <v>28</v>
          </cell>
          <cell r="E8816">
            <v>0</v>
          </cell>
        </row>
        <row r="8817">
          <cell r="A8817" t="str">
            <v>304</v>
          </cell>
          <cell r="C8817">
            <v>29</v>
          </cell>
          <cell r="E8817">
            <v>0</v>
          </cell>
        </row>
        <row r="8818">
          <cell r="A8818" t="str">
            <v>305</v>
          </cell>
          <cell r="C8818">
            <v>1</v>
          </cell>
          <cell r="E8818">
            <v>229895</v>
          </cell>
        </row>
        <row r="8819">
          <cell r="A8819" t="str">
            <v>305</v>
          </cell>
          <cell r="C8819">
            <v>2</v>
          </cell>
          <cell r="E8819">
            <v>31035</v>
          </cell>
        </row>
        <row r="8820">
          <cell r="A8820" t="str">
            <v>305</v>
          </cell>
          <cell r="C8820">
            <v>3</v>
          </cell>
          <cell r="E8820">
            <v>0</v>
          </cell>
        </row>
        <row r="8821">
          <cell r="A8821" t="str">
            <v>305</v>
          </cell>
          <cell r="C8821">
            <v>4</v>
          </cell>
          <cell r="E8821">
            <v>21528</v>
          </cell>
        </row>
        <row r="8822">
          <cell r="A8822" t="str">
            <v>305</v>
          </cell>
          <cell r="C8822">
            <v>6</v>
          </cell>
          <cell r="E8822">
            <v>0</v>
          </cell>
        </row>
        <row r="8823">
          <cell r="A8823" t="str">
            <v>305</v>
          </cell>
          <cell r="C8823">
            <v>7</v>
          </cell>
          <cell r="E8823">
            <v>20469</v>
          </cell>
        </row>
        <row r="8824">
          <cell r="A8824" t="str">
            <v>305</v>
          </cell>
          <cell r="C8824">
            <v>10</v>
          </cell>
          <cell r="E8824">
            <v>138120</v>
          </cell>
        </row>
        <row r="8825">
          <cell r="A8825" t="str">
            <v>305</v>
          </cell>
          <cell r="C8825">
            <v>15</v>
          </cell>
          <cell r="E8825">
            <v>0</v>
          </cell>
        </row>
        <row r="8826">
          <cell r="A8826" t="str">
            <v>305</v>
          </cell>
          <cell r="C8826">
            <v>16</v>
          </cell>
          <cell r="E8826">
            <v>805</v>
          </cell>
        </row>
        <row r="8827">
          <cell r="A8827" t="str">
            <v>305</v>
          </cell>
          <cell r="C8827">
            <v>17</v>
          </cell>
          <cell r="E8827">
            <v>0</v>
          </cell>
        </row>
        <row r="8828">
          <cell r="A8828" t="str">
            <v>305</v>
          </cell>
          <cell r="C8828">
            <v>18</v>
          </cell>
          <cell r="E8828">
            <v>0</v>
          </cell>
        </row>
        <row r="8829">
          <cell r="A8829" t="str">
            <v>305</v>
          </cell>
          <cell r="C8829">
            <v>20</v>
          </cell>
          <cell r="E8829">
            <v>0</v>
          </cell>
        </row>
        <row r="8830">
          <cell r="A8830" t="str">
            <v>305</v>
          </cell>
          <cell r="C8830">
            <v>21</v>
          </cell>
          <cell r="E8830">
            <v>0</v>
          </cell>
        </row>
        <row r="8831">
          <cell r="A8831" t="str">
            <v>305</v>
          </cell>
          <cell r="C8831">
            <v>22</v>
          </cell>
          <cell r="E8831">
            <v>10245</v>
          </cell>
        </row>
        <row r="8832">
          <cell r="A8832" t="str">
            <v>305</v>
          </cell>
          <cell r="C8832">
            <v>23</v>
          </cell>
          <cell r="E8832">
            <v>0</v>
          </cell>
        </row>
        <row r="8833">
          <cell r="A8833" t="str">
            <v>305</v>
          </cell>
          <cell r="C8833">
            <v>24</v>
          </cell>
          <cell r="E8833">
            <v>0</v>
          </cell>
        </row>
        <row r="8834">
          <cell r="A8834" t="str">
            <v>305</v>
          </cell>
          <cell r="C8834">
            <v>25</v>
          </cell>
          <cell r="E8834">
            <v>0</v>
          </cell>
        </row>
        <row r="8835">
          <cell r="A8835" t="str">
            <v>305</v>
          </cell>
          <cell r="C8835">
            <v>5</v>
          </cell>
          <cell r="E8835">
            <v>34930</v>
          </cell>
        </row>
        <row r="8836">
          <cell r="A8836" t="str">
            <v>305</v>
          </cell>
          <cell r="C8836">
            <v>8</v>
          </cell>
          <cell r="E8836">
            <v>11046</v>
          </cell>
        </row>
        <row r="8837">
          <cell r="A8837" t="str">
            <v>305</v>
          </cell>
          <cell r="C8837">
            <v>9</v>
          </cell>
          <cell r="E8837">
            <v>0</v>
          </cell>
        </row>
        <row r="8838">
          <cell r="A8838" t="str">
            <v>305</v>
          </cell>
          <cell r="C8838">
            <v>11</v>
          </cell>
          <cell r="E8838">
            <v>59719</v>
          </cell>
        </row>
        <row r="8839">
          <cell r="A8839" t="str">
            <v>305</v>
          </cell>
          <cell r="C8839">
            <v>12</v>
          </cell>
          <cell r="E8839">
            <v>0</v>
          </cell>
        </row>
        <row r="8840">
          <cell r="A8840" t="str">
            <v>305</v>
          </cell>
          <cell r="C8840">
            <v>13</v>
          </cell>
          <cell r="E8840">
            <v>0</v>
          </cell>
        </row>
        <row r="8841">
          <cell r="A8841" t="str">
            <v>305</v>
          </cell>
          <cell r="C8841">
            <v>14</v>
          </cell>
          <cell r="E8841">
            <v>0</v>
          </cell>
        </row>
        <row r="8842">
          <cell r="A8842" t="str">
            <v>305</v>
          </cell>
          <cell r="C8842">
            <v>19</v>
          </cell>
          <cell r="E8842">
            <v>0</v>
          </cell>
        </row>
        <row r="8843">
          <cell r="A8843" t="str">
            <v>305</v>
          </cell>
          <cell r="C8843">
            <v>26</v>
          </cell>
          <cell r="E8843">
            <v>0</v>
          </cell>
        </row>
        <row r="8844">
          <cell r="A8844" t="str">
            <v>305</v>
          </cell>
          <cell r="C8844">
            <v>27</v>
          </cell>
          <cell r="E8844">
            <v>13600</v>
          </cell>
        </row>
        <row r="8845">
          <cell r="A8845" t="str">
            <v>305</v>
          </cell>
          <cell r="C8845">
            <v>28</v>
          </cell>
          <cell r="E8845">
            <v>0</v>
          </cell>
        </row>
        <row r="8846">
          <cell r="A8846" t="str">
            <v>305</v>
          </cell>
          <cell r="C8846">
            <v>29</v>
          </cell>
          <cell r="E8846">
            <v>408907</v>
          </cell>
        </row>
        <row r="8847">
          <cell r="A8847" t="str">
            <v>306</v>
          </cell>
          <cell r="C8847">
            <v>1</v>
          </cell>
          <cell r="E8847">
            <v>0</v>
          </cell>
        </row>
        <row r="8848">
          <cell r="A8848" t="str">
            <v>306</v>
          </cell>
          <cell r="C8848">
            <v>2</v>
          </cell>
          <cell r="E8848">
            <v>0</v>
          </cell>
        </row>
        <row r="8849">
          <cell r="A8849" t="str">
            <v>306</v>
          </cell>
          <cell r="C8849">
            <v>3</v>
          </cell>
          <cell r="E8849">
            <v>0</v>
          </cell>
        </row>
        <row r="8850">
          <cell r="A8850" t="str">
            <v>306</v>
          </cell>
          <cell r="C8850">
            <v>4</v>
          </cell>
          <cell r="E8850">
            <v>0</v>
          </cell>
        </row>
        <row r="8851">
          <cell r="A8851" t="str">
            <v>306</v>
          </cell>
          <cell r="C8851">
            <v>6</v>
          </cell>
          <cell r="E8851">
            <v>0</v>
          </cell>
        </row>
        <row r="8852">
          <cell r="A8852" t="str">
            <v>306</v>
          </cell>
          <cell r="C8852">
            <v>7</v>
          </cell>
          <cell r="E8852">
            <v>0</v>
          </cell>
        </row>
        <row r="8853">
          <cell r="A8853" t="str">
            <v>306</v>
          </cell>
          <cell r="C8853">
            <v>10</v>
          </cell>
          <cell r="E8853">
            <v>0</v>
          </cell>
        </row>
        <row r="8854">
          <cell r="A8854" t="str">
            <v>306</v>
          </cell>
          <cell r="C8854">
            <v>15</v>
          </cell>
          <cell r="E8854">
            <v>0</v>
          </cell>
        </row>
        <row r="8855">
          <cell r="A8855" t="str">
            <v>306</v>
          </cell>
          <cell r="C8855">
            <v>16</v>
          </cell>
          <cell r="E8855">
            <v>0</v>
          </cell>
        </row>
        <row r="8856">
          <cell r="A8856" t="str">
            <v>306</v>
          </cell>
          <cell r="C8856">
            <v>17</v>
          </cell>
          <cell r="E8856">
            <v>0</v>
          </cell>
        </row>
        <row r="8857">
          <cell r="A8857" t="str">
            <v>306</v>
          </cell>
          <cell r="C8857">
            <v>18</v>
          </cell>
          <cell r="E8857">
            <v>0</v>
          </cell>
        </row>
        <row r="8858">
          <cell r="A8858" t="str">
            <v>306</v>
          </cell>
          <cell r="C8858">
            <v>20</v>
          </cell>
          <cell r="E8858">
            <v>0</v>
          </cell>
        </row>
        <row r="8859">
          <cell r="A8859" t="str">
            <v>306</v>
          </cell>
          <cell r="C8859">
            <v>21</v>
          </cell>
          <cell r="E8859">
            <v>0</v>
          </cell>
        </row>
        <row r="8860">
          <cell r="A8860" t="str">
            <v>306</v>
          </cell>
          <cell r="C8860">
            <v>22</v>
          </cell>
          <cell r="E8860">
            <v>0</v>
          </cell>
        </row>
        <row r="8861">
          <cell r="A8861" t="str">
            <v>306</v>
          </cell>
          <cell r="C8861">
            <v>23</v>
          </cell>
          <cell r="E8861">
            <v>0</v>
          </cell>
        </row>
        <row r="8862">
          <cell r="A8862" t="str">
            <v>306</v>
          </cell>
          <cell r="C8862">
            <v>24</v>
          </cell>
          <cell r="E8862">
            <v>0</v>
          </cell>
        </row>
        <row r="8863">
          <cell r="A8863" t="str">
            <v>306</v>
          </cell>
          <cell r="C8863">
            <v>25</v>
          </cell>
          <cell r="E8863">
            <v>0</v>
          </cell>
        </row>
        <row r="8864">
          <cell r="A8864" t="str">
            <v>306</v>
          </cell>
          <cell r="C8864">
            <v>5</v>
          </cell>
          <cell r="E8864">
            <v>0</v>
          </cell>
        </row>
        <row r="8865">
          <cell r="A8865" t="str">
            <v>306</v>
          </cell>
          <cell r="C8865">
            <v>8</v>
          </cell>
          <cell r="E8865">
            <v>0</v>
          </cell>
        </row>
        <row r="8866">
          <cell r="A8866" t="str">
            <v>306</v>
          </cell>
          <cell r="C8866">
            <v>9</v>
          </cell>
          <cell r="E8866">
            <v>0</v>
          </cell>
        </row>
        <row r="8867">
          <cell r="A8867" t="str">
            <v>306</v>
          </cell>
          <cell r="C8867">
            <v>11</v>
          </cell>
          <cell r="E8867">
            <v>0</v>
          </cell>
        </row>
        <row r="8868">
          <cell r="A8868" t="str">
            <v>306</v>
          </cell>
          <cell r="C8868">
            <v>12</v>
          </cell>
          <cell r="E8868">
            <v>0</v>
          </cell>
        </row>
        <row r="8869">
          <cell r="A8869" t="str">
            <v>306</v>
          </cell>
          <cell r="C8869">
            <v>13</v>
          </cell>
          <cell r="E8869">
            <v>0</v>
          </cell>
        </row>
        <row r="8870">
          <cell r="A8870" t="str">
            <v>306</v>
          </cell>
          <cell r="C8870">
            <v>14</v>
          </cell>
          <cell r="E8870">
            <v>0</v>
          </cell>
        </row>
        <row r="8871">
          <cell r="A8871" t="str">
            <v>306</v>
          </cell>
          <cell r="C8871">
            <v>19</v>
          </cell>
          <cell r="E8871">
            <v>0</v>
          </cell>
        </row>
        <row r="8872">
          <cell r="A8872" t="str">
            <v>306</v>
          </cell>
          <cell r="C8872">
            <v>26</v>
          </cell>
          <cell r="E8872">
            <v>0</v>
          </cell>
        </row>
        <row r="8873">
          <cell r="A8873" t="str">
            <v>306</v>
          </cell>
          <cell r="C8873">
            <v>27</v>
          </cell>
          <cell r="E8873">
            <v>0</v>
          </cell>
        </row>
        <row r="8874">
          <cell r="A8874" t="str">
            <v>306</v>
          </cell>
          <cell r="C8874">
            <v>28</v>
          </cell>
          <cell r="E8874">
            <v>0</v>
          </cell>
        </row>
        <row r="8875">
          <cell r="A8875" t="str">
            <v>306</v>
          </cell>
          <cell r="C8875">
            <v>29</v>
          </cell>
          <cell r="E8875">
            <v>0</v>
          </cell>
        </row>
        <row r="8876">
          <cell r="A8876" t="str">
            <v>307</v>
          </cell>
          <cell r="C8876">
            <v>1</v>
          </cell>
          <cell r="E8876">
            <v>161000</v>
          </cell>
        </row>
        <row r="8877">
          <cell r="A8877" t="str">
            <v>307</v>
          </cell>
          <cell r="C8877">
            <v>2</v>
          </cell>
          <cell r="E8877">
            <v>23000</v>
          </cell>
        </row>
        <row r="8878">
          <cell r="A8878" t="str">
            <v>307</v>
          </cell>
          <cell r="C8878">
            <v>3</v>
          </cell>
          <cell r="E8878">
            <v>0</v>
          </cell>
        </row>
        <row r="8879">
          <cell r="A8879" t="str">
            <v>307</v>
          </cell>
          <cell r="C8879">
            <v>4</v>
          </cell>
          <cell r="E8879">
            <v>2300</v>
          </cell>
        </row>
        <row r="8880">
          <cell r="A8880" t="str">
            <v>307</v>
          </cell>
          <cell r="C8880">
            <v>6</v>
          </cell>
          <cell r="E8880">
            <v>0</v>
          </cell>
        </row>
        <row r="8881">
          <cell r="A8881" t="str">
            <v>307</v>
          </cell>
          <cell r="C8881">
            <v>7</v>
          </cell>
          <cell r="E8881">
            <v>91000</v>
          </cell>
        </row>
        <row r="8882">
          <cell r="A8882" t="str">
            <v>307</v>
          </cell>
          <cell r="C8882">
            <v>10</v>
          </cell>
          <cell r="E8882">
            <v>30000</v>
          </cell>
        </row>
        <row r="8883">
          <cell r="A8883" t="str">
            <v>307</v>
          </cell>
          <cell r="C8883">
            <v>15</v>
          </cell>
          <cell r="E8883">
            <v>0</v>
          </cell>
        </row>
        <row r="8884">
          <cell r="A8884" t="str">
            <v>307</v>
          </cell>
          <cell r="C8884">
            <v>16</v>
          </cell>
          <cell r="E8884">
            <v>10000</v>
          </cell>
        </row>
        <row r="8885">
          <cell r="A8885" t="str">
            <v>307</v>
          </cell>
          <cell r="C8885">
            <v>17</v>
          </cell>
          <cell r="E8885">
            <v>0</v>
          </cell>
        </row>
        <row r="8886">
          <cell r="A8886" t="str">
            <v>307</v>
          </cell>
          <cell r="C8886">
            <v>18</v>
          </cell>
          <cell r="E8886">
            <v>0</v>
          </cell>
        </row>
        <row r="8887">
          <cell r="A8887" t="str">
            <v>307</v>
          </cell>
          <cell r="C8887">
            <v>20</v>
          </cell>
          <cell r="E8887">
            <v>2000</v>
          </cell>
        </row>
        <row r="8888">
          <cell r="A8888" t="str">
            <v>307</v>
          </cell>
          <cell r="C8888">
            <v>21</v>
          </cell>
          <cell r="E8888">
            <v>0</v>
          </cell>
        </row>
        <row r="8889">
          <cell r="A8889" t="str">
            <v>307</v>
          </cell>
          <cell r="C8889">
            <v>22</v>
          </cell>
          <cell r="E8889">
            <v>13000</v>
          </cell>
        </row>
        <row r="8890">
          <cell r="A8890" t="str">
            <v>307</v>
          </cell>
          <cell r="C8890">
            <v>23</v>
          </cell>
          <cell r="E8890">
            <v>0</v>
          </cell>
        </row>
        <row r="8891">
          <cell r="A8891" t="str">
            <v>307</v>
          </cell>
          <cell r="C8891">
            <v>24</v>
          </cell>
          <cell r="E8891">
            <v>0</v>
          </cell>
        </row>
        <row r="8892">
          <cell r="A8892" t="str">
            <v>307</v>
          </cell>
          <cell r="C8892">
            <v>25</v>
          </cell>
          <cell r="E8892">
            <v>0</v>
          </cell>
        </row>
        <row r="8893">
          <cell r="A8893" t="str">
            <v>307</v>
          </cell>
          <cell r="C8893">
            <v>5</v>
          </cell>
          <cell r="E8893">
            <v>36000</v>
          </cell>
        </row>
        <row r="8894">
          <cell r="A8894" t="str">
            <v>307</v>
          </cell>
          <cell r="C8894">
            <v>8</v>
          </cell>
          <cell r="E8894">
            <v>0</v>
          </cell>
        </row>
        <row r="8895">
          <cell r="A8895" t="str">
            <v>307</v>
          </cell>
          <cell r="C8895">
            <v>9</v>
          </cell>
          <cell r="E8895">
            <v>0</v>
          </cell>
        </row>
        <row r="8896">
          <cell r="A8896" t="str">
            <v>307</v>
          </cell>
          <cell r="C8896">
            <v>11</v>
          </cell>
          <cell r="E8896">
            <v>0</v>
          </cell>
        </row>
        <row r="8897">
          <cell r="A8897" t="str">
            <v>307</v>
          </cell>
          <cell r="C8897">
            <v>12</v>
          </cell>
          <cell r="E8897">
            <v>0</v>
          </cell>
        </row>
        <row r="8898">
          <cell r="A8898" t="str">
            <v>307</v>
          </cell>
          <cell r="C8898">
            <v>13</v>
          </cell>
          <cell r="E8898">
            <v>0</v>
          </cell>
        </row>
        <row r="8899">
          <cell r="A8899" t="str">
            <v>307</v>
          </cell>
          <cell r="C8899">
            <v>14</v>
          </cell>
          <cell r="E8899">
            <v>0</v>
          </cell>
        </row>
        <row r="8900">
          <cell r="A8900" t="str">
            <v>307</v>
          </cell>
          <cell r="C8900">
            <v>19</v>
          </cell>
          <cell r="E8900">
            <v>0</v>
          </cell>
        </row>
        <row r="8901">
          <cell r="A8901" t="str">
            <v>307</v>
          </cell>
          <cell r="C8901">
            <v>26</v>
          </cell>
          <cell r="E8901">
            <v>0</v>
          </cell>
        </row>
        <row r="8902">
          <cell r="A8902" t="str">
            <v>307</v>
          </cell>
          <cell r="C8902">
            <v>27</v>
          </cell>
          <cell r="E8902">
            <v>0</v>
          </cell>
        </row>
        <row r="8903">
          <cell r="A8903" t="str">
            <v>307</v>
          </cell>
          <cell r="C8903">
            <v>28</v>
          </cell>
          <cell r="E8903">
            <v>0</v>
          </cell>
        </row>
        <row r="8904">
          <cell r="A8904" t="str">
            <v>307</v>
          </cell>
          <cell r="C8904">
            <v>29</v>
          </cell>
          <cell r="E8904">
            <v>190000</v>
          </cell>
        </row>
        <row r="8905">
          <cell r="A8905" t="str">
            <v>308</v>
          </cell>
          <cell r="C8905">
            <v>1</v>
          </cell>
          <cell r="E8905">
            <v>0</v>
          </cell>
        </row>
        <row r="8906">
          <cell r="A8906" t="str">
            <v>308</v>
          </cell>
          <cell r="C8906">
            <v>2</v>
          </cell>
          <cell r="E8906">
            <v>0</v>
          </cell>
        </row>
        <row r="8907">
          <cell r="A8907" t="str">
            <v>308</v>
          </cell>
          <cell r="C8907">
            <v>3</v>
          </cell>
          <cell r="E8907">
            <v>0</v>
          </cell>
        </row>
        <row r="8908">
          <cell r="A8908" t="str">
            <v>308</v>
          </cell>
          <cell r="C8908">
            <v>4</v>
          </cell>
          <cell r="E8908">
            <v>0</v>
          </cell>
        </row>
        <row r="8909">
          <cell r="A8909" t="str">
            <v>308</v>
          </cell>
          <cell r="C8909">
            <v>6</v>
          </cell>
          <cell r="E8909">
            <v>0</v>
          </cell>
        </row>
        <row r="8910">
          <cell r="A8910" t="str">
            <v>308</v>
          </cell>
          <cell r="C8910">
            <v>7</v>
          </cell>
          <cell r="E8910">
            <v>0</v>
          </cell>
        </row>
        <row r="8911">
          <cell r="A8911" t="str">
            <v>308</v>
          </cell>
          <cell r="C8911">
            <v>10</v>
          </cell>
          <cell r="E8911">
            <v>0</v>
          </cell>
        </row>
        <row r="8912">
          <cell r="A8912" t="str">
            <v>308</v>
          </cell>
          <cell r="C8912">
            <v>15</v>
          </cell>
          <cell r="E8912">
            <v>0</v>
          </cell>
        </row>
        <row r="8913">
          <cell r="A8913" t="str">
            <v>308</v>
          </cell>
          <cell r="C8913">
            <v>16</v>
          </cell>
          <cell r="E8913">
            <v>0</v>
          </cell>
        </row>
        <row r="8914">
          <cell r="A8914" t="str">
            <v>308</v>
          </cell>
          <cell r="C8914">
            <v>17</v>
          </cell>
          <cell r="E8914">
            <v>0</v>
          </cell>
        </row>
        <row r="8915">
          <cell r="A8915" t="str">
            <v>308</v>
          </cell>
          <cell r="C8915">
            <v>18</v>
          </cell>
          <cell r="E8915">
            <v>0</v>
          </cell>
        </row>
        <row r="8916">
          <cell r="A8916" t="str">
            <v>308</v>
          </cell>
          <cell r="C8916">
            <v>20</v>
          </cell>
          <cell r="E8916">
            <v>0</v>
          </cell>
        </row>
        <row r="8917">
          <cell r="A8917" t="str">
            <v>308</v>
          </cell>
          <cell r="C8917">
            <v>21</v>
          </cell>
          <cell r="E8917">
            <v>0</v>
          </cell>
        </row>
        <row r="8918">
          <cell r="A8918" t="str">
            <v>308</v>
          </cell>
          <cell r="C8918">
            <v>22</v>
          </cell>
          <cell r="E8918">
            <v>0</v>
          </cell>
        </row>
        <row r="8919">
          <cell r="A8919" t="str">
            <v>308</v>
          </cell>
          <cell r="C8919">
            <v>23</v>
          </cell>
          <cell r="E8919">
            <v>0</v>
          </cell>
        </row>
        <row r="8920">
          <cell r="A8920" t="str">
            <v>308</v>
          </cell>
          <cell r="C8920">
            <v>24</v>
          </cell>
          <cell r="E8920">
            <v>0</v>
          </cell>
        </row>
        <row r="8921">
          <cell r="A8921" t="str">
            <v>308</v>
          </cell>
          <cell r="C8921">
            <v>25</v>
          </cell>
          <cell r="E8921">
            <v>0</v>
          </cell>
        </row>
        <row r="8922">
          <cell r="A8922" t="str">
            <v>308</v>
          </cell>
          <cell r="C8922">
            <v>5</v>
          </cell>
          <cell r="E8922">
            <v>0</v>
          </cell>
        </row>
        <row r="8923">
          <cell r="A8923" t="str">
            <v>308</v>
          </cell>
          <cell r="C8923">
            <v>8</v>
          </cell>
          <cell r="E8923">
            <v>0</v>
          </cell>
        </row>
        <row r="8924">
          <cell r="A8924" t="str">
            <v>308</v>
          </cell>
          <cell r="C8924">
            <v>9</v>
          </cell>
          <cell r="E8924">
            <v>0</v>
          </cell>
        </row>
        <row r="8925">
          <cell r="A8925" t="str">
            <v>308</v>
          </cell>
          <cell r="C8925">
            <v>11</v>
          </cell>
          <cell r="E8925">
            <v>0</v>
          </cell>
        </row>
        <row r="8926">
          <cell r="A8926" t="str">
            <v>308</v>
          </cell>
          <cell r="C8926">
            <v>12</v>
          </cell>
          <cell r="E8926">
            <v>0</v>
          </cell>
        </row>
        <row r="8927">
          <cell r="A8927" t="str">
            <v>308</v>
          </cell>
          <cell r="C8927">
            <v>13</v>
          </cell>
          <cell r="E8927">
            <v>0</v>
          </cell>
        </row>
        <row r="8928">
          <cell r="A8928" t="str">
            <v>308</v>
          </cell>
          <cell r="C8928">
            <v>14</v>
          </cell>
          <cell r="E8928">
            <v>0</v>
          </cell>
        </row>
        <row r="8929">
          <cell r="A8929" t="str">
            <v>308</v>
          </cell>
          <cell r="C8929">
            <v>19</v>
          </cell>
          <cell r="E8929">
            <v>0</v>
          </cell>
        </row>
        <row r="8930">
          <cell r="A8930" t="str">
            <v>308</v>
          </cell>
          <cell r="C8930">
            <v>26</v>
          </cell>
          <cell r="E8930">
            <v>0</v>
          </cell>
        </row>
        <row r="8931">
          <cell r="A8931" t="str">
            <v>308</v>
          </cell>
          <cell r="C8931">
            <v>27</v>
          </cell>
          <cell r="E8931">
            <v>0</v>
          </cell>
        </row>
        <row r="8932">
          <cell r="A8932" t="str">
            <v>308</v>
          </cell>
          <cell r="C8932">
            <v>28</v>
          </cell>
          <cell r="E8932">
            <v>0</v>
          </cell>
        </row>
        <row r="8933">
          <cell r="A8933" t="str">
            <v>308</v>
          </cell>
          <cell r="C8933">
            <v>29</v>
          </cell>
          <cell r="E8933">
            <v>0</v>
          </cell>
        </row>
        <row r="8934">
          <cell r="A8934" t="str">
            <v>309</v>
          </cell>
          <cell r="C8934">
            <v>1</v>
          </cell>
          <cell r="E8934">
            <v>10350</v>
          </cell>
        </row>
        <row r="8935">
          <cell r="A8935" t="str">
            <v>309</v>
          </cell>
          <cell r="C8935">
            <v>2</v>
          </cell>
          <cell r="E8935">
            <v>0</v>
          </cell>
        </row>
        <row r="8936">
          <cell r="A8936" t="str">
            <v>309</v>
          </cell>
          <cell r="C8936">
            <v>3</v>
          </cell>
          <cell r="E8936">
            <v>0</v>
          </cell>
        </row>
        <row r="8937">
          <cell r="A8937" t="str">
            <v>309</v>
          </cell>
          <cell r="C8937">
            <v>4</v>
          </cell>
          <cell r="E8937">
            <v>0</v>
          </cell>
        </row>
        <row r="8938">
          <cell r="A8938" t="str">
            <v>309</v>
          </cell>
          <cell r="C8938">
            <v>6</v>
          </cell>
          <cell r="E8938">
            <v>0</v>
          </cell>
        </row>
        <row r="8939">
          <cell r="A8939" t="str">
            <v>309</v>
          </cell>
          <cell r="C8939">
            <v>7</v>
          </cell>
          <cell r="E8939">
            <v>12476</v>
          </cell>
        </row>
        <row r="8940">
          <cell r="A8940" t="str">
            <v>309</v>
          </cell>
          <cell r="C8940">
            <v>10</v>
          </cell>
          <cell r="E8940">
            <v>5498</v>
          </cell>
        </row>
        <row r="8941">
          <cell r="A8941" t="str">
            <v>309</v>
          </cell>
          <cell r="C8941">
            <v>15</v>
          </cell>
          <cell r="E8941">
            <v>0</v>
          </cell>
        </row>
        <row r="8942">
          <cell r="A8942" t="str">
            <v>309</v>
          </cell>
          <cell r="C8942">
            <v>16</v>
          </cell>
          <cell r="E8942">
            <v>0</v>
          </cell>
        </row>
        <row r="8943">
          <cell r="A8943" t="str">
            <v>309</v>
          </cell>
          <cell r="C8943">
            <v>17</v>
          </cell>
          <cell r="E8943">
            <v>0</v>
          </cell>
        </row>
        <row r="8944">
          <cell r="A8944" t="str">
            <v>309</v>
          </cell>
          <cell r="C8944">
            <v>18</v>
          </cell>
          <cell r="E8944">
            <v>0</v>
          </cell>
        </row>
        <row r="8945">
          <cell r="A8945" t="str">
            <v>309</v>
          </cell>
          <cell r="C8945">
            <v>20</v>
          </cell>
          <cell r="E8945">
            <v>0</v>
          </cell>
        </row>
        <row r="8946">
          <cell r="A8946" t="str">
            <v>309</v>
          </cell>
          <cell r="C8946">
            <v>21</v>
          </cell>
          <cell r="E8946">
            <v>3600</v>
          </cell>
        </row>
        <row r="8947">
          <cell r="A8947" t="str">
            <v>309</v>
          </cell>
          <cell r="C8947">
            <v>22</v>
          </cell>
          <cell r="E8947">
            <v>0</v>
          </cell>
        </row>
        <row r="8948">
          <cell r="A8948" t="str">
            <v>309</v>
          </cell>
          <cell r="C8948">
            <v>23</v>
          </cell>
          <cell r="E8948">
            <v>0</v>
          </cell>
        </row>
        <row r="8949">
          <cell r="A8949" t="str">
            <v>309</v>
          </cell>
          <cell r="C8949">
            <v>24</v>
          </cell>
          <cell r="E8949">
            <v>0</v>
          </cell>
        </row>
        <row r="8950">
          <cell r="A8950" t="str">
            <v>309</v>
          </cell>
          <cell r="C8950">
            <v>25</v>
          </cell>
          <cell r="E8950">
            <v>144</v>
          </cell>
        </row>
        <row r="8951">
          <cell r="A8951" t="str">
            <v>309</v>
          </cell>
          <cell r="C8951">
            <v>5</v>
          </cell>
          <cell r="E8951">
            <v>0</v>
          </cell>
        </row>
        <row r="8952">
          <cell r="A8952" t="str">
            <v>309</v>
          </cell>
          <cell r="C8952">
            <v>8</v>
          </cell>
          <cell r="E8952">
            <v>0</v>
          </cell>
        </row>
        <row r="8953">
          <cell r="A8953" t="str">
            <v>309</v>
          </cell>
          <cell r="C8953">
            <v>9</v>
          </cell>
          <cell r="E8953">
            <v>0</v>
          </cell>
        </row>
        <row r="8954">
          <cell r="A8954" t="str">
            <v>309</v>
          </cell>
          <cell r="C8954">
            <v>11</v>
          </cell>
          <cell r="E8954">
            <v>2762</v>
          </cell>
        </row>
        <row r="8955">
          <cell r="A8955" t="str">
            <v>309</v>
          </cell>
          <cell r="C8955">
            <v>12</v>
          </cell>
          <cell r="E8955">
            <v>0</v>
          </cell>
        </row>
        <row r="8956">
          <cell r="A8956" t="str">
            <v>309</v>
          </cell>
          <cell r="C8956">
            <v>13</v>
          </cell>
          <cell r="E8956">
            <v>5457</v>
          </cell>
        </row>
        <row r="8957">
          <cell r="A8957" t="str">
            <v>309</v>
          </cell>
          <cell r="C8957">
            <v>14</v>
          </cell>
          <cell r="E8957">
            <v>0</v>
          </cell>
        </row>
        <row r="8958">
          <cell r="A8958" t="str">
            <v>309</v>
          </cell>
          <cell r="C8958">
            <v>19</v>
          </cell>
          <cell r="E8958">
            <v>0</v>
          </cell>
        </row>
        <row r="8959">
          <cell r="A8959" t="str">
            <v>309</v>
          </cell>
          <cell r="C8959">
            <v>26</v>
          </cell>
          <cell r="E8959">
            <v>0</v>
          </cell>
        </row>
        <row r="8960">
          <cell r="A8960" t="str">
            <v>309</v>
          </cell>
          <cell r="C8960">
            <v>27</v>
          </cell>
          <cell r="E8960">
            <v>0</v>
          </cell>
        </row>
        <row r="8961">
          <cell r="A8961" t="str">
            <v>309</v>
          </cell>
          <cell r="C8961">
            <v>28</v>
          </cell>
          <cell r="E8961">
            <v>0</v>
          </cell>
        </row>
        <row r="8962">
          <cell r="A8962" t="str">
            <v>309</v>
          </cell>
          <cell r="C8962">
            <v>29</v>
          </cell>
          <cell r="E8962">
            <v>7600</v>
          </cell>
        </row>
        <row r="8963">
          <cell r="A8963" t="str">
            <v>310</v>
          </cell>
          <cell r="C8963">
            <v>1</v>
          </cell>
          <cell r="E8963">
            <v>0</v>
          </cell>
        </row>
        <row r="8964">
          <cell r="A8964" t="str">
            <v>310</v>
          </cell>
          <cell r="C8964">
            <v>2</v>
          </cell>
          <cell r="E8964">
            <v>0</v>
          </cell>
        </row>
        <row r="8965">
          <cell r="A8965" t="str">
            <v>310</v>
          </cell>
          <cell r="C8965">
            <v>3</v>
          </cell>
          <cell r="E8965">
            <v>0</v>
          </cell>
        </row>
        <row r="8966">
          <cell r="A8966" t="str">
            <v>310</v>
          </cell>
          <cell r="C8966">
            <v>4</v>
          </cell>
          <cell r="E8966">
            <v>0</v>
          </cell>
        </row>
        <row r="8967">
          <cell r="A8967" t="str">
            <v>310</v>
          </cell>
          <cell r="C8967">
            <v>6</v>
          </cell>
          <cell r="E8967">
            <v>0</v>
          </cell>
        </row>
        <row r="8968">
          <cell r="A8968" t="str">
            <v>310</v>
          </cell>
          <cell r="C8968">
            <v>7</v>
          </cell>
          <cell r="E8968">
            <v>0</v>
          </cell>
        </row>
        <row r="8969">
          <cell r="A8969" t="str">
            <v>310</v>
          </cell>
          <cell r="C8969">
            <v>10</v>
          </cell>
          <cell r="E8969">
            <v>0</v>
          </cell>
        </row>
        <row r="8970">
          <cell r="A8970" t="str">
            <v>310</v>
          </cell>
          <cell r="C8970">
            <v>15</v>
          </cell>
          <cell r="E8970">
            <v>0</v>
          </cell>
        </row>
        <row r="8971">
          <cell r="A8971" t="str">
            <v>310</v>
          </cell>
          <cell r="C8971">
            <v>16</v>
          </cell>
          <cell r="E8971">
            <v>0</v>
          </cell>
        </row>
        <row r="8972">
          <cell r="A8972" t="str">
            <v>310</v>
          </cell>
          <cell r="C8972">
            <v>17</v>
          </cell>
          <cell r="E8972">
            <v>0</v>
          </cell>
        </row>
        <row r="8973">
          <cell r="A8973" t="str">
            <v>310</v>
          </cell>
          <cell r="C8973">
            <v>18</v>
          </cell>
          <cell r="E8973">
            <v>0</v>
          </cell>
        </row>
        <row r="8974">
          <cell r="A8974" t="str">
            <v>310</v>
          </cell>
          <cell r="C8974">
            <v>20</v>
          </cell>
          <cell r="E8974">
            <v>0</v>
          </cell>
        </row>
        <row r="8975">
          <cell r="A8975" t="str">
            <v>310</v>
          </cell>
          <cell r="C8975">
            <v>21</v>
          </cell>
          <cell r="E8975">
            <v>0</v>
          </cell>
        </row>
        <row r="8976">
          <cell r="A8976" t="str">
            <v>310</v>
          </cell>
          <cell r="C8976">
            <v>22</v>
          </cell>
          <cell r="E8976">
            <v>0</v>
          </cell>
        </row>
        <row r="8977">
          <cell r="A8977" t="str">
            <v>310</v>
          </cell>
          <cell r="C8977">
            <v>23</v>
          </cell>
          <cell r="E8977">
            <v>0</v>
          </cell>
        </row>
        <row r="8978">
          <cell r="A8978" t="str">
            <v>310</v>
          </cell>
          <cell r="C8978">
            <v>24</v>
          </cell>
          <cell r="E8978">
            <v>0</v>
          </cell>
        </row>
        <row r="8979">
          <cell r="A8979" t="str">
            <v>310</v>
          </cell>
          <cell r="C8979">
            <v>25</v>
          </cell>
          <cell r="E8979">
            <v>0</v>
          </cell>
        </row>
        <row r="8980">
          <cell r="A8980" t="str">
            <v>310</v>
          </cell>
          <cell r="C8980">
            <v>5</v>
          </cell>
          <cell r="E8980">
            <v>0</v>
          </cell>
        </row>
        <row r="8981">
          <cell r="A8981" t="str">
            <v>310</v>
          </cell>
          <cell r="C8981">
            <v>8</v>
          </cell>
          <cell r="E8981">
            <v>0</v>
          </cell>
        </row>
        <row r="8982">
          <cell r="A8982" t="str">
            <v>310</v>
          </cell>
          <cell r="C8982">
            <v>9</v>
          </cell>
          <cell r="E8982">
            <v>0</v>
          </cell>
        </row>
        <row r="8983">
          <cell r="A8983" t="str">
            <v>310</v>
          </cell>
          <cell r="C8983">
            <v>11</v>
          </cell>
          <cell r="E8983">
            <v>0</v>
          </cell>
        </row>
        <row r="8984">
          <cell r="A8984" t="str">
            <v>310</v>
          </cell>
          <cell r="C8984">
            <v>12</v>
          </cell>
          <cell r="E8984">
            <v>0</v>
          </cell>
        </row>
        <row r="8985">
          <cell r="A8985" t="str">
            <v>310</v>
          </cell>
          <cell r="C8985">
            <v>13</v>
          </cell>
          <cell r="E8985">
            <v>0</v>
          </cell>
        </row>
        <row r="8986">
          <cell r="A8986" t="str">
            <v>310</v>
          </cell>
          <cell r="C8986">
            <v>14</v>
          </cell>
          <cell r="E8986">
            <v>0</v>
          </cell>
        </row>
        <row r="8987">
          <cell r="A8987" t="str">
            <v>310</v>
          </cell>
          <cell r="C8987">
            <v>19</v>
          </cell>
          <cell r="E8987">
            <v>0</v>
          </cell>
        </row>
        <row r="8988">
          <cell r="A8988" t="str">
            <v>310</v>
          </cell>
          <cell r="C8988">
            <v>26</v>
          </cell>
          <cell r="E8988">
            <v>0</v>
          </cell>
        </row>
        <row r="8989">
          <cell r="A8989" t="str">
            <v>310</v>
          </cell>
          <cell r="C8989">
            <v>27</v>
          </cell>
          <cell r="E8989">
            <v>0</v>
          </cell>
        </row>
        <row r="8990">
          <cell r="A8990" t="str">
            <v>310</v>
          </cell>
          <cell r="C8990">
            <v>28</v>
          </cell>
          <cell r="E8990">
            <v>0</v>
          </cell>
        </row>
        <row r="8991">
          <cell r="A8991" t="str">
            <v>310</v>
          </cell>
          <cell r="C8991">
            <v>29</v>
          </cell>
          <cell r="E8991">
            <v>0</v>
          </cell>
        </row>
        <row r="8992">
          <cell r="A8992" t="str">
            <v>311</v>
          </cell>
          <cell r="C8992">
            <v>1</v>
          </cell>
          <cell r="E8992">
            <v>0</v>
          </cell>
        </row>
        <row r="8993">
          <cell r="A8993" t="str">
            <v>311</v>
          </cell>
          <cell r="C8993">
            <v>2</v>
          </cell>
          <cell r="E8993">
            <v>0</v>
          </cell>
        </row>
        <row r="8994">
          <cell r="A8994" t="str">
            <v>311</v>
          </cell>
          <cell r="C8994">
            <v>3</v>
          </cell>
          <cell r="E8994">
            <v>0</v>
          </cell>
        </row>
        <row r="8995">
          <cell r="A8995" t="str">
            <v>311</v>
          </cell>
          <cell r="C8995">
            <v>4</v>
          </cell>
          <cell r="E8995">
            <v>0</v>
          </cell>
        </row>
        <row r="8996">
          <cell r="A8996" t="str">
            <v>311</v>
          </cell>
          <cell r="C8996">
            <v>6</v>
          </cell>
          <cell r="E8996">
            <v>0</v>
          </cell>
        </row>
        <row r="8997">
          <cell r="A8997" t="str">
            <v>311</v>
          </cell>
          <cell r="C8997">
            <v>7</v>
          </cell>
          <cell r="E8997">
            <v>0</v>
          </cell>
        </row>
        <row r="8998">
          <cell r="A8998" t="str">
            <v>311</v>
          </cell>
          <cell r="C8998">
            <v>10</v>
          </cell>
          <cell r="E8998">
            <v>0</v>
          </cell>
        </row>
        <row r="8999">
          <cell r="A8999" t="str">
            <v>311</v>
          </cell>
          <cell r="C8999">
            <v>15</v>
          </cell>
          <cell r="E8999">
            <v>0</v>
          </cell>
        </row>
        <row r="9000">
          <cell r="A9000" t="str">
            <v>311</v>
          </cell>
          <cell r="C9000">
            <v>16</v>
          </cell>
          <cell r="E9000">
            <v>0</v>
          </cell>
        </row>
        <row r="9001">
          <cell r="A9001" t="str">
            <v>311</v>
          </cell>
          <cell r="C9001">
            <v>17</v>
          </cell>
          <cell r="E9001">
            <v>0</v>
          </cell>
        </row>
        <row r="9002">
          <cell r="A9002" t="str">
            <v>311</v>
          </cell>
          <cell r="C9002">
            <v>18</v>
          </cell>
          <cell r="E9002">
            <v>0</v>
          </cell>
        </row>
        <row r="9003">
          <cell r="A9003" t="str">
            <v>311</v>
          </cell>
          <cell r="C9003">
            <v>20</v>
          </cell>
          <cell r="E9003">
            <v>0</v>
          </cell>
        </row>
        <row r="9004">
          <cell r="A9004" t="str">
            <v>311</v>
          </cell>
          <cell r="C9004">
            <v>21</v>
          </cell>
          <cell r="E9004">
            <v>0</v>
          </cell>
        </row>
        <row r="9005">
          <cell r="A9005" t="str">
            <v>311</v>
          </cell>
          <cell r="C9005">
            <v>22</v>
          </cell>
          <cell r="E9005">
            <v>0</v>
          </cell>
        </row>
        <row r="9006">
          <cell r="A9006" t="str">
            <v>311</v>
          </cell>
          <cell r="C9006">
            <v>23</v>
          </cell>
          <cell r="E9006">
            <v>0</v>
          </cell>
        </row>
        <row r="9007">
          <cell r="A9007" t="str">
            <v>311</v>
          </cell>
          <cell r="C9007">
            <v>24</v>
          </cell>
          <cell r="E9007">
            <v>0</v>
          </cell>
        </row>
        <row r="9008">
          <cell r="A9008" t="str">
            <v>311</v>
          </cell>
          <cell r="C9008">
            <v>25</v>
          </cell>
          <cell r="E9008">
            <v>0</v>
          </cell>
        </row>
        <row r="9009">
          <cell r="A9009" t="str">
            <v>311</v>
          </cell>
          <cell r="C9009">
            <v>5</v>
          </cell>
          <cell r="E9009">
            <v>0</v>
          </cell>
        </row>
        <row r="9010">
          <cell r="A9010" t="str">
            <v>311</v>
          </cell>
          <cell r="C9010">
            <v>8</v>
          </cell>
          <cell r="E9010">
            <v>0</v>
          </cell>
        </row>
        <row r="9011">
          <cell r="A9011" t="str">
            <v>311</v>
          </cell>
          <cell r="C9011">
            <v>9</v>
          </cell>
          <cell r="E9011">
            <v>0</v>
          </cell>
        </row>
        <row r="9012">
          <cell r="A9012" t="str">
            <v>311</v>
          </cell>
          <cell r="C9012">
            <v>11</v>
          </cell>
          <cell r="E9012">
            <v>0</v>
          </cell>
        </row>
        <row r="9013">
          <cell r="A9013" t="str">
            <v>311</v>
          </cell>
          <cell r="C9013">
            <v>12</v>
          </cell>
          <cell r="E9013">
            <v>0</v>
          </cell>
        </row>
        <row r="9014">
          <cell r="A9014" t="str">
            <v>311</v>
          </cell>
          <cell r="C9014">
            <v>13</v>
          </cell>
          <cell r="E9014">
            <v>0</v>
          </cell>
        </row>
        <row r="9015">
          <cell r="A9015" t="str">
            <v>311</v>
          </cell>
          <cell r="C9015">
            <v>14</v>
          </cell>
          <cell r="E9015">
            <v>0</v>
          </cell>
        </row>
        <row r="9016">
          <cell r="A9016" t="str">
            <v>311</v>
          </cell>
          <cell r="C9016">
            <v>19</v>
          </cell>
          <cell r="E9016">
            <v>0</v>
          </cell>
        </row>
        <row r="9017">
          <cell r="A9017" t="str">
            <v>311</v>
          </cell>
          <cell r="C9017">
            <v>26</v>
          </cell>
          <cell r="E9017">
            <v>0</v>
          </cell>
        </row>
        <row r="9018">
          <cell r="A9018" t="str">
            <v>311</v>
          </cell>
          <cell r="C9018">
            <v>27</v>
          </cell>
          <cell r="E9018">
            <v>0</v>
          </cell>
        </row>
        <row r="9019">
          <cell r="A9019" t="str">
            <v>311</v>
          </cell>
          <cell r="C9019">
            <v>28</v>
          </cell>
          <cell r="E9019">
            <v>0</v>
          </cell>
        </row>
        <row r="9020">
          <cell r="A9020" t="str">
            <v>311</v>
          </cell>
          <cell r="C9020">
            <v>29</v>
          </cell>
          <cell r="E9020">
            <v>0</v>
          </cell>
        </row>
        <row r="9021">
          <cell r="A9021" t="str">
            <v>312</v>
          </cell>
          <cell r="C9021">
            <v>1</v>
          </cell>
          <cell r="E9021">
            <v>0</v>
          </cell>
        </row>
        <row r="9022">
          <cell r="A9022" t="str">
            <v>312</v>
          </cell>
          <cell r="C9022">
            <v>2</v>
          </cell>
          <cell r="E9022">
            <v>0</v>
          </cell>
        </row>
        <row r="9023">
          <cell r="A9023" t="str">
            <v>312</v>
          </cell>
          <cell r="C9023">
            <v>3</v>
          </cell>
          <cell r="E9023">
            <v>0</v>
          </cell>
        </row>
        <row r="9024">
          <cell r="A9024" t="str">
            <v>312</v>
          </cell>
          <cell r="C9024">
            <v>4</v>
          </cell>
          <cell r="E9024">
            <v>0</v>
          </cell>
        </row>
        <row r="9025">
          <cell r="A9025" t="str">
            <v>312</v>
          </cell>
          <cell r="C9025">
            <v>6</v>
          </cell>
          <cell r="E9025">
            <v>0</v>
          </cell>
        </row>
        <row r="9026">
          <cell r="A9026" t="str">
            <v>312</v>
          </cell>
          <cell r="C9026">
            <v>7</v>
          </cell>
          <cell r="E9026">
            <v>0</v>
          </cell>
        </row>
        <row r="9027">
          <cell r="A9027" t="str">
            <v>312</v>
          </cell>
          <cell r="C9027">
            <v>10</v>
          </cell>
          <cell r="E9027">
            <v>0</v>
          </cell>
        </row>
        <row r="9028">
          <cell r="A9028" t="str">
            <v>312</v>
          </cell>
          <cell r="C9028">
            <v>15</v>
          </cell>
          <cell r="E9028">
            <v>0</v>
          </cell>
        </row>
        <row r="9029">
          <cell r="A9029" t="str">
            <v>312</v>
          </cell>
          <cell r="C9029">
            <v>16</v>
          </cell>
          <cell r="E9029">
            <v>0</v>
          </cell>
        </row>
        <row r="9030">
          <cell r="A9030" t="str">
            <v>312</v>
          </cell>
          <cell r="C9030">
            <v>17</v>
          </cell>
          <cell r="E9030">
            <v>0</v>
          </cell>
        </row>
        <row r="9031">
          <cell r="A9031" t="str">
            <v>312</v>
          </cell>
          <cell r="C9031">
            <v>18</v>
          </cell>
          <cell r="E9031">
            <v>0</v>
          </cell>
        </row>
        <row r="9032">
          <cell r="A9032" t="str">
            <v>312</v>
          </cell>
          <cell r="C9032">
            <v>20</v>
          </cell>
          <cell r="E9032">
            <v>0</v>
          </cell>
        </row>
        <row r="9033">
          <cell r="A9033" t="str">
            <v>312</v>
          </cell>
          <cell r="C9033">
            <v>21</v>
          </cell>
          <cell r="E9033">
            <v>0</v>
          </cell>
        </row>
        <row r="9034">
          <cell r="A9034" t="str">
            <v>312</v>
          </cell>
          <cell r="C9034">
            <v>22</v>
          </cell>
          <cell r="E9034">
            <v>0</v>
          </cell>
        </row>
        <row r="9035">
          <cell r="A9035" t="str">
            <v>312</v>
          </cell>
          <cell r="C9035">
            <v>23</v>
          </cell>
          <cell r="E9035">
            <v>0</v>
          </cell>
        </row>
        <row r="9036">
          <cell r="A9036" t="str">
            <v>312</v>
          </cell>
          <cell r="C9036">
            <v>24</v>
          </cell>
          <cell r="E9036">
            <v>0</v>
          </cell>
        </row>
        <row r="9037">
          <cell r="A9037" t="str">
            <v>312</v>
          </cell>
          <cell r="C9037">
            <v>25</v>
          </cell>
          <cell r="E9037">
            <v>0</v>
          </cell>
        </row>
        <row r="9038">
          <cell r="A9038" t="str">
            <v>312</v>
          </cell>
          <cell r="C9038">
            <v>5</v>
          </cell>
          <cell r="E9038">
            <v>0</v>
          </cell>
        </row>
        <row r="9039">
          <cell r="A9039" t="str">
            <v>312</v>
          </cell>
          <cell r="C9039">
            <v>8</v>
          </cell>
          <cell r="E9039">
            <v>0</v>
          </cell>
        </row>
        <row r="9040">
          <cell r="A9040" t="str">
            <v>312</v>
          </cell>
          <cell r="C9040">
            <v>9</v>
          </cell>
          <cell r="E9040">
            <v>0</v>
          </cell>
        </row>
        <row r="9041">
          <cell r="A9041" t="str">
            <v>312</v>
          </cell>
          <cell r="C9041">
            <v>11</v>
          </cell>
          <cell r="E9041">
            <v>0</v>
          </cell>
        </row>
        <row r="9042">
          <cell r="A9042" t="str">
            <v>312</v>
          </cell>
          <cell r="C9042">
            <v>12</v>
          </cell>
          <cell r="E9042">
            <v>0</v>
          </cell>
        </row>
        <row r="9043">
          <cell r="A9043" t="str">
            <v>312</v>
          </cell>
          <cell r="C9043">
            <v>13</v>
          </cell>
          <cell r="E9043">
            <v>0</v>
          </cell>
        </row>
        <row r="9044">
          <cell r="A9044" t="str">
            <v>312</v>
          </cell>
          <cell r="C9044">
            <v>14</v>
          </cell>
          <cell r="E9044">
            <v>0</v>
          </cell>
        </row>
        <row r="9045">
          <cell r="A9045" t="str">
            <v>312</v>
          </cell>
          <cell r="C9045">
            <v>19</v>
          </cell>
          <cell r="E9045">
            <v>0</v>
          </cell>
        </row>
        <row r="9046">
          <cell r="A9046" t="str">
            <v>312</v>
          </cell>
          <cell r="C9046">
            <v>26</v>
          </cell>
          <cell r="E9046">
            <v>0</v>
          </cell>
        </row>
        <row r="9047">
          <cell r="A9047" t="str">
            <v>312</v>
          </cell>
          <cell r="C9047">
            <v>27</v>
          </cell>
          <cell r="E9047">
            <v>0</v>
          </cell>
        </row>
        <row r="9048">
          <cell r="A9048" t="str">
            <v>312</v>
          </cell>
          <cell r="C9048">
            <v>28</v>
          </cell>
          <cell r="E9048">
            <v>0</v>
          </cell>
        </row>
        <row r="9049">
          <cell r="A9049" t="str">
            <v>312</v>
          </cell>
          <cell r="C9049">
            <v>29</v>
          </cell>
          <cell r="E9049">
            <v>0</v>
          </cell>
        </row>
        <row r="9050">
          <cell r="A9050" t="str">
            <v>313</v>
          </cell>
          <cell r="C9050">
            <v>1</v>
          </cell>
          <cell r="E9050">
            <v>0</v>
          </cell>
        </row>
        <row r="9051">
          <cell r="A9051" t="str">
            <v>313</v>
          </cell>
          <cell r="C9051">
            <v>2</v>
          </cell>
          <cell r="E9051">
            <v>0</v>
          </cell>
        </row>
        <row r="9052">
          <cell r="A9052" t="str">
            <v>313</v>
          </cell>
          <cell r="C9052">
            <v>3</v>
          </cell>
          <cell r="E9052">
            <v>0</v>
          </cell>
        </row>
        <row r="9053">
          <cell r="A9053" t="str">
            <v>313</v>
          </cell>
          <cell r="C9053">
            <v>4</v>
          </cell>
          <cell r="E9053">
            <v>0</v>
          </cell>
        </row>
        <row r="9054">
          <cell r="A9054" t="str">
            <v>313</v>
          </cell>
          <cell r="C9054">
            <v>6</v>
          </cell>
          <cell r="E9054">
            <v>136</v>
          </cell>
        </row>
        <row r="9055">
          <cell r="A9055" t="str">
            <v>313</v>
          </cell>
          <cell r="C9055">
            <v>7</v>
          </cell>
          <cell r="E9055">
            <v>309</v>
          </cell>
        </row>
        <row r="9056">
          <cell r="A9056" t="str">
            <v>313</v>
          </cell>
          <cell r="C9056">
            <v>10</v>
          </cell>
          <cell r="E9056">
            <v>1615</v>
          </cell>
        </row>
        <row r="9057">
          <cell r="A9057" t="str">
            <v>313</v>
          </cell>
          <cell r="C9057">
            <v>15</v>
          </cell>
          <cell r="E9057">
            <v>0</v>
          </cell>
        </row>
        <row r="9058">
          <cell r="A9058" t="str">
            <v>313</v>
          </cell>
          <cell r="C9058">
            <v>16</v>
          </cell>
          <cell r="E9058">
            <v>0</v>
          </cell>
        </row>
        <row r="9059">
          <cell r="A9059" t="str">
            <v>313</v>
          </cell>
          <cell r="C9059">
            <v>17</v>
          </cell>
          <cell r="E9059">
            <v>0</v>
          </cell>
        </row>
        <row r="9060">
          <cell r="A9060" t="str">
            <v>313</v>
          </cell>
          <cell r="C9060">
            <v>18</v>
          </cell>
          <cell r="E9060">
            <v>0</v>
          </cell>
        </row>
        <row r="9061">
          <cell r="A9061" t="str">
            <v>313</v>
          </cell>
          <cell r="C9061">
            <v>20</v>
          </cell>
          <cell r="E9061">
            <v>0</v>
          </cell>
        </row>
        <row r="9062">
          <cell r="A9062" t="str">
            <v>313</v>
          </cell>
          <cell r="C9062">
            <v>21</v>
          </cell>
          <cell r="E9062">
            <v>0</v>
          </cell>
        </row>
        <row r="9063">
          <cell r="A9063" t="str">
            <v>313</v>
          </cell>
          <cell r="C9063">
            <v>22</v>
          </cell>
          <cell r="E9063">
            <v>0</v>
          </cell>
        </row>
        <row r="9064">
          <cell r="A9064" t="str">
            <v>313</v>
          </cell>
          <cell r="C9064">
            <v>23</v>
          </cell>
          <cell r="E9064">
            <v>0</v>
          </cell>
        </row>
        <row r="9065">
          <cell r="A9065" t="str">
            <v>313</v>
          </cell>
          <cell r="C9065">
            <v>24</v>
          </cell>
          <cell r="E9065">
            <v>0</v>
          </cell>
        </row>
        <row r="9066">
          <cell r="A9066" t="str">
            <v>313</v>
          </cell>
          <cell r="C9066">
            <v>25</v>
          </cell>
          <cell r="E9066">
            <v>0</v>
          </cell>
        </row>
        <row r="9067">
          <cell r="A9067" t="str">
            <v>313</v>
          </cell>
          <cell r="C9067">
            <v>5</v>
          </cell>
          <cell r="E9067">
            <v>0</v>
          </cell>
        </row>
        <row r="9068">
          <cell r="A9068" t="str">
            <v>313</v>
          </cell>
          <cell r="C9068">
            <v>8</v>
          </cell>
          <cell r="E9068">
            <v>0</v>
          </cell>
        </row>
        <row r="9069">
          <cell r="A9069" t="str">
            <v>313</v>
          </cell>
          <cell r="C9069">
            <v>9</v>
          </cell>
          <cell r="E9069">
            <v>0</v>
          </cell>
        </row>
        <row r="9070">
          <cell r="A9070" t="str">
            <v>313</v>
          </cell>
          <cell r="C9070">
            <v>11</v>
          </cell>
          <cell r="E9070">
            <v>0</v>
          </cell>
        </row>
        <row r="9071">
          <cell r="A9071" t="str">
            <v>313</v>
          </cell>
          <cell r="C9071">
            <v>12</v>
          </cell>
          <cell r="E9071">
            <v>0</v>
          </cell>
        </row>
        <row r="9072">
          <cell r="A9072" t="str">
            <v>313</v>
          </cell>
          <cell r="C9072">
            <v>13</v>
          </cell>
          <cell r="E9072">
            <v>0</v>
          </cell>
        </row>
        <row r="9073">
          <cell r="A9073" t="str">
            <v>313</v>
          </cell>
          <cell r="C9073">
            <v>14</v>
          </cell>
          <cell r="E9073">
            <v>0</v>
          </cell>
        </row>
        <row r="9074">
          <cell r="A9074" t="str">
            <v>313</v>
          </cell>
          <cell r="C9074">
            <v>19</v>
          </cell>
          <cell r="E9074">
            <v>0</v>
          </cell>
        </row>
        <row r="9075">
          <cell r="A9075" t="str">
            <v>313</v>
          </cell>
          <cell r="C9075">
            <v>26</v>
          </cell>
          <cell r="E9075">
            <v>0</v>
          </cell>
        </row>
        <row r="9076">
          <cell r="A9076" t="str">
            <v>313</v>
          </cell>
          <cell r="C9076">
            <v>27</v>
          </cell>
          <cell r="E9076">
            <v>0</v>
          </cell>
        </row>
        <row r="9077">
          <cell r="A9077" t="str">
            <v>313</v>
          </cell>
          <cell r="C9077">
            <v>28</v>
          </cell>
          <cell r="E9077">
            <v>0</v>
          </cell>
        </row>
        <row r="9078">
          <cell r="A9078" t="str">
            <v>313</v>
          </cell>
          <cell r="C9078">
            <v>29</v>
          </cell>
          <cell r="E9078">
            <v>0</v>
          </cell>
        </row>
        <row r="9079">
          <cell r="A9079" t="str">
            <v>314</v>
          </cell>
          <cell r="C9079">
            <v>1</v>
          </cell>
          <cell r="E9079">
            <v>0</v>
          </cell>
        </row>
        <row r="9080">
          <cell r="A9080" t="str">
            <v>314</v>
          </cell>
          <cell r="C9080">
            <v>2</v>
          </cell>
          <cell r="E9080">
            <v>0</v>
          </cell>
        </row>
        <row r="9081">
          <cell r="A9081" t="str">
            <v>314</v>
          </cell>
          <cell r="C9081">
            <v>3</v>
          </cell>
          <cell r="E9081">
            <v>0</v>
          </cell>
        </row>
        <row r="9082">
          <cell r="A9082" t="str">
            <v>314</v>
          </cell>
          <cell r="C9082">
            <v>4</v>
          </cell>
          <cell r="E9082">
            <v>0</v>
          </cell>
        </row>
        <row r="9083">
          <cell r="A9083" t="str">
            <v>314</v>
          </cell>
          <cell r="C9083">
            <v>6</v>
          </cell>
          <cell r="E9083">
            <v>0</v>
          </cell>
        </row>
        <row r="9084">
          <cell r="A9084" t="str">
            <v>314</v>
          </cell>
          <cell r="C9084">
            <v>7</v>
          </cell>
          <cell r="E9084">
            <v>0</v>
          </cell>
        </row>
        <row r="9085">
          <cell r="A9085" t="str">
            <v>314</v>
          </cell>
          <cell r="C9085">
            <v>10</v>
          </cell>
          <cell r="E9085">
            <v>0</v>
          </cell>
        </row>
        <row r="9086">
          <cell r="A9086" t="str">
            <v>314</v>
          </cell>
          <cell r="C9086">
            <v>15</v>
          </cell>
          <cell r="E9086">
            <v>0</v>
          </cell>
        </row>
        <row r="9087">
          <cell r="A9087" t="str">
            <v>314</v>
          </cell>
          <cell r="C9087">
            <v>16</v>
          </cell>
          <cell r="E9087">
            <v>0</v>
          </cell>
        </row>
        <row r="9088">
          <cell r="A9088" t="str">
            <v>314</v>
          </cell>
          <cell r="C9088">
            <v>17</v>
          </cell>
          <cell r="E9088">
            <v>0</v>
          </cell>
        </row>
        <row r="9089">
          <cell r="A9089" t="str">
            <v>314</v>
          </cell>
          <cell r="C9089">
            <v>18</v>
          </cell>
          <cell r="E9089">
            <v>0</v>
          </cell>
        </row>
        <row r="9090">
          <cell r="A9090" t="str">
            <v>314</v>
          </cell>
          <cell r="C9090">
            <v>20</v>
          </cell>
          <cell r="E9090">
            <v>0</v>
          </cell>
        </row>
        <row r="9091">
          <cell r="A9091" t="str">
            <v>314</v>
          </cell>
          <cell r="C9091">
            <v>21</v>
          </cell>
          <cell r="E9091">
            <v>0</v>
          </cell>
        </row>
        <row r="9092">
          <cell r="A9092" t="str">
            <v>314</v>
          </cell>
          <cell r="C9092">
            <v>22</v>
          </cell>
          <cell r="E9092">
            <v>0</v>
          </cell>
        </row>
        <row r="9093">
          <cell r="A9093" t="str">
            <v>314</v>
          </cell>
          <cell r="C9093">
            <v>23</v>
          </cell>
          <cell r="E9093">
            <v>0</v>
          </cell>
        </row>
        <row r="9094">
          <cell r="A9094" t="str">
            <v>314</v>
          </cell>
          <cell r="C9094">
            <v>24</v>
          </cell>
          <cell r="E9094">
            <v>0</v>
          </cell>
        </row>
        <row r="9095">
          <cell r="A9095" t="str">
            <v>314</v>
          </cell>
          <cell r="C9095">
            <v>25</v>
          </cell>
          <cell r="E9095">
            <v>0</v>
          </cell>
        </row>
        <row r="9096">
          <cell r="A9096" t="str">
            <v>314</v>
          </cell>
          <cell r="C9096">
            <v>5</v>
          </cell>
          <cell r="E9096">
            <v>0</v>
          </cell>
        </row>
        <row r="9097">
          <cell r="A9097" t="str">
            <v>314</v>
          </cell>
          <cell r="C9097">
            <v>8</v>
          </cell>
          <cell r="E9097">
            <v>0</v>
          </cell>
        </row>
        <row r="9098">
          <cell r="A9098" t="str">
            <v>314</v>
          </cell>
          <cell r="C9098">
            <v>9</v>
          </cell>
          <cell r="E9098">
            <v>0</v>
          </cell>
        </row>
        <row r="9099">
          <cell r="A9099" t="str">
            <v>314</v>
          </cell>
          <cell r="C9099">
            <v>11</v>
          </cell>
          <cell r="E9099">
            <v>0</v>
          </cell>
        </row>
        <row r="9100">
          <cell r="A9100" t="str">
            <v>314</v>
          </cell>
          <cell r="C9100">
            <v>12</v>
          </cell>
          <cell r="E9100">
            <v>0</v>
          </cell>
        </row>
        <row r="9101">
          <cell r="A9101" t="str">
            <v>314</v>
          </cell>
          <cell r="C9101">
            <v>13</v>
          </cell>
          <cell r="E9101">
            <v>0</v>
          </cell>
        </row>
        <row r="9102">
          <cell r="A9102" t="str">
            <v>314</v>
          </cell>
          <cell r="C9102">
            <v>14</v>
          </cell>
          <cell r="E9102">
            <v>0</v>
          </cell>
        </row>
        <row r="9103">
          <cell r="A9103" t="str">
            <v>314</v>
          </cell>
          <cell r="C9103">
            <v>19</v>
          </cell>
          <cell r="E9103">
            <v>0</v>
          </cell>
        </row>
        <row r="9104">
          <cell r="A9104" t="str">
            <v>314</v>
          </cell>
          <cell r="C9104">
            <v>26</v>
          </cell>
          <cell r="E9104">
            <v>0</v>
          </cell>
        </row>
        <row r="9105">
          <cell r="A9105" t="str">
            <v>314</v>
          </cell>
          <cell r="C9105">
            <v>27</v>
          </cell>
          <cell r="E9105">
            <v>0</v>
          </cell>
        </row>
        <row r="9106">
          <cell r="A9106" t="str">
            <v>314</v>
          </cell>
          <cell r="C9106">
            <v>28</v>
          </cell>
          <cell r="E9106">
            <v>0</v>
          </cell>
        </row>
        <row r="9107">
          <cell r="A9107" t="str">
            <v>314</v>
          </cell>
          <cell r="C9107">
            <v>29</v>
          </cell>
          <cell r="E9107">
            <v>0</v>
          </cell>
        </row>
        <row r="9108">
          <cell r="A9108" t="str">
            <v>315</v>
          </cell>
          <cell r="C9108">
            <v>1</v>
          </cell>
          <cell r="E9108">
            <v>0</v>
          </cell>
        </row>
        <row r="9109">
          <cell r="A9109" t="str">
            <v>315</v>
          </cell>
          <cell r="C9109">
            <v>2</v>
          </cell>
          <cell r="E9109">
            <v>0</v>
          </cell>
        </row>
        <row r="9110">
          <cell r="A9110" t="str">
            <v>315</v>
          </cell>
          <cell r="C9110">
            <v>3</v>
          </cell>
          <cell r="E9110">
            <v>5000</v>
          </cell>
        </row>
        <row r="9111">
          <cell r="A9111" t="str">
            <v>315</v>
          </cell>
          <cell r="C9111">
            <v>4</v>
          </cell>
          <cell r="E9111">
            <v>0</v>
          </cell>
        </row>
        <row r="9112">
          <cell r="A9112" t="str">
            <v>315</v>
          </cell>
          <cell r="C9112">
            <v>6</v>
          </cell>
          <cell r="E9112">
            <v>262000</v>
          </cell>
        </row>
        <row r="9113">
          <cell r="A9113" t="str">
            <v>315</v>
          </cell>
          <cell r="C9113">
            <v>7</v>
          </cell>
          <cell r="E9113">
            <v>50000</v>
          </cell>
        </row>
        <row r="9114">
          <cell r="A9114" t="str">
            <v>315</v>
          </cell>
          <cell r="C9114">
            <v>10</v>
          </cell>
          <cell r="E9114">
            <v>50000</v>
          </cell>
        </row>
        <row r="9115">
          <cell r="A9115" t="str">
            <v>315</v>
          </cell>
          <cell r="C9115">
            <v>15</v>
          </cell>
          <cell r="E9115">
            <v>0</v>
          </cell>
        </row>
        <row r="9116">
          <cell r="A9116" t="str">
            <v>315</v>
          </cell>
          <cell r="C9116">
            <v>16</v>
          </cell>
          <cell r="E9116">
            <v>0</v>
          </cell>
        </row>
        <row r="9117">
          <cell r="A9117" t="str">
            <v>315</v>
          </cell>
          <cell r="C9117">
            <v>17</v>
          </cell>
          <cell r="E9117">
            <v>0</v>
          </cell>
        </row>
        <row r="9118">
          <cell r="A9118" t="str">
            <v>315</v>
          </cell>
          <cell r="C9118">
            <v>18</v>
          </cell>
          <cell r="E9118">
            <v>0</v>
          </cell>
        </row>
        <row r="9119">
          <cell r="A9119" t="str">
            <v>315</v>
          </cell>
          <cell r="C9119">
            <v>20</v>
          </cell>
          <cell r="E9119">
            <v>0</v>
          </cell>
        </row>
        <row r="9120">
          <cell r="A9120" t="str">
            <v>315</v>
          </cell>
          <cell r="C9120">
            <v>21</v>
          </cell>
          <cell r="E9120">
            <v>0</v>
          </cell>
        </row>
        <row r="9121">
          <cell r="A9121" t="str">
            <v>315</v>
          </cell>
          <cell r="C9121">
            <v>22</v>
          </cell>
          <cell r="E9121">
            <v>15000</v>
          </cell>
        </row>
        <row r="9122">
          <cell r="A9122" t="str">
            <v>315</v>
          </cell>
          <cell r="C9122">
            <v>23</v>
          </cell>
          <cell r="E9122">
            <v>1000</v>
          </cell>
        </row>
        <row r="9123">
          <cell r="A9123" t="str">
            <v>315</v>
          </cell>
          <cell r="C9123">
            <v>24</v>
          </cell>
          <cell r="E9123">
            <v>0</v>
          </cell>
        </row>
        <row r="9124">
          <cell r="A9124" t="str">
            <v>315</v>
          </cell>
          <cell r="C9124">
            <v>25</v>
          </cell>
          <cell r="E9124">
            <v>0</v>
          </cell>
        </row>
        <row r="9125">
          <cell r="A9125" t="str">
            <v>315</v>
          </cell>
          <cell r="C9125">
            <v>5</v>
          </cell>
          <cell r="E9125">
            <v>36000</v>
          </cell>
        </row>
        <row r="9126">
          <cell r="A9126" t="str">
            <v>315</v>
          </cell>
          <cell r="C9126">
            <v>8</v>
          </cell>
          <cell r="E9126">
            <v>0</v>
          </cell>
        </row>
        <row r="9127">
          <cell r="A9127" t="str">
            <v>315</v>
          </cell>
          <cell r="C9127">
            <v>9</v>
          </cell>
          <cell r="E9127">
            <v>0</v>
          </cell>
        </row>
        <row r="9128">
          <cell r="A9128" t="str">
            <v>315</v>
          </cell>
          <cell r="C9128">
            <v>11</v>
          </cell>
          <cell r="E9128">
            <v>168000</v>
          </cell>
        </row>
        <row r="9129">
          <cell r="A9129" t="str">
            <v>315</v>
          </cell>
          <cell r="C9129">
            <v>12</v>
          </cell>
          <cell r="E9129">
            <v>0</v>
          </cell>
        </row>
        <row r="9130">
          <cell r="A9130" t="str">
            <v>315</v>
          </cell>
          <cell r="C9130">
            <v>13</v>
          </cell>
          <cell r="E9130">
            <v>13000</v>
          </cell>
        </row>
        <row r="9131">
          <cell r="A9131" t="str">
            <v>315</v>
          </cell>
          <cell r="C9131">
            <v>14</v>
          </cell>
          <cell r="E9131">
            <v>0</v>
          </cell>
        </row>
        <row r="9132">
          <cell r="A9132" t="str">
            <v>315</v>
          </cell>
          <cell r="C9132">
            <v>19</v>
          </cell>
          <cell r="E9132">
            <v>0</v>
          </cell>
        </row>
        <row r="9133">
          <cell r="A9133" t="str">
            <v>315</v>
          </cell>
          <cell r="C9133">
            <v>26</v>
          </cell>
          <cell r="E9133">
            <v>0</v>
          </cell>
        </row>
        <row r="9134">
          <cell r="A9134" t="str">
            <v>315</v>
          </cell>
          <cell r="C9134">
            <v>27</v>
          </cell>
          <cell r="E9134">
            <v>0</v>
          </cell>
        </row>
        <row r="9135">
          <cell r="A9135" t="str">
            <v>315</v>
          </cell>
          <cell r="C9135">
            <v>28</v>
          </cell>
          <cell r="E9135">
            <v>0</v>
          </cell>
        </row>
        <row r="9136">
          <cell r="A9136" t="str">
            <v>315</v>
          </cell>
          <cell r="C9136">
            <v>29</v>
          </cell>
          <cell r="E9136">
            <v>0</v>
          </cell>
        </row>
        <row r="9137">
          <cell r="A9137" t="str">
            <v>316</v>
          </cell>
          <cell r="C9137">
            <v>1</v>
          </cell>
          <cell r="E9137">
            <v>0</v>
          </cell>
        </row>
        <row r="9138">
          <cell r="A9138" t="str">
            <v>316</v>
          </cell>
          <cell r="C9138">
            <v>2</v>
          </cell>
          <cell r="E9138">
            <v>0</v>
          </cell>
        </row>
        <row r="9139">
          <cell r="A9139" t="str">
            <v>316</v>
          </cell>
          <cell r="C9139">
            <v>3</v>
          </cell>
          <cell r="E9139">
            <v>0</v>
          </cell>
        </row>
        <row r="9140">
          <cell r="A9140" t="str">
            <v>316</v>
          </cell>
          <cell r="C9140">
            <v>4</v>
          </cell>
          <cell r="E9140">
            <v>0</v>
          </cell>
        </row>
        <row r="9141">
          <cell r="A9141" t="str">
            <v>316</v>
          </cell>
          <cell r="C9141">
            <v>6</v>
          </cell>
          <cell r="E9141">
            <v>0</v>
          </cell>
        </row>
        <row r="9142">
          <cell r="A9142" t="str">
            <v>316</v>
          </cell>
          <cell r="C9142">
            <v>7</v>
          </cell>
          <cell r="E9142">
            <v>0</v>
          </cell>
        </row>
        <row r="9143">
          <cell r="A9143" t="str">
            <v>316</v>
          </cell>
          <cell r="C9143">
            <v>10</v>
          </cell>
          <cell r="E9143">
            <v>0</v>
          </cell>
        </row>
        <row r="9144">
          <cell r="A9144" t="str">
            <v>316</v>
          </cell>
          <cell r="C9144">
            <v>15</v>
          </cell>
          <cell r="E9144">
            <v>0</v>
          </cell>
        </row>
        <row r="9145">
          <cell r="A9145" t="str">
            <v>316</v>
          </cell>
          <cell r="C9145">
            <v>16</v>
          </cell>
          <cell r="E9145">
            <v>0</v>
          </cell>
        </row>
        <row r="9146">
          <cell r="A9146" t="str">
            <v>316</v>
          </cell>
          <cell r="C9146">
            <v>17</v>
          </cell>
          <cell r="E9146">
            <v>0</v>
          </cell>
        </row>
        <row r="9147">
          <cell r="A9147" t="str">
            <v>316</v>
          </cell>
          <cell r="C9147">
            <v>18</v>
          </cell>
          <cell r="E9147">
            <v>0</v>
          </cell>
        </row>
        <row r="9148">
          <cell r="A9148" t="str">
            <v>316</v>
          </cell>
          <cell r="C9148">
            <v>20</v>
          </cell>
          <cell r="E9148">
            <v>0</v>
          </cell>
        </row>
        <row r="9149">
          <cell r="A9149" t="str">
            <v>316</v>
          </cell>
          <cell r="C9149">
            <v>21</v>
          </cell>
          <cell r="E9149">
            <v>0</v>
          </cell>
        </row>
        <row r="9150">
          <cell r="A9150" t="str">
            <v>316</v>
          </cell>
          <cell r="C9150">
            <v>22</v>
          </cell>
          <cell r="E9150">
            <v>0</v>
          </cell>
        </row>
        <row r="9151">
          <cell r="A9151" t="str">
            <v>316</v>
          </cell>
          <cell r="C9151">
            <v>23</v>
          </cell>
          <cell r="E9151">
            <v>0</v>
          </cell>
        </row>
        <row r="9152">
          <cell r="A9152" t="str">
            <v>316</v>
          </cell>
          <cell r="C9152">
            <v>24</v>
          </cell>
          <cell r="E9152">
            <v>0</v>
          </cell>
        </row>
        <row r="9153">
          <cell r="A9153" t="str">
            <v>316</v>
          </cell>
          <cell r="C9153">
            <v>25</v>
          </cell>
          <cell r="E9153">
            <v>0</v>
          </cell>
        </row>
        <row r="9154">
          <cell r="A9154" t="str">
            <v>316</v>
          </cell>
          <cell r="C9154">
            <v>5</v>
          </cell>
          <cell r="E9154">
            <v>0</v>
          </cell>
        </row>
        <row r="9155">
          <cell r="A9155" t="str">
            <v>316</v>
          </cell>
          <cell r="C9155">
            <v>8</v>
          </cell>
          <cell r="E9155">
            <v>0</v>
          </cell>
        </row>
        <row r="9156">
          <cell r="A9156" t="str">
            <v>316</v>
          </cell>
          <cell r="C9156">
            <v>9</v>
          </cell>
          <cell r="E9156">
            <v>0</v>
          </cell>
        </row>
        <row r="9157">
          <cell r="A9157" t="str">
            <v>316</v>
          </cell>
          <cell r="C9157">
            <v>11</v>
          </cell>
          <cell r="E9157">
            <v>0</v>
          </cell>
        </row>
        <row r="9158">
          <cell r="A9158" t="str">
            <v>316</v>
          </cell>
          <cell r="C9158">
            <v>12</v>
          </cell>
          <cell r="E9158">
            <v>0</v>
          </cell>
        </row>
        <row r="9159">
          <cell r="A9159" t="str">
            <v>316</v>
          </cell>
          <cell r="C9159">
            <v>13</v>
          </cell>
          <cell r="E9159">
            <v>0</v>
          </cell>
        </row>
        <row r="9160">
          <cell r="A9160" t="str">
            <v>316</v>
          </cell>
          <cell r="C9160">
            <v>14</v>
          </cell>
          <cell r="E9160">
            <v>0</v>
          </cell>
        </row>
        <row r="9161">
          <cell r="A9161" t="str">
            <v>316</v>
          </cell>
          <cell r="C9161">
            <v>19</v>
          </cell>
          <cell r="E9161">
            <v>0</v>
          </cell>
        </row>
        <row r="9162">
          <cell r="A9162" t="str">
            <v>316</v>
          </cell>
          <cell r="C9162">
            <v>26</v>
          </cell>
          <cell r="E9162">
            <v>0</v>
          </cell>
        </row>
        <row r="9163">
          <cell r="A9163" t="str">
            <v>316</v>
          </cell>
          <cell r="C9163">
            <v>27</v>
          </cell>
          <cell r="E9163">
            <v>0</v>
          </cell>
        </row>
        <row r="9164">
          <cell r="A9164" t="str">
            <v>316</v>
          </cell>
          <cell r="C9164">
            <v>28</v>
          </cell>
          <cell r="E9164">
            <v>0</v>
          </cell>
        </row>
        <row r="9165">
          <cell r="A9165" t="str">
            <v>316</v>
          </cell>
          <cell r="C9165">
            <v>29</v>
          </cell>
          <cell r="E9165">
            <v>0</v>
          </cell>
        </row>
        <row r="9166">
          <cell r="A9166" t="str">
            <v>317</v>
          </cell>
          <cell r="C9166">
            <v>1</v>
          </cell>
          <cell r="E9166">
            <v>0</v>
          </cell>
        </row>
        <row r="9167">
          <cell r="A9167" t="str">
            <v>317</v>
          </cell>
          <cell r="C9167">
            <v>2</v>
          </cell>
          <cell r="E9167">
            <v>0</v>
          </cell>
        </row>
        <row r="9168">
          <cell r="A9168" t="str">
            <v>317</v>
          </cell>
          <cell r="C9168">
            <v>3</v>
          </cell>
          <cell r="E9168">
            <v>0</v>
          </cell>
        </row>
        <row r="9169">
          <cell r="A9169" t="str">
            <v>317</v>
          </cell>
          <cell r="C9169">
            <v>4</v>
          </cell>
          <cell r="E9169">
            <v>0</v>
          </cell>
        </row>
        <row r="9170">
          <cell r="A9170" t="str">
            <v>317</v>
          </cell>
          <cell r="C9170">
            <v>6</v>
          </cell>
          <cell r="E9170">
            <v>0</v>
          </cell>
        </row>
        <row r="9171">
          <cell r="A9171" t="str">
            <v>317</v>
          </cell>
          <cell r="C9171">
            <v>7</v>
          </cell>
          <cell r="E9171">
            <v>0</v>
          </cell>
        </row>
        <row r="9172">
          <cell r="A9172" t="str">
            <v>317</v>
          </cell>
          <cell r="C9172">
            <v>10</v>
          </cell>
          <cell r="E9172">
            <v>0</v>
          </cell>
        </row>
        <row r="9173">
          <cell r="A9173" t="str">
            <v>317</v>
          </cell>
          <cell r="C9173">
            <v>15</v>
          </cell>
          <cell r="E9173">
            <v>0</v>
          </cell>
        </row>
        <row r="9174">
          <cell r="A9174" t="str">
            <v>317</v>
          </cell>
          <cell r="C9174">
            <v>16</v>
          </cell>
          <cell r="E9174">
            <v>0</v>
          </cell>
        </row>
        <row r="9175">
          <cell r="A9175" t="str">
            <v>317</v>
          </cell>
          <cell r="C9175">
            <v>17</v>
          </cell>
          <cell r="E9175">
            <v>0</v>
          </cell>
        </row>
        <row r="9176">
          <cell r="A9176" t="str">
            <v>317</v>
          </cell>
          <cell r="C9176">
            <v>18</v>
          </cell>
          <cell r="E9176">
            <v>0</v>
          </cell>
        </row>
        <row r="9177">
          <cell r="A9177" t="str">
            <v>317</v>
          </cell>
          <cell r="C9177">
            <v>20</v>
          </cell>
          <cell r="E9177">
            <v>0</v>
          </cell>
        </row>
        <row r="9178">
          <cell r="A9178" t="str">
            <v>317</v>
          </cell>
          <cell r="C9178">
            <v>21</v>
          </cell>
          <cell r="E9178">
            <v>0</v>
          </cell>
        </row>
        <row r="9179">
          <cell r="A9179" t="str">
            <v>317</v>
          </cell>
          <cell r="C9179">
            <v>22</v>
          </cell>
          <cell r="E9179">
            <v>0</v>
          </cell>
        </row>
        <row r="9180">
          <cell r="A9180" t="str">
            <v>317</v>
          </cell>
          <cell r="C9180">
            <v>23</v>
          </cell>
          <cell r="E9180">
            <v>0</v>
          </cell>
        </row>
        <row r="9181">
          <cell r="A9181" t="str">
            <v>317</v>
          </cell>
          <cell r="C9181">
            <v>24</v>
          </cell>
          <cell r="E9181">
            <v>0</v>
          </cell>
        </row>
        <row r="9182">
          <cell r="A9182" t="str">
            <v>317</v>
          </cell>
          <cell r="C9182">
            <v>25</v>
          </cell>
          <cell r="E9182">
            <v>0</v>
          </cell>
        </row>
        <row r="9183">
          <cell r="A9183" t="str">
            <v>317</v>
          </cell>
          <cell r="C9183">
            <v>5</v>
          </cell>
          <cell r="E9183">
            <v>0</v>
          </cell>
        </row>
        <row r="9184">
          <cell r="A9184" t="str">
            <v>317</v>
          </cell>
          <cell r="C9184">
            <v>8</v>
          </cell>
          <cell r="E9184">
            <v>0</v>
          </cell>
        </row>
        <row r="9185">
          <cell r="A9185" t="str">
            <v>317</v>
          </cell>
          <cell r="C9185">
            <v>9</v>
          </cell>
          <cell r="E9185">
            <v>0</v>
          </cell>
        </row>
        <row r="9186">
          <cell r="A9186" t="str">
            <v>317</v>
          </cell>
          <cell r="C9186">
            <v>11</v>
          </cell>
          <cell r="E9186">
            <v>0</v>
          </cell>
        </row>
        <row r="9187">
          <cell r="A9187" t="str">
            <v>317</v>
          </cell>
          <cell r="C9187">
            <v>12</v>
          </cell>
          <cell r="E9187">
            <v>0</v>
          </cell>
        </row>
        <row r="9188">
          <cell r="A9188" t="str">
            <v>317</v>
          </cell>
          <cell r="C9188">
            <v>13</v>
          </cell>
          <cell r="E9188">
            <v>0</v>
          </cell>
        </row>
        <row r="9189">
          <cell r="A9189" t="str">
            <v>317</v>
          </cell>
          <cell r="C9189">
            <v>14</v>
          </cell>
          <cell r="E9189">
            <v>0</v>
          </cell>
        </row>
        <row r="9190">
          <cell r="A9190" t="str">
            <v>317</v>
          </cell>
          <cell r="C9190">
            <v>19</v>
          </cell>
          <cell r="E9190">
            <v>0</v>
          </cell>
        </row>
        <row r="9191">
          <cell r="A9191" t="str">
            <v>317</v>
          </cell>
          <cell r="C9191">
            <v>26</v>
          </cell>
          <cell r="E9191">
            <v>0</v>
          </cell>
        </row>
        <row r="9192">
          <cell r="A9192" t="str">
            <v>317</v>
          </cell>
          <cell r="C9192">
            <v>27</v>
          </cell>
          <cell r="E9192">
            <v>0</v>
          </cell>
        </row>
        <row r="9193">
          <cell r="A9193" t="str">
            <v>317</v>
          </cell>
          <cell r="C9193">
            <v>28</v>
          </cell>
          <cell r="E9193">
            <v>0</v>
          </cell>
        </row>
        <row r="9194">
          <cell r="A9194" t="str">
            <v>317</v>
          </cell>
          <cell r="C9194">
            <v>29</v>
          </cell>
          <cell r="E9194">
            <v>500000</v>
          </cell>
        </row>
        <row r="9195">
          <cell r="A9195" t="str">
            <v>318</v>
          </cell>
          <cell r="C9195">
            <v>1</v>
          </cell>
          <cell r="E9195">
            <v>0</v>
          </cell>
        </row>
        <row r="9196">
          <cell r="A9196" t="str">
            <v>318</v>
          </cell>
          <cell r="C9196">
            <v>2</v>
          </cell>
          <cell r="E9196">
            <v>0</v>
          </cell>
        </row>
        <row r="9197">
          <cell r="A9197" t="str">
            <v>318</v>
          </cell>
          <cell r="C9197">
            <v>3</v>
          </cell>
          <cell r="E9197">
            <v>0</v>
          </cell>
        </row>
        <row r="9198">
          <cell r="A9198" t="str">
            <v>318</v>
          </cell>
          <cell r="C9198">
            <v>4</v>
          </cell>
          <cell r="E9198">
            <v>0</v>
          </cell>
        </row>
        <row r="9199">
          <cell r="A9199" t="str">
            <v>318</v>
          </cell>
          <cell r="C9199">
            <v>6</v>
          </cell>
          <cell r="E9199">
            <v>0</v>
          </cell>
        </row>
        <row r="9200">
          <cell r="A9200" t="str">
            <v>318</v>
          </cell>
          <cell r="C9200">
            <v>7</v>
          </cell>
          <cell r="E9200">
            <v>16647</v>
          </cell>
        </row>
        <row r="9201">
          <cell r="A9201" t="str">
            <v>318</v>
          </cell>
          <cell r="C9201">
            <v>10</v>
          </cell>
          <cell r="E9201">
            <v>46537</v>
          </cell>
        </row>
        <row r="9202">
          <cell r="A9202" t="str">
            <v>318</v>
          </cell>
          <cell r="C9202">
            <v>15</v>
          </cell>
          <cell r="E9202">
            <v>0</v>
          </cell>
        </row>
        <row r="9203">
          <cell r="A9203" t="str">
            <v>318</v>
          </cell>
          <cell r="C9203">
            <v>16</v>
          </cell>
          <cell r="E9203">
            <v>0</v>
          </cell>
        </row>
        <row r="9204">
          <cell r="A9204" t="str">
            <v>318</v>
          </cell>
          <cell r="C9204">
            <v>17</v>
          </cell>
          <cell r="E9204">
            <v>0</v>
          </cell>
        </row>
        <row r="9205">
          <cell r="A9205" t="str">
            <v>318</v>
          </cell>
          <cell r="C9205">
            <v>18</v>
          </cell>
          <cell r="E9205">
            <v>0</v>
          </cell>
        </row>
        <row r="9206">
          <cell r="A9206" t="str">
            <v>318</v>
          </cell>
          <cell r="C9206">
            <v>20</v>
          </cell>
          <cell r="E9206">
            <v>0</v>
          </cell>
        </row>
        <row r="9207">
          <cell r="A9207" t="str">
            <v>318</v>
          </cell>
          <cell r="C9207">
            <v>21</v>
          </cell>
          <cell r="E9207">
            <v>0</v>
          </cell>
        </row>
        <row r="9208">
          <cell r="A9208" t="str">
            <v>318</v>
          </cell>
          <cell r="C9208">
            <v>22</v>
          </cell>
          <cell r="E9208">
            <v>25444</v>
          </cell>
        </row>
        <row r="9209">
          <cell r="A9209" t="str">
            <v>318</v>
          </cell>
          <cell r="C9209">
            <v>23</v>
          </cell>
          <cell r="E9209">
            <v>0</v>
          </cell>
        </row>
        <row r="9210">
          <cell r="A9210" t="str">
            <v>318</v>
          </cell>
          <cell r="C9210">
            <v>24</v>
          </cell>
          <cell r="E9210">
            <v>9000</v>
          </cell>
        </row>
        <row r="9211">
          <cell r="A9211" t="str">
            <v>318</v>
          </cell>
          <cell r="C9211">
            <v>25</v>
          </cell>
          <cell r="E9211">
            <v>0</v>
          </cell>
        </row>
        <row r="9212">
          <cell r="A9212" t="str">
            <v>318</v>
          </cell>
          <cell r="C9212">
            <v>5</v>
          </cell>
          <cell r="E9212">
            <v>3732</v>
          </cell>
        </row>
        <row r="9213">
          <cell r="A9213" t="str">
            <v>318</v>
          </cell>
          <cell r="C9213">
            <v>8</v>
          </cell>
          <cell r="E9213">
            <v>0</v>
          </cell>
        </row>
        <row r="9214">
          <cell r="A9214" t="str">
            <v>318</v>
          </cell>
          <cell r="C9214">
            <v>9</v>
          </cell>
          <cell r="E9214">
            <v>0</v>
          </cell>
        </row>
        <row r="9215">
          <cell r="A9215" t="str">
            <v>318</v>
          </cell>
          <cell r="C9215">
            <v>11</v>
          </cell>
          <cell r="E9215">
            <v>0</v>
          </cell>
        </row>
        <row r="9216">
          <cell r="A9216" t="str">
            <v>318</v>
          </cell>
          <cell r="C9216">
            <v>12</v>
          </cell>
          <cell r="E9216">
            <v>0</v>
          </cell>
        </row>
        <row r="9217">
          <cell r="A9217" t="str">
            <v>318</v>
          </cell>
          <cell r="C9217">
            <v>13</v>
          </cell>
          <cell r="E9217">
            <v>31704</v>
          </cell>
        </row>
        <row r="9218">
          <cell r="A9218" t="str">
            <v>318</v>
          </cell>
          <cell r="C9218">
            <v>14</v>
          </cell>
          <cell r="E9218">
            <v>0</v>
          </cell>
        </row>
        <row r="9219">
          <cell r="A9219" t="str">
            <v>318</v>
          </cell>
          <cell r="C9219">
            <v>19</v>
          </cell>
          <cell r="E9219">
            <v>0</v>
          </cell>
        </row>
        <row r="9220">
          <cell r="A9220" t="str">
            <v>318</v>
          </cell>
          <cell r="C9220">
            <v>26</v>
          </cell>
          <cell r="E9220">
            <v>428</v>
          </cell>
        </row>
        <row r="9221">
          <cell r="A9221" t="str">
            <v>318</v>
          </cell>
          <cell r="C9221">
            <v>27</v>
          </cell>
          <cell r="E9221">
            <v>0</v>
          </cell>
        </row>
        <row r="9222">
          <cell r="A9222" t="str">
            <v>318</v>
          </cell>
          <cell r="C9222">
            <v>28</v>
          </cell>
          <cell r="E9222">
            <v>0</v>
          </cell>
        </row>
        <row r="9223">
          <cell r="A9223" t="str">
            <v>318</v>
          </cell>
          <cell r="C9223">
            <v>29</v>
          </cell>
          <cell r="E9223">
            <v>0</v>
          </cell>
        </row>
        <row r="9224">
          <cell r="A9224" t="str">
            <v>319</v>
          </cell>
          <cell r="C9224">
            <v>1</v>
          </cell>
          <cell r="E9224">
            <v>26791</v>
          </cell>
        </row>
        <row r="9225">
          <cell r="A9225" t="str">
            <v>319</v>
          </cell>
          <cell r="C9225">
            <v>2</v>
          </cell>
          <cell r="E9225">
            <v>0</v>
          </cell>
        </row>
        <row r="9226">
          <cell r="A9226" t="str">
            <v>319</v>
          </cell>
          <cell r="C9226">
            <v>3</v>
          </cell>
          <cell r="E9226">
            <v>0</v>
          </cell>
        </row>
        <row r="9227">
          <cell r="A9227" t="str">
            <v>319</v>
          </cell>
          <cell r="C9227">
            <v>4</v>
          </cell>
          <cell r="E9227">
            <v>0</v>
          </cell>
        </row>
        <row r="9228">
          <cell r="A9228" t="str">
            <v>319</v>
          </cell>
          <cell r="C9228">
            <v>6</v>
          </cell>
          <cell r="E9228">
            <v>0</v>
          </cell>
        </row>
        <row r="9229">
          <cell r="A9229" t="str">
            <v>319</v>
          </cell>
          <cell r="C9229">
            <v>7</v>
          </cell>
          <cell r="E9229">
            <v>750</v>
          </cell>
        </row>
        <row r="9230">
          <cell r="A9230" t="str">
            <v>319</v>
          </cell>
          <cell r="C9230">
            <v>10</v>
          </cell>
          <cell r="E9230">
            <v>0</v>
          </cell>
        </row>
        <row r="9231">
          <cell r="A9231" t="str">
            <v>319</v>
          </cell>
          <cell r="C9231">
            <v>15</v>
          </cell>
          <cell r="E9231">
            <v>0</v>
          </cell>
        </row>
        <row r="9232">
          <cell r="A9232" t="str">
            <v>319</v>
          </cell>
          <cell r="C9232">
            <v>16</v>
          </cell>
          <cell r="E9232">
            <v>0</v>
          </cell>
        </row>
        <row r="9233">
          <cell r="A9233" t="str">
            <v>319</v>
          </cell>
          <cell r="C9233">
            <v>17</v>
          </cell>
          <cell r="E9233">
            <v>0</v>
          </cell>
        </row>
        <row r="9234">
          <cell r="A9234" t="str">
            <v>319</v>
          </cell>
          <cell r="C9234">
            <v>18</v>
          </cell>
          <cell r="E9234">
            <v>0</v>
          </cell>
        </row>
        <row r="9235">
          <cell r="A9235" t="str">
            <v>319</v>
          </cell>
          <cell r="C9235">
            <v>20</v>
          </cell>
          <cell r="E9235">
            <v>0</v>
          </cell>
        </row>
        <row r="9236">
          <cell r="A9236" t="str">
            <v>319</v>
          </cell>
          <cell r="C9236">
            <v>21</v>
          </cell>
          <cell r="E9236">
            <v>0</v>
          </cell>
        </row>
        <row r="9237">
          <cell r="A9237" t="str">
            <v>319</v>
          </cell>
          <cell r="C9237">
            <v>22</v>
          </cell>
          <cell r="E9237">
            <v>900</v>
          </cell>
        </row>
        <row r="9238">
          <cell r="A9238" t="str">
            <v>319</v>
          </cell>
          <cell r="C9238">
            <v>23</v>
          </cell>
          <cell r="E9238">
            <v>0</v>
          </cell>
        </row>
        <row r="9239">
          <cell r="A9239" t="str">
            <v>319</v>
          </cell>
          <cell r="C9239">
            <v>24</v>
          </cell>
          <cell r="E9239">
            <v>0</v>
          </cell>
        </row>
        <row r="9240">
          <cell r="A9240" t="str">
            <v>319</v>
          </cell>
          <cell r="C9240">
            <v>25</v>
          </cell>
          <cell r="E9240">
            <v>0</v>
          </cell>
        </row>
        <row r="9241">
          <cell r="A9241" t="str">
            <v>319</v>
          </cell>
          <cell r="C9241">
            <v>5</v>
          </cell>
          <cell r="E9241">
            <v>60</v>
          </cell>
        </row>
        <row r="9242">
          <cell r="A9242" t="str">
            <v>319</v>
          </cell>
          <cell r="C9242">
            <v>8</v>
          </cell>
          <cell r="E9242">
            <v>0</v>
          </cell>
        </row>
        <row r="9243">
          <cell r="A9243" t="str">
            <v>319</v>
          </cell>
          <cell r="C9243">
            <v>9</v>
          </cell>
          <cell r="E9243">
            <v>0</v>
          </cell>
        </row>
        <row r="9244">
          <cell r="A9244" t="str">
            <v>319</v>
          </cell>
          <cell r="C9244">
            <v>11</v>
          </cell>
          <cell r="E9244">
            <v>0</v>
          </cell>
        </row>
        <row r="9245">
          <cell r="A9245" t="str">
            <v>319</v>
          </cell>
          <cell r="C9245">
            <v>12</v>
          </cell>
          <cell r="E9245">
            <v>0</v>
          </cell>
        </row>
        <row r="9246">
          <cell r="A9246" t="str">
            <v>319</v>
          </cell>
          <cell r="C9246">
            <v>13</v>
          </cell>
          <cell r="E9246">
            <v>0</v>
          </cell>
        </row>
        <row r="9247">
          <cell r="A9247" t="str">
            <v>319</v>
          </cell>
          <cell r="C9247">
            <v>14</v>
          </cell>
          <cell r="E9247">
            <v>0</v>
          </cell>
        </row>
        <row r="9248">
          <cell r="A9248" t="str">
            <v>319</v>
          </cell>
          <cell r="C9248">
            <v>19</v>
          </cell>
          <cell r="E9248">
            <v>0</v>
          </cell>
        </row>
        <row r="9249">
          <cell r="A9249" t="str">
            <v>319</v>
          </cell>
          <cell r="C9249">
            <v>26</v>
          </cell>
          <cell r="E9249">
            <v>0</v>
          </cell>
        </row>
        <row r="9250">
          <cell r="A9250" t="str">
            <v>319</v>
          </cell>
          <cell r="C9250">
            <v>27</v>
          </cell>
          <cell r="E9250">
            <v>0</v>
          </cell>
        </row>
        <row r="9251">
          <cell r="A9251" t="str">
            <v>319</v>
          </cell>
          <cell r="C9251">
            <v>28</v>
          </cell>
          <cell r="E9251">
            <v>0</v>
          </cell>
        </row>
        <row r="9252">
          <cell r="A9252" t="str">
            <v>319</v>
          </cell>
          <cell r="C9252">
            <v>29</v>
          </cell>
          <cell r="E9252">
            <v>24835</v>
          </cell>
        </row>
        <row r="9253">
          <cell r="A9253" t="str">
            <v>320</v>
          </cell>
          <cell r="C9253">
            <v>1</v>
          </cell>
          <cell r="E9253">
            <v>2492</v>
          </cell>
        </row>
        <row r="9254">
          <cell r="A9254" t="str">
            <v>320</v>
          </cell>
          <cell r="C9254">
            <v>2</v>
          </cell>
          <cell r="E9254">
            <v>0</v>
          </cell>
        </row>
        <row r="9255">
          <cell r="A9255" t="str">
            <v>320</v>
          </cell>
          <cell r="C9255">
            <v>3</v>
          </cell>
          <cell r="E9255">
            <v>0</v>
          </cell>
        </row>
        <row r="9256">
          <cell r="A9256" t="str">
            <v>320</v>
          </cell>
          <cell r="C9256">
            <v>4</v>
          </cell>
          <cell r="E9256">
            <v>0</v>
          </cell>
        </row>
        <row r="9257">
          <cell r="A9257" t="str">
            <v>320</v>
          </cell>
          <cell r="C9257">
            <v>6</v>
          </cell>
          <cell r="E9257">
            <v>0</v>
          </cell>
        </row>
        <row r="9258">
          <cell r="A9258" t="str">
            <v>320</v>
          </cell>
          <cell r="C9258">
            <v>7</v>
          </cell>
          <cell r="E9258">
            <v>9016</v>
          </cell>
        </row>
        <row r="9259">
          <cell r="A9259" t="str">
            <v>320</v>
          </cell>
          <cell r="C9259">
            <v>10</v>
          </cell>
          <cell r="E9259">
            <v>4754</v>
          </cell>
        </row>
        <row r="9260">
          <cell r="A9260" t="str">
            <v>320</v>
          </cell>
          <cell r="C9260">
            <v>15</v>
          </cell>
          <cell r="E9260">
            <v>0</v>
          </cell>
        </row>
        <row r="9261">
          <cell r="A9261" t="str">
            <v>320</v>
          </cell>
          <cell r="C9261">
            <v>16</v>
          </cell>
          <cell r="E9261">
            <v>4043</v>
          </cell>
        </row>
        <row r="9262">
          <cell r="A9262" t="str">
            <v>320</v>
          </cell>
          <cell r="C9262">
            <v>17</v>
          </cell>
          <cell r="E9262">
            <v>0</v>
          </cell>
        </row>
        <row r="9263">
          <cell r="A9263" t="str">
            <v>320</v>
          </cell>
          <cell r="C9263">
            <v>18</v>
          </cell>
          <cell r="E9263">
            <v>0</v>
          </cell>
        </row>
        <row r="9264">
          <cell r="A9264" t="str">
            <v>320</v>
          </cell>
          <cell r="C9264">
            <v>20</v>
          </cell>
          <cell r="E9264">
            <v>0</v>
          </cell>
        </row>
        <row r="9265">
          <cell r="A9265" t="str">
            <v>320</v>
          </cell>
          <cell r="C9265">
            <v>21</v>
          </cell>
          <cell r="E9265">
            <v>0</v>
          </cell>
        </row>
        <row r="9266">
          <cell r="A9266" t="str">
            <v>320</v>
          </cell>
          <cell r="C9266">
            <v>22</v>
          </cell>
          <cell r="E9266">
            <v>6287</v>
          </cell>
        </row>
        <row r="9267">
          <cell r="A9267" t="str">
            <v>320</v>
          </cell>
          <cell r="C9267">
            <v>23</v>
          </cell>
          <cell r="E9267">
            <v>0</v>
          </cell>
        </row>
        <row r="9268">
          <cell r="A9268" t="str">
            <v>320</v>
          </cell>
          <cell r="C9268">
            <v>24</v>
          </cell>
          <cell r="E9268">
            <v>0</v>
          </cell>
        </row>
        <row r="9269">
          <cell r="A9269" t="str">
            <v>320</v>
          </cell>
          <cell r="C9269">
            <v>25</v>
          </cell>
          <cell r="E9269">
            <v>0</v>
          </cell>
        </row>
        <row r="9270">
          <cell r="A9270" t="str">
            <v>320</v>
          </cell>
          <cell r="C9270">
            <v>5</v>
          </cell>
          <cell r="E9270">
            <v>36570</v>
          </cell>
        </row>
        <row r="9271">
          <cell r="A9271" t="str">
            <v>320</v>
          </cell>
          <cell r="C9271">
            <v>8</v>
          </cell>
          <cell r="E9271">
            <v>0</v>
          </cell>
        </row>
        <row r="9272">
          <cell r="A9272" t="str">
            <v>320</v>
          </cell>
          <cell r="C9272">
            <v>9</v>
          </cell>
          <cell r="E9272">
            <v>0</v>
          </cell>
        </row>
        <row r="9273">
          <cell r="A9273" t="str">
            <v>320</v>
          </cell>
          <cell r="C9273">
            <v>11</v>
          </cell>
          <cell r="E9273">
            <v>0</v>
          </cell>
        </row>
        <row r="9274">
          <cell r="A9274" t="str">
            <v>320</v>
          </cell>
          <cell r="C9274">
            <v>12</v>
          </cell>
          <cell r="E9274">
            <v>0</v>
          </cell>
        </row>
        <row r="9275">
          <cell r="A9275" t="str">
            <v>320</v>
          </cell>
          <cell r="C9275">
            <v>13</v>
          </cell>
          <cell r="E9275">
            <v>0</v>
          </cell>
        </row>
        <row r="9276">
          <cell r="A9276" t="str">
            <v>320</v>
          </cell>
          <cell r="C9276">
            <v>14</v>
          </cell>
          <cell r="E9276">
            <v>0</v>
          </cell>
        </row>
        <row r="9277">
          <cell r="A9277" t="str">
            <v>320</v>
          </cell>
          <cell r="C9277">
            <v>19</v>
          </cell>
          <cell r="E9277">
            <v>0</v>
          </cell>
        </row>
        <row r="9278">
          <cell r="A9278" t="str">
            <v>320</v>
          </cell>
          <cell r="C9278">
            <v>26</v>
          </cell>
          <cell r="E9278">
            <v>0</v>
          </cell>
        </row>
        <row r="9279">
          <cell r="A9279" t="str">
            <v>320</v>
          </cell>
          <cell r="C9279">
            <v>27</v>
          </cell>
          <cell r="E9279">
            <v>0</v>
          </cell>
        </row>
        <row r="9280">
          <cell r="A9280" t="str">
            <v>320</v>
          </cell>
          <cell r="C9280">
            <v>28</v>
          </cell>
          <cell r="E9280">
            <v>0</v>
          </cell>
        </row>
        <row r="9281">
          <cell r="A9281" t="str">
            <v>320</v>
          </cell>
          <cell r="C9281">
            <v>29</v>
          </cell>
          <cell r="E9281">
            <v>422660</v>
          </cell>
        </row>
        <row r="9282">
          <cell r="A9282" t="str">
            <v>321</v>
          </cell>
          <cell r="C9282">
            <v>1</v>
          </cell>
          <cell r="E9282">
            <v>10400</v>
          </cell>
        </row>
        <row r="9283">
          <cell r="A9283" t="str">
            <v>321</v>
          </cell>
          <cell r="C9283">
            <v>2</v>
          </cell>
          <cell r="E9283">
            <v>0</v>
          </cell>
        </row>
        <row r="9284">
          <cell r="A9284" t="str">
            <v>321</v>
          </cell>
          <cell r="C9284">
            <v>3</v>
          </cell>
          <cell r="E9284">
            <v>0</v>
          </cell>
        </row>
        <row r="9285">
          <cell r="A9285" t="str">
            <v>321</v>
          </cell>
          <cell r="C9285">
            <v>4</v>
          </cell>
          <cell r="E9285">
            <v>17008</v>
          </cell>
        </row>
        <row r="9286">
          <cell r="A9286" t="str">
            <v>321</v>
          </cell>
          <cell r="C9286">
            <v>6</v>
          </cell>
          <cell r="E9286">
            <v>0</v>
          </cell>
        </row>
        <row r="9287">
          <cell r="A9287" t="str">
            <v>321</v>
          </cell>
          <cell r="C9287">
            <v>7</v>
          </cell>
          <cell r="E9287">
            <v>14220</v>
          </cell>
        </row>
        <row r="9288">
          <cell r="A9288" t="str">
            <v>321</v>
          </cell>
          <cell r="C9288">
            <v>10</v>
          </cell>
          <cell r="E9288">
            <v>6522</v>
          </cell>
        </row>
        <row r="9289">
          <cell r="A9289" t="str">
            <v>321</v>
          </cell>
          <cell r="C9289">
            <v>15</v>
          </cell>
          <cell r="E9289">
            <v>0</v>
          </cell>
        </row>
        <row r="9290">
          <cell r="A9290" t="str">
            <v>321</v>
          </cell>
          <cell r="C9290">
            <v>16</v>
          </cell>
          <cell r="E9290">
            <v>0</v>
          </cell>
        </row>
        <row r="9291">
          <cell r="A9291" t="str">
            <v>321</v>
          </cell>
          <cell r="C9291">
            <v>17</v>
          </cell>
          <cell r="E9291">
            <v>0</v>
          </cell>
        </row>
        <row r="9292">
          <cell r="A9292" t="str">
            <v>321</v>
          </cell>
          <cell r="C9292">
            <v>18</v>
          </cell>
          <cell r="E9292">
            <v>0</v>
          </cell>
        </row>
        <row r="9293">
          <cell r="A9293" t="str">
            <v>321</v>
          </cell>
          <cell r="C9293">
            <v>20</v>
          </cell>
          <cell r="E9293">
            <v>0</v>
          </cell>
        </row>
        <row r="9294">
          <cell r="A9294" t="str">
            <v>321</v>
          </cell>
          <cell r="C9294">
            <v>21</v>
          </cell>
          <cell r="E9294">
            <v>0</v>
          </cell>
        </row>
        <row r="9295">
          <cell r="A9295" t="str">
            <v>321</v>
          </cell>
          <cell r="C9295">
            <v>22</v>
          </cell>
          <cell r="E9295">
            <v>0</v>
          </cell>
        </row>
        <row r="9296">
          <cell r="A9296" t="str">
            <v>321</v>
          </cell>
          <cell r="C9296">
            <v>23</v>
          </cell>
          <cell r="E9296">
            <v>0</v>
          </cell>
        </row>
        <row r="9297">
          <cell r="A9297" t="str">
            <v>321</v>
          </cell>
          <cell r="C9297">
            <v>24</v>
          </cell>
          <cell r="E9297">
            <v>0</v>
          </cell>
        </row>
        <row r="9298">
          <cell r="A9298" t="str">
            <v>321</v>
          </cell>
          <cell r="C9298">
            <v>25</v>
          </cell>
          <cell r="E9298">
            <v>0</v>
          </cell>
        </row>
        <row r="9299">
          <cell r="A9299" t="str">
            <v>321</v>
          </cell>
          <cell r="C9299">
            <v>5</v>
          </cell>
          <cell r="E9299">
            <v>2508</v>
          </cell>
        </row>
        <row r="9300">
          <cell r="A9300" t="str">
            <v>321</v>
          </cell>
          <cell r="C9300">
            <v>8</v>
          </cell>
          <cell r="E9300">
            <v>0</v>
          </cell>
        </row>
        <row r="9301">
          <cell r="A9301" t="str">
            <v>321</v>
          </cell>
          <cell r="C9301">
            <v>9</v>
          </cell>
          <cell r="E9301">
            <v>0</v>
          </cell>
        </row>
        <row r="9302">
          <cell r="A9302" t="str">
            <v>321</v>
          </cell>
          <cell r="C9302">
            <v>11</v>
          </cell>
          <cell r="E9302">
            <v>19085</v>
          </cell>
        </row>
        <row r="9303">
          <cell r="A9303" t="str">
            <v>321</v>
          </cell>
          <cell r="C9303">
            <v>12</v>
          </cell>
          <cell r="E9303">
            <v>0</v>
          </cell>
        </row>
        <row r="9304">
          <cell r="A9304" t="str">
            <v>321</v>
          </cell>
          <cell r="C9304">
            <v>13</v>
          </cell>
          <cell r="E9304">
            <v>0</v>
          </cell>
        </row>
        <row r="9305">
          <cell r="A9305" t="str">
            <v>321</v>
          </cell>
          <cell r="C9305">
            <v>14</v>
          </cell>
          <cell r="E9305">
            <v>0</v>
          </cell>
        </row>
        <row r="9306">
          <cell r="A9306" t="str">
            <v>321</v>
          </cell>
          <cell r="C9306">
            <v>19</v>
          </cell>
          <cell r="E9306">
            <v>0</v>
          </cell>
        </row>
        <row r="9307">
          <cell r="A9307" t="str">
            <v>321</v>
          </cell>
          <cell r="C9307">
            <v>26</v>
          </cell>
          <cell r="E9307">
            <v>0</v>
          </cell>
        </row>
        <row r="9308">
          <cell r="A9308" t="str">
            <v>321</v>
          </cell>
          <cell r="C9308">
            <v>27</v>
          </cell>
          <cell r="E9308">
            <v>0</v>
          </cell>
        </row>
        <row r="9309">
          <cell r="A9309" t="str">
            <v>321</v>
          </cell>
          <cell r="C9309">
            <v>28</v>
          </cell>
          <cell r="E9309">
            <v>0</v>
          </cell>
        </row>
        <row r="9310">
          <cell r="A9310" t="str">
            <v>321</v>
          </cell>
          <cell r="C9310">
            <v>29</v>
          </cell>
          <cell r="E9310">
            <v>84678</v>
          </cell>
        </row>
        <row r="9311">
          <cell r="A9311" t="str">
            <v>322</v>
          </cell>
          <cell r="C9311">
            <v>1</v>
          </cell>
          <cell r="E9311">
            <v>0</v>
          </cell>
        </row>
        <row r="9312">
          <cell r="A9312" t="str">
            <v>322</v>
          </cell>
          <cell r="C9312">
            <v>2</v>
          </cell>
          <cell r="E9312">
            <v>0</v>
          </cell>
        </row>
        <row r="9313">
          <cell r="A9313" t="str">
            <v>322</v>
          </cell>
          <cell r="C9313">
            <v>3</v>
          </cell>
          <cell r="E9313">
            <v>0</v>
          </cell>
        </row>
        <row r="9314">
          <cell r="A9314" t="str">
            <v>322</v>
          </cell>
          <cell r="C9314">
            <v>4</v>
          </cell>
          <cell r="E9314">
            <v>0</v>
          </cell>
        </row>
        <row r="9315">
          <cell r="A9315" t="str">
            <v>322</v>
          </cell>
          <cell r="C9315">
            <v>6</v>
          </cell>
          <cell r="E9315">
            <v>0</v>
          </cell>
        </row>
        <row r="9316">
          <cell r="A9316" t="str">
            <v>322</v>
          </cell>
          <cell r="C9316">
            <v>7</v>
          </cell>
          <cell r="E9316">
            <v>0</v>
          </cell>
        </row>
        <row r="9317">
          <cell r="A9317" t="str">
            <v>322</v>
          </cell>
          <cell r="C9317">
            <v>10</v>
          </cell>
          <cell r="E9317">
            <v>0</v>
          </cell>
        </row>
        <row r="9318">
          <cell r="A9318" t="str">
            <v>322</v>
          </cell>
          <cell r="C9318">
            <v>15</v>
          </cell>
          <cell r="E9318">
            <v>0</v>
          </cell>
        </row>
        <row r="9319">
          <cell r="A9319" t="str">
            <v>322</v>
          </cell>
          <cell r="C9319">
            <v>16</v>
          </cell>
          <cell r="E9319">
            <v>0</v>
          </cell>
        </row>
        <row r="9320">
          <cell r="A9320" t="str">
            <v>322</v>
          </cell>
          <cell r="C9320">
            <v>17</v>
          </cell>
          <cell r="E9320">
            <v>0</v>
          </cell>
        </row>
        <row r="9321">
          <cell r="A9321" t="str">
            <v>322</v>
          </cell>
          <cell r="C9321">
            <v>18</v>
          </cell>
          <cell r="E9321">
            <v>0</v>
          </cell>
        </row>
        <row r="9322">
          <cell r="A9322" t="str">
            <v>322</v>
          </cell>
          <cell r="C9322">
            <v>20</v>
          </cell>
          <cell r="E9322">
            <v>0</v>
          </cell>
        </row>
        <row r="9323">
          <cell r="A9323" t="str">
            <v>322</v>
          </cell>
          <cell r="C9323">
            <v>21</v>
          </cell>
          <cell r="E9323">
            <v>0</v>
          </cell>
        </row>
        <row r="9324">
          <cell r="A9324" t="str">
            <v>322</v>
          </cell>
          <cell r="C9324">
            <v>22</v>
          </cell>
          <cell r="E9324">
            <v>0</v>
          </cell>
        </row>
        <row r="9325">
          <cell r="A9325" t="str">
            <v>322</v>
          </cell>
          <cell r="C9325">
            <v>23</v>
          </cell>
          <cell r="E9325">
            <v>0</v>
          </cell>
        </row>
        <row r="9326">
          <cell r="A9326" t="str">
            <v>322</v>
          </cell>
          <cell r="C9326">
            <v>24</v>
          </cell>
          <cell r="E9326">
            <v>0</v>
          </cell>
        </row>
        <row r="9327">
          <cell r="A9327" t="str">
            <v>322</v>
          </cell>
          <cell r="C9327">
            <v>25</v>
          </cell>
          <cell r="E9327">
            <v>0</v>
          </cell>
        </row>
        <row r="9328">
          <cell r="A9328" t="str">
            <v>322</v>
          </cell>
          <cell r="C9328">
            <v>5</v>
          </cell>
          <cell r="E9328">
            <v>0</v>
          </cell>
        </row>
        <row r="9329">
          <cell r="A9329" t="str">
            <v>322</v>
          </cell>
          <cell r="C9329">
            <v>8</v>
          </cell>
          <cell r="E9329">
            <v>0</v>
          </cell>
        </row>
        <row r="9330">
          <cell r="A9330" t="str">
            <v>322</v>
          </cell>
          <cell r="C9330">
            <v>9</v>
          </cell>
          <cell r="E9330">
            <v>0</v>
          </cell>
        </row>
        <row r="9331">
          <cell r="A9331" t="str">
            <v>322</v>
          </cell>
          <cell r="C9331">
            <v>11</v>
          </cell>
          <cell r="E9331">
            <v>0</v>
          </cell>
        </row>
        <row r="9332">
          <cell r="A9332" t="str">
            <v>322</v>
          </cell>
          <cell r="C9332">
            <v>12</v>
          </cell>
          <cell r="E9332">
            <v>0</v>
          </cell>
        </row>
        <row r="9333">
          <cell r="A9333" t="str">
            <v>322</v>
          </cell>
          <cell r="C9333">
            <v>13</v>
          </cell>
          <cell r="E9333">
            <v>0</v>
          </cell>
        </row>
        <row r="9334">
          <cell r="A9334" t="str">
            <v>322</v>
          </cell>
          <cell r="C9334">
            <v>14</v>
          </cell>
          <cell r="E9334">
            <v>0</v>
          </cell>
        </row>
        <row r="9335">
          <cell r="A9335" t="str">
            <v>322</v>
          </cell>
          <cell r="C9335">
            <v>19</v>
          </cell>
          <cell r="E9335">
            <v>0</v>
          </cell>
        </row>
        <row r="9336">
          <cell r="A9336" t="str">
            <v>322</v>
          </cell>
          <cell r="C9336">
            <v>26</v>
          </cell>
          <cell r="E9336">
            <v>0</v>
          </cell>
        </row>
        <row r="9337">
          <cell r="A9337" t="str">
            <v>322</v>
          </cell>
          <cell r="C9337">
            <v>27</v>
          </cell>
          <cell r="E9337">
            <v>0</v>
          </cell>
        </row>
        <row r="9338">
          <cell r="A9338" t="str">
            <v>322</v>
          </cell>
          <cell r="C9338">
            <v>28</v>
          </cell>
          <cell r="E9338">
            <v>0</v>
          </cell>
        </row>
        <row r="9339">
          <cell r="A9339" t="str">
            <v>322</v>
          </cell>
          <cell r="C9339">
            <v>29</v>
          </cell>
          <cell r="E9339">
            <v>0</v>
          </cell>
        </row>
        <row r="9340">
          <cell r="A9340" t="str">
            <v>323</v>
          </cell>
          <cell r="C9340">
            <v>1</v>
          </cell>
          <cell r="E9340">
            <v>0</v>
          </cell>
        </row>
        <row r="9341">
          <cell r="A9341" t="str">
            <v>323</v>
          </cell>
          <cell r="C9341">
            <v>2</v>
          </cell>
          <cell r="E9341">
            <v>0</v>
          </cell>
        </row>
        <row r="9342">
          <cell r="A9342" t="str">
            <v>323</v>
          </cell>
          <cell r="C9342">
            <v>3</v>
          </cell>
          <cell r="E9342">
            <v>0</v>
          </cell>
        </row>
        <row r="9343">
          <cell r="A9343" t="str">
            <v>323</v>
          </cell>
          <cell r="C9343">
            <v>4</v>
          </cell>
          <cell r="E9343">
            <v>0</v>
          </cell>
        </row>
        <row r="9344">
          <cell r="A9344" t="str">
            <v>323</v>
          </cell>
          <cell r="C9344">
            <v>6</v>
          </cell>
          <cell r="E9344">
            <v>0</v>
          </cell>
        </row>
        <row r="9345">
          <cell r="A9345" t="str">
            <v>323</v>
          </cell>
          <cell r="C9345">
            <v>7</v>
          </cell>
          <cell r="E9345">
            <v>0</v>
          </cell>
        </row>
        <row r="9346">
          <cell r="A9346" t="str">
            <v>323</v>
          </cell>
          <cell r="C9346">
            <v>10</v>
          </cell>
          <cell r="E9346">
            <v>0</v>
          </cell>
        </row>
        <row r="9347">
          <cell r="A9347" t="str">
            <v>323</v>
          </cell>
          <cell r="C9347">
            <v>15</v>
          </cell>
          <cell r="E9347">
            <v>0</v>
          </cell>
        </row>
        <row r="9348">
          <cell r="A9348" t="str">
            <v>323</v>
          </cell>
          <cell r="C9348">
            <v>16</v>
          </cell>
          <cell r="E9348">
            <v>0</v>
          </cell>
        </row>
        <row r="9349">
          <cell r="A9349" t="str">
            <v>323</v>
          </cell>
          <cell r="C9349">
            <v>17</v>
          </cell>
          <cell r="E9349">
            <v>0</v>
          </cell>
        </row>
        <row r="9350">
          <cell r="A9350" t="str">
            <v>323</v>
          </cell>
          <cell r="C9350">
            <v>18</v>
          </cell>
          <cell r="E9350">
            <v>0</v>
          </cell>
        </row>
        <row r="9351">
          <cell r="A9351" t="str">
            <v>323</v>
          </cell>
          <cell r="C9351">
            <v>20</v>
          </cell>
          <cell r="E9351">
            <v>0</v>
          </cell>
        </row>
        <row r="9352">
          <cell r="A9352" t="str">
            <v>323</v>
          </cell>
          <cell r="C9352">
            <v>21</v>
          </cell>
          <cell r="E9352">
            <v>0</v>
          </cell>
        </row>
        <row r="9353">
          <cell r="A9353" t="str">
            <v>323</v>
          </cell>
          <cell r="C9353">
            <v>22</v>
          </cell>
          <cell r="E9353">
            <v>0</v>
          </cell>
        </row>
        <row r="9354">
          <cell r="A9354" t="str">
            <v>323</v>
          </cell>
          <cell r="C9354">
            <v>23</v>
          </cell>
          <cell r="E9354">
            <v>0</v>
          </cell>
        </row>
        <row r="9355">
          <cell r="A9355" t="str">
            <v>323</v>
          </cell>
          <cell r="C9355">
            <v>24</v>
          </cell>
          <cell r="E9355">
            <v>0</v>
          </cell>
        </row>
        <row r="9356">
          <cell r="A9356" t="str">
            <v>323</v>
          </cell>
          <cell r="C9356">
            <v>25</v>
          </cell>
          <cell r="E9356">
            <v>0</v>
          </cell>
        </row>
        <row r="9357">
          <cell r="A9357" t="str">
            <v>323</v>
          </cell>
          <cell r="C9357">
            <v>5</v>
          </cell>
          <cell r="E9357">
            <v>0</v>
          </cell>
        </row>
        <row r="9358">
          <cell r="A9358" t="str">
            <v>323</v>
          </cell>
          <cell r="C9358">
            <v>8</v>
          </cell>
          <cell r="E9358">
            <v>0</v>
          </cell>
        </row>
        <row r="9359">
          <cell r="A9359" t="str">
            <v>323</v>
          </cell>
          <cell r="C9359">
            <v>9</v>
          </cell>
          <cell r="E9359">
            <v>0</v>
          </cell>
        </row>
        <row r="9360">
          <cell r="A9360" t="str">
            <v>323</v>
          </cell>
          <cell r="C9360">
            <v>11</v>
          </cell>
          <cell r="E9360">
            <v>0</v>
          </cell>
        </row>
        <row r="9361">
          <cell r="A9361" t="str">
            <v>323</v>
          </cell>
          <cell r="C9361">
            <v>12</v>
          </cell>
          <cell r="E9361">
            <v>0</v>
          </cell>
        </row>
        <row r="9362">
          <cell r="A9362" t="str">
            <v>323</v>
          </cell>
          <cell r="C9362">
            <v>13</v>
          </cell>
          <cell r="E9362">
            <v>0</v>
          </cell>
        </row>
        <row r="9363">
          <cell r="A9363" t="str">
            <v>323</v>
          </cell>
          <cell r="C9363">
            <v>14</v>
          </cell>
          <cell r="E9363">
            <v>0</v>
          </cell>
        </row>
        <row r="9364">
          <cell r="A9364" t="str">
            <v>323</v>
          </cell>
          <cell r="C9364">
            <v>19</v>
          </cell>
          <cell r="E9364">
            <v>0</v>
          </cell>
        </row>
        <row r="9365">
          <cell r="A9365" t="str">
            <v>323</v>
          </cell>
          <cell r="C9365">
            <v>26</v>
          </cell>
          <cell r="E9365">
            <v>0</v>
          </cell>
        </row>
        <row r="9366">
          <cell r="A9366" t="str">
            <v>323</v>
          </cell>
          <cell r="C9366">
            <v>27</v>
          </cell>
          <cell r="E9366">
            <v>0</v>
          </cell>
        </row>
        <row r="9367">
          <cell r="A9367" t="str">
            <v>323</v>
          </cell>
          <cell r="C9367">
            <v>28</v>
          </cell>
          <cell r="E9367">
            <v>0</v>
          </cell>
        </row>
        <row r="9368">
          <cell r="A9368" t="str">
            <v>323</v>
          </cell>
          <cell r="C9368">
            <v>29</v>
          </cell>
          <cell r="E9368">
            <v>0</v>
          </cell>
        </row>
        <row r="9369">
          <cell r="A9369" t="str">
            <v>324</v>
          </cell>
          <cell r="C9369">
            <v>1</v>
          </cell>
          <cell r="E9369">
            <v>2400</v>
          </cell>
        </row>
        <row r="9370">
          <cell r="A9370" t="str">
            <v>324</v>
          </cell>
          <cell r="C9370">
            <v>2</v>
          </cell>
          <cell r="E9370">
            <v>0</v>
          </cell>
        </row>
        <row r="9371">
          <cell r="A9371" t="str">
            <v>324</v>
          </cell>
          <cell r="C9371">
            <v>3</v>
          </cell>
          <cell r="E9371">
            <v>0</v>
          </cell>
        </row>
        <row r="9372">
          <cell r="A9372" t="str">
            <v>324</v>
          </cell>
          <cell r="C9372">
            <v>4</v>
          </cell>
          <cell r="E9372">
            <v>0</v>
          </cell>
        </row>
        <row r="9373">
          <cell r="A9373" t="str">
            <v>324</v>
          </cell>
          <cell r="C9373">
            <v>6</v>
          </cell>
          <cell r="E9373">
            <v>0</v>
          </cell>
        </row>
        <row r="9374">
          <cell r="A9374" t="str">
            <v>324</v>
          </cell>
          <cell r="C9374">
            <v>7</v>
          </cell>
          <cell r="E9374">
            <v>2764</v>
          </cell>
        </row>
        <row r="9375">
          <cell r="A9375" t="str">
            <v>324</v>
          </cell>
          <cell r="C9375">
            <v>10</v>
          </cell>
          <cell r="E9375">
            <v>6289</v>
          </cell>
        </row>
        <row r="9376">
          <cell r="A9376" t="str">
            <v>324</v>
          </cell>
          <cell r="C9376">
            <v>15</v>
          </cell>
          <cell r="E9376">
            <v>0</v>
          </cell>
        </row>
        <row r="9377">
          <cell r="A9377" t="str">
            <v>324</v>
          </cell>
          <cell r="C9377">
            <v>16</v>
          </cell>
          <cell r="E9377">
            <v>0</v>
          </cell>
        </row>
        <row r="9378">
          <cell r="A9378" t="str">
            <v>324</v>
          </cell>
          <cell r="C9378">
            <v>17</v>
          </cell>
          <cell r="E9378">
            <v>0</v>
          </cell>
        </row>
        <row r="9379">
          <cell r="A9379" t="str">
            <v>324</v>
          </cell>
          <cell r="C9379">
            <v>18</v>
          </cell>
          <cell r="E9379">
            <v>0</v>
          </cell>
        </row>
        <row r="9380">
          <cell r="A9380" t="str">
            <v>324</v>
          </cell>
          <cell r="C9380">
            <v>20</v>
          </cell>
          <cell r="E9380">
            <v>0</v>
          </cell>
        </row>
        <row r="9381">
          <cell r="A9381" t="str">
            <v>324</v>
          </cell>
          <cell r="C9381">
            <v>21</v>
          </cell>
          <cell r="E9381">
            <v>0</v>
          </cell>
        </row>
        <row r="9382">
          <cell r="A9382" t="str">
            <v>324</v>
          </cell>
          <cell r="C9382">
            <v>22</v>
          </cell>
          <cell r="E9382">
            <v>1012</v>
          </cell>
        </row>
        <row r="9383">
          <cell r="A9383" t="str">
            <v>324</v>
          </cell>
          <cell r="C9383">
            <v>23</v>
          </cell>
          <cell r="E9383">
            <v>0</v>
          </cell>
        </row>
        <row r="9384">
          <cell r="A9384" t="str">
            <v>324</v>
          </cell>
          <cell r="C9384">
            <v>24</v>
          </cell>
          <cell r="E9384">
            <v>125</v>
          </cell>
        </row>
        <row r="9385">
          <cell r="A9385" t="str">
            <v>324</v>
          </cell>
          <cell r="C9385">
            <v>25</v>
          </cell>
          <cell r="E9385">
            <v>0</v>
          </cell>
        </row>
        <row r="9386">
          <cell r="A9386" t="str">
            <v>324</v>
          </cell>
          <cell r="C9386">
            <v>5</v>
          </cell>
          <cell r="E9386">
            <v>5435</v>
          </cell>
        </row>
        <row r="9387">
          <cell r="A9387" t="str">
            <v>324</v>
          </cell>
          <cell r="C9387">
            <v>8</v>
          </cell>
          <cell r="E9387">
            <v>0</v>
          </cell>
        </row>
        <row r="9388">
          <cell r="A9388" t="str">
            <v>324</v>
          </cell>
          <cell r="C9388">
            <v>9</v>
          </cell>
          <cell r="E9388">
            <v>0</v>
          </cell>
        </row>
        <row r="9389">
          <cell r="A9389" t="str">
            <v>324</v>
          </cell>
          <cell r="C9389">
            <v>11</v>
          </cell>
          <cell r="E9389">
            <v>0</v>
          </cell>
        </row>
        <row r="9390">
          <cell r="A9390" t="str">
            <v>324</v>
          </cell>
          <cell r="C9390">
            <v>12</v>
          </cell>
          <cell r="E9390">
            <v>0</v>
          </cell>
        </row>
        <row r="9391">
          <cell r="A9391" t="str">
            <v>324</v>
          </cell>
          <cell r="C9391">
            <v>13</v>
          </cell>
          <cell r="E9391">
            <v>0</v>
          </cell>
        </row>
        <row r="9392">
          <cell r="A9392" t="str">
            <v>324</v>
          </cell>
          <cell r="C9392">
            <v>14</v>
          </cell>
          <cell r="E9392">
            <v>0</v>
          </cell>
        </row>
        <row r="9393">
          <cell r="A9393" t="str">
            <v>324</v>
          </cell>
          <cell r="C9393">
            <v>19</v>
          </cell>
          <cell r="E9393">
            <v>0</v>
          </cell>
        </row>
        <row r="9394">
          <cell r="A9394" t="str">
            <v>324</v>
          </cell>
          <cell r="C9394">
            <v>26</v>
          </cell>
          <cell r="E9394">
            <v>0</v>
          </cell>
        </row>
        <row r="9395">
          <cell r="A9395" t="str">
            <v>324</v>
          </cell>
          <cell r="C9395">
            <v>27</v>
          </cell>
          <cell r="E9395">
            <v>0</v>
          </cell>
        </row>
        <row r="9396">
          <cell r="A9396" t="str">
            <v>324</v>
          </cell>
          <cell r="C9396">
            <v>28</v>
          </cell>
          <cell r="E9396">
            <v>0</v>
          </cell>
        </row>
        <row r="9397">
          <cell r="A9397" t="str">
            <v>324</v>
          </cell>
          <cell r="C9397">
            <v>29</v>
          </cell>
          <cell r="E9397">
            <v>0</v>
          </cell>
        </row>
        <row r="9398">
          <cell r="A9398" t="str">
            <v>325</v>
          </cell>
          <cell r="C9398">
            <v>1</v>
          </cell>
          <cell r="E9398">
            <v>23974</v>
          </cell>
        </row>
        <row r="9399">
          <cell r="A9399" t="str">
            <v>325</v>
          </cell>
          <cell r="C9399">
            <v>2</v>
          </cell>
          <cell r="E9399">
            <v>0</v>
          </cell>
        </row>
        <row r="9400">
          <cell r="A9400" t="str">
            <v>325</v>
          </cell>
          <cell r="C9400">
            <v>3</v>
          </cell>
          <cell r="E9400">
            <v>0</v>
          </cell>
        </row>
        <row r="9401">
          <cell r="A9401" t="str">
            <v>325</v>
          </cell>
          <cell r="C9401">
            <v>4</v>
          </cell>
          <cell r="E9401">
            <v>0</v>
          </cell>
        </row>
        <row r="9402">
          <cell r="A9402" t="str">
            <v>325</v>
          </cell>
          <cell r="C9402">
            <v>6</v>
          </cell>
          <cell r="E9402">
            <v>0</v>
          </cell>
        </row>
        <row r="9403">
          <cell r="A9403" t="str">
            <v>325</v>
          </cell>
          <cell r="C9403">
            <v>7</v>
          </cell>
          <cell r="E9403">
            <v>7705</v>
          </cell>
        </row>
        <row r="9404">
          <cell r="A9404" t="str">
            <v>325</v>
          </cell>
          <cell r="C9404">
            <v>10</v>
          </cell>
          <cell r="E9404">
            <v>20332</v>
          </cell>
        </row>
        <row r="9405">
          <cell r="A9405" t="str">
            <v>325</v>
          </cell>
          <cell r="C9405">
            <v>15</v>
          </cell>
          <cell r="E9405">
            <v>0</v>
          </cell>
        </row>
        <row r="9406">
          <cell r="A9406" t="str">
            <v>325</v>
          </cell>
          <cell r="C9406">
            <v>16</v>
          </cell>
          <cell r="E9406">
            <v>0</v>
          </cell>
        </row>
        <row r="9407">
          <cell r="A9407" t="str">
            <v>325</v>
          </cell>
          <cell r="C9407">
            <v>17</v>
          </cell>
          <cell r="E9407">
            <v>0</v>
          </cell>
        </row>
        <row r="9408">
          <cell r="A9408" t="str">
            <v>325</v>
          </cell>
          <cell r="C9408">
            <v>18</v>
          </cell>
          <cell r="E9408">
            <v>0</v>
          </cell>
        </row>
        <row r="9409">
          <cell r="A9409" t="str">
            <v>325</v>
          </cell>
          <cell r="C9409">
            <v>20</v>
          </cell>
          <cell r="E9409">
            <v>0</v>
          </cell>
        </row>
        <row r="9410">
          <cell r="A9410" t="str">
            <v>325</v>
          </cell>
          <cell r="C9410">
            <v>21</v>
          </cell>
          <cell r="E9410">
            <v>0</v>
          </cell>
        </row>
        <row r="9411">
          <cell r="A9411" t="str">
            <v>325</v>
          </cell>
          <cell r="C9411">
            <v>22</v>
          </cell>
          <cell r="E9411">
            <v>0</v>
          </cell>
        </row>
        <row r="9412">
          <cell r="A9412" t="str">
            <v>325</v>
          </cell>
          <cell r="C9412">
            <v>23</v>
          </cell>
          <cell r="E9412">
            <v>0</v>
          </cell>
        </row>
        <row r="9413">
          <cell r="A9413" t="str">
            <v>325</v>
          </cell>
          <cell r="C9413">
            <v>24</v>
          </cell>
          <cell r="E9413">
            <v>0</v>
          </cell>
        </row>
        <row r="9414">
          <cell r="A9414" t="str">
            <v>325</v>
          </cell>
          <cell r="C9414">
            <v>25</v>
          </cell>
          <cell r="E9414">
            <v>11523</v>
          </cell>
        </row>
        <row r="9415">
          <cell r="A9415" t="str">
            <v>325</v>
          </cell>
          <cell r="C9415">
            <v>5</v>
          </cell>
          <cell r="E9415">
            <v>2666</v>
          </cell>
        </row>
        <row r="9416">
          <cell r="A9416" t="str">
            <v>325</v>
          </cell>
          <cell r="C9416">
            <v>8</v>
          </cell>
          <cell r="E9416">
            <v>0</v>
          </cell>
        </row>
        <row r="9417">
          <cell r="A9417" t="str">
            <v>325</v>
          </cell>
          <cell r="C9417">
            <v>9</v>
          </cell>
          <cell r="E9417">
            <v>0</v>
          </cell>
        </row>
        <row r="9418">
          <cell r="A9418" t="str">
            <v>325</v>
          </cell>
          <cell r="C9418">
            <v>11</v>
          </cell>
          <cell r="E9418">
            <v>21209</v>
          </cell>
        </row>
        <row r="9419">
          <cell r="A9419" t="str">
            <v>325</v>
          </cell>
          <cell r="C9419">
            <v>12</v>
          </cell>
          <cell r="E9419">
            <v>2263</v>
          </cell>
        </row>
        <row r="9420">
          <cell r="A9420" t="str">
            <v>325</v>
          </cell>
          <cell r="C9420">
            <v>13</v>
          </cell>
          <cell r="E9420">
            <v>2090</v>
          </cell>
        </row>
        <row r="9421">
          <cell r="A9421" t="str">
            <v>325</v>
          </cell>
          <cell r="C9421">
            <v>14</v>
          </cell>
          <cell r="E9421">
            <v>0</v>
          </cell>
        </row>
        <row r="9422">
          <cell r="A9422" t="str">
            <v>325</v>
          </cell>
          <cell r="C9422">
            <v>19</v>
          </cell>
          <cell r="E9422">
            <v>0</v>
          </cell>
        </row>
        <row r="9423">
          <cell r="A9423" t="str">
            <v>325</v>
          </cell>
          <cell r="C9423">
            <v>26</v>
          </cell>
          <cell r="E9423">
            <v>0</v>
          </cell>
        </row>
        <row r="9424">
          <cell r="A9424" t="str">
            <v>325</v>
          </cell>
          <cell r="C9424">
            <v>27</v>
          </cell>
          <cell r="E9424">
            <v>0</v>
          </cell>
        </row>
        <row r="9425">
          <cell r="A9425" t="str">
            <v>325</v>
          </cell>
          <cell r="C9425">
            <v>28</v>
          </cell>
          <cell r="E9425">
            <v>0</v>
          </cell>
        </row>
        <row r="9426">
          <cell r="A9426" t="str">
            <v>325</v>
          </cell>
          <cell r="C9426">
            <v>29</v>
          </cell>
          <cell r="E9426">
            <v>59842</v>
          </cell>
        </row>
        <row r="9427">
          <cell r="A9427" t="str">
            <v>326</v>
          </cell>
          <cell r="C9427">
            <v>1</v>
          </cell>
          <cell r="E9427">
            <v>17967</v>
          </cell>
        </row>
        <row r="9428">
          <cell r="A9428" t="str">
            <v>326</v>
          </cell>
          <cell r="C9428">
            <v>2</v>
          </cell>
          <cell r="E9428">
            <v>0</v>
          </cell>
        </row>
        <row r="9429">
          <cell r="A9429" t="str">
            <v>326</v>
          </cell>
          <cell r="C9429">
            <v>3</v>
          </cell>
          <cell r="E9429">
            <v>0</v>
          </cell>
        </row>
        <row r="9430">
          <cell r="A9430" t="str">
            <v>326</v>
          </cell>
          <cell r="C9430">
            <v>4</v>
          </cell>
          <cell r="E9430">
            <v>0</v>
          </cell>
        </row>
        <row r="9431">
          <cell r="A9431" t="str">
            <v>326</v>
          </cell>
          <cell r="C9431">
            <v>6</v>
          </cell>
          <cell r="E9431">
            <v>0</v>
          </cell>
        </row>
        <row r="9432">
          <cell r="A9432" t="str">
            <v>326</v>
          </cell>
          <cell r="C9432">
            <v>7</v>
          </cell>
          <cell r="E9432">
            <v>16</v>
          </cell>
        </row>
        <row r="9433">
          <cell r="A9433" t="str">
            <v>326</v>
          </cell>
          <cell r="C9433">
            <v>10</v>
          </cell>
          <cell r="E9433">
            <v>465</v>
          </cell>
        </row>
        <row r="9434">
          <cell r="A9434" t="str">
            <v>326</v>
          </cell>
          <cell r="C9434">
            <v>15</v>
          </cell>
          <cell r="E9434">
            <v>0</v>
          </cell>
        </row>
        <row r="9435">
          <cell r="A9435" t="str">
            <v>326</v>
          </cell>
          <cell r="C9435">
            <v>16</v>
          </cell>
          <cell r="E9435">
            <v>2537</v>
          </cell>
        </row>
        <row r="9436">
          <cell r="A9436" t="str">
            <v>326</v>
          </cell>
          <cell r="C9436">
            <v>17</v>
          </cell>
          <cell r="E9436">
            <v>0</v>
          </cell>
        </row>
        <row r="9437">
          <cell r="A9437" t="str">
            <v>326</v>
          </cell>
          <cell r="C9437">
            <v>18</v>
          </cell>
          <cell r="E9437">
            <v>0</v>
          </cell>
        </row>
        <row r="9438">
          <cell r="A9438" t="str">
            <v>326</v>
          </cell>
          <cell r="C9438">
            <v>20</v>
          </cell>
          <cell r="E9438">
            <v>0</v>
          </cell>
        </row>
        <row r="9439">
          <cell r="A9439" t="str">
            <v>326</v>
          </cell>
          <cell r="C9439">
            <v>21</v>
          </cell>
          <cell r="E9439">
            <v>0</v>
          </cell>
        </row>
        <row r="9440">
          <cell r="A9440" t="str">
            <v>326</v>
          </cell>
          <cell r="C9440">
            <v>22</v>
          </cell>
          <cell r="E9440">
            <v>0</v>
          </cell>
        </row>
        <row r="9441">
          <cell r="A9441" t="str">
            <v>326</v>
          </cell>
          <cell r="C9441">
            <v>23</v>
          </cell>
          <cell r="E9441">
            <v>0</v>
          </cell>
        </row>
        <row r="9442">
          <cell r="A9442" t="str">
            <v>326</v>
          </cell>
          <cell r="C9442">
            <v>24</v>
          </cell>
          <cell r="E9442">
            <v>0</v>
          </cell>
        </row>
        <row r="9443">
          <cell r="A9443" t="str">
            <v>326</v>
          </cell>
          <cell r="C9443">
            <v>25</v>
          </cell>
          <cell r="E9443">
            <v>0</v>
          </cell>
        </row>
        <row r="9444">
          <cell r="A9444" t="str">
            <v>326</v>
          </cell>
          <cell r="C9444">
            <v>5</v>
          </cell>
          <cell r="E9444">
            <v>19982</v>
          </cell>
        </row>
        <row r="9445">
          <cell r="A9445" t="str">
            <v>326</v>
          </cell>
          <cell r="C9445">
            <v>8</v>
          </cell>
          <cell r="E9445">
            <v>135</v>
          </cell>
        </row>
        <row r="9446">
          <cell r="A9446" t="str">
            <v>326</v>
          </cell>
          <cell r="C9446">
            <v>9</v>
          </cell>
          <cell r="E9446">
            <v>0</v>
          </cell>
        </row>
        <row r="9447">
          <cell r="A9447" t="str">
            <v>326</v>
          </cell>
          <cell r="C9447">
            <v>11</v>
          </cell>
          <cell r="E9447">
            <v>0</v>
          </cell>
        </row>
        <row r="9448">
          <cell r="A9448" t="str">
            <v>326</v>
          </cell>
          <cell r="C9448">
            <v>12</v>
          </cell>
          <cell r="E9448">
            <v>0</v>
          </cell>
        </row>
        <row r="9449">
          <cell r="A9449" t="str">
            <v>326</v>
          </cell>
          <cell r="C9449">
            <v>13</v>
          </cell>
          <cell r="E9449">
            <v>500</v>
          </cell>
        </row>
        <row r="9450">
          <cell r="A9450" t="str">
            <v>326</v>
          </cell>
          <cell r="C9450">
            <v>14</v>
          </cell>
          <cell r="E9450">
            <v>0</v>
          </cell>
        </row>
        <row r="9451">
          <cell r="A9451" t="str">
            <v>326</v>
          </cell>
          <cell r="C9451">
            <v>19</v>
          </cell>
          <cell r="E9451">
            <v>0</v>
          </cell>
        </row>
        <row r="9452">
          <cell r="A9452" t="str">
            <v>326</v>
          </cell>
          <cell r="C9452">
            <v>26</v>
          </cell>
          <cell r="E9452">
            <v>0</v>
          </cell>
        </row>
        <row r="9453">
          <cell r="A9453" t="str">
            <v>326</v>
          </cell>
          <cell r="C9453">
            <v>27</v>
          </cell>
          <cell r="E9453">
            <v>0</v>
          </cell>
        </row>
        <row r="9454">
          <cell r="A9454" t="str">
            <v>326</v>
          </cell>
          <cell r="C9454">
            <v>28</v>
          </cell>
          <cell r="E9454">
            <v>0</v>
          </cell>
        </row>
        <row r="9455">
          <cell r="A9455" t="str">
            <v>326</v>
          </cell>
          <cell r="C9455">
            <v>29</v>
          </cell>
          <cell r="E9455">
            <v>0</v>
          </cell>
        </row>
        <row r="9456">
          <cell r="A9456" t="str">
            <v>327</v>
          </cell>
          <cell r="C9456">
            <v>1</v>
          </cell>
          <cell r="E9456">
            <v>75000</v>
          </cell>
        </row>
        <row r="9457">
          <cell r="A9457" t="str">
            <v>327</v>
          </cell>
          <cell r="C9457">
            <v>2</v>
          </cell>
          <cell r="E9457">
            <v>0</v>
          </cell>
        </row>
        <row r="9458">
          <cell r="A9458" t="str">
            <v>327</v>
          </cell>
          <cell r="C9458">
            <v>3</v>
          </cell>
          <cell r="E9458">
            <v>0</v>
          </cell>
        </row>
        <row r="9459">
          <cell r="A9459" t="str">
            <v>327</v>
          </cell>
          <cell r="C9459">
            <v>4</v>
          </cell>
          <cell r="E9459">
            <v>8000</v>
          </cell>
        </row>
        <row r="9460">
          <cell r="A9460" t="str">
            <v>327</v>
          </cell>
          <cell r="C9460">
            <v>6</v>
          </cell>
          <cell r="E9460">
            <v>0</v>
          </cell>
        </row>
        <row r="9461">
          <cell r="A9461" t="str">
            <v>327</v>
          </cell>
          <cell r="C9461">
            <v>7</v>
          </cell>
          <cell r="E9461">
            <v>5000</v>
          </cell>
        </row>
        <row r="9462">
          <cell r="A9462" t="str">
            <v>327</v>
          </cell>
          <cell r="C9462">
            <v>10</v>
          </cell>
          <cell r="E9462">
            <v>7500</v>
          </cell>
        </row>
        <row r="9463">
          <cell r="A9463" t="str">
            <v>327</v>
          </cell>
          <cell r="C9463">
            <v>15</v>
          </cell>
          <cell r="E9463">
            <v>0</v>
          </cell>
        </row>
        <row r="9464">
          <cell r="A9464" t="str">
            <v>327</v>
          </cell>
          <cell r="C9464">
            <v>16</v>
          </cell>
          <cell r="E9464">
            <v>0</v>
          </cell>
        </row>
        <row r="9465">
          <cell r="A9465" t="str">
            <v>327</v>
          </cell>
          <cell r="C9465">
            <v>17</v>
          </cell>
          <cell r="E9465">
            <v>0</v>
          </cell>
        </row>
        <row r="9466">
          <cell r="A9466" t="str">
            <v>327</v>
          </cell>
          <cell r="C9466">
            <v>18</v>
          </cell>
          <cell r="E9466">
            <v>0</v>
          </cell>
        </row>
        <row r="9467">
          <cell r="A9467" t="str">
            <v>327</v>
          </cell>
          <cell r="C9467">
            <v>20</v>
          </cell>
          <cell r="E9467">
            <v>0</v>
          </cell>
        </row>
        <row r="9468">
          <cell r="A9468" t="str">
            <v>327</v>
          </cell>
          <cell r="C9468">
            <v>21</v>
          </cell>
          <cell r="E9468">
            <v>0</v>
          </cell>
        </row>
        <row r="9469">
          <cell r="A9469" t="str">
            <v>327</v>
          </cell>
          <cell r="C9469">
            <v>22</v>
          </cell>
          <cell r="E9469">
            <v>0</v>
          </cell>
        </row>
        <row r="9470">
          <cell r="A9470" t="str">
            <v>327</v>
          </cell>
          <cell r="C9470">
            <v>23</v>
          </cell>
          <cell r="E9470">
            <v>0</v>
          </cell>
        </row>
        <row r="9471">
          <cell r="A9471" t="str">
            <v>327</v>
          </cell>
          <cell r="C9471">
            <v>24</v>
          </cell>
          <cell r="E9471">
            <v>0</v>
          </cell>
        </row>
        <row r="9472">
          <cell r="A9472" t="str">
            <v>327</v>
          </cell>
          <cell r="C9472">
            <v>25</v>
          </cell>
          <cell r="E9472">
            <v>0</v>
          </cell>
        </row>
        <row r="9473">
          <cell r="A9473" t="str">
            <v>327</v>
          </cell>
          <cell r="C9473">
            <v>5</v>
          </cell>
          <cell r="E9473">
            <v>7000</v>
          </cell>
        </row>
        <row r="9474">
          <cell r="A9474" t="str">
            <v>327</v>
          </cell>
          <cell r="C9474">
            <v>8</v>
          </cell>
          <cell r="E9474">
            <v>0</v>
          </cell>
        </row>
        <row r="9475">
          <cell r="A9475" t="str">
            <v>327</v>
          </cell>
          <cell r="C9475">
            <v>9</v>
          </cell>
          <cell r="E9475">
            <v>0</v>
          </cell>
        </row>
        <row r="9476">
          <cell r="A9476" t="str">
            <v>327</v>
          </cell>
          <cell r="C9476">
            <v>11</v>
          </cell>
          <cell r="E9476">
            <v>0</v>
          </cell>
        </row>
        <row r="9477">
          <cell r="A9477" t="str">
            <v>327</v>
          </cell>
          <cell r="C9477">
            <v>12</v>
          </cell>
          <cell r="E9477">
            <v>0</v>
          </cell>
        </row>
        <row r="9478">
          <cell r="A9478" t="str">
            <v>327</v>
          </cell>
          <cell r="C9478">
            <v>13</v>
          </cell>
          <cell r="E9478">
            <v>0</v>
          </cell>
        </row>
        <row r="9479">
          <cell r="A9479" t="str">
            <v>327</v>
          </cell>
          <cell r="C9479">
            <v>14</v>
          </cell>
          <cell r="E9479">
            <v>0</v>
          </cell>
        </row>
        <row r="9480">
          <cell r="A9480" t="str">
            <v>327</v>
          </cell>
          <cell r="C9480">
            <v>19</v>
          </cell>
          <cell r="E9480">
            <v>0</v>
          </cell>
        </row>
        <row r="9481">
          <cell r="A9481" t="str">
            <v>327</v>
          </cell>
          <cell r="C9481">
            <v>26</v>
          </cell>
          <cell r="E9481">
            <v>5500</v>
          </cell>
        </row>
        <row r="9482">
          <cell r="A9482" t="str">
            <v>327</v>
          </cell>
          <cell r="C9482">
            <v>27</v>
          </cell>
          <cell r="E9482">
            <v>0</v>
          </cell>
        </row>
        <row r="9483">
          <cell r="A9483" t="str">
            <v>327</v>
          </cell>
          <cell r="C9483">
            <v>28</v>
          </cell>
          <cell r="E9483">
            <v>0</v>
          </cell>
        </row>
        <row r="9484">
          <cell r="A9484" t="str">
            <v>327</v>
          </cell>
          <cell r="C9484">
            <v>29</v>
          </cell>
          <cell r="E9484">
            <v>74500</v>
          </cell>
        </row>
        <row r="9485">
          <cell r="A9485" t="str">
            <v>328</v>
          </cell>
          <cell r="C9485">
            <v>1</v>
          </cell>
          <cell r="E9485">
            <v>87275</v>
          </cell>
        </row>
        <row r="9486">
          <cell r="A9486" t="str">
            <v>328</v>
          </cell>
          <cell r="C9486">
            <v>2</v>
          </cell>
          <cell r="E9486">
            <v>0</v>
          </cell>
        </row>
        <row r="9487">
          <cell r="A9487" t="str">
            <v>328</v>
          </cell>
          <cell r="C9487">
            <v>3</v>
          </cell>
          <cell r="E9487">
            <v>0</v>
          </cell>
        </row>
        <row r="9488">
          <cell r="A9488" t="str">
            <v>328</v>
          </cell>
          <cell r="C9488">
            <v>4</v>
          </cell>
          <cell r="E9488">
            <v>0</v>
          </cell>
        </row>
        <row r="9489">
          <cell r="A9489" t="str">
            <v>328</v>
          </cell>
          <cell r="C9489">
            <v>6</v>
          </cell>
          <cell r="E9489">
            <v>0</v>
          </cell>
        </row>
        <row r="9490">
          <cell r="A9490" t="str">
            <v>328</v>
          </cell>
          <cell r="C9490">
            <v>7</v>
          </cell>
          <cell r="E9490">
            <v>62280</v>
          </cell>
        </row>
        <row r="9491">
          <cell r="A9491" t="str">
            <v>328</v>
          </cell>
          <cell r="C9491">
            <v>10</v>
          </cell>
          <cell r="E9491">
            <v>33414</v>
          </cell>
        </row>
        <row r="9492">
          <cell r="A9492" t="str">
            <v>328</v>
          </cell>
          <cell r="C9492">
            <v>15</v>
          </cell>
          <cell r="E9492">
            <v>0</v>
          </cell>
        </row>
        <row r="9493">
          <cell r="A9493" t="str">
            <v>328</v>
          </cell>
          <cell r="C9493">
            <v>16</v>
          </cell>
          <cell r="E9493">
            <v>0</v>
          </cell>
        </row>
        <row r="9494">
          <cell r="A9494" t="str">
            <v>328</v>
          </cell>
          <cell r="C9494">
            <v>17</v>
          </cell>
          <cell r="E9494">
            <v>0</v>
          </cell>
        </row>
        <row r="9495">
          <cell r="A9495" t="str">
            <v>328</v>
          </cell>
          <cell r="C9495">
            <v>18</v>
          </cell>
          <cell r="E9495">
            <v>0</v>
          </cell>
        </row>
        <row r="9496">
          <cell r="A9496" t="str">
            <v>328</v>
          </cell>
          <cell r="C9496">
            <v>20</v>
          </cell>
          <cell r="E9496">
            <v>0</v>
          </cell>
        </row>
        <row r="9497">
          <cell r="A9497" t="str">
            <v>328</v>
          </cell>
          <cell r="C9497">
            <v>21</v>
          </cell>
          <cell r="E9497">
            <v>0</v>
          </cell>
        </row>
        <row r="9498">
          <cell r="A9498" t="str">
            <v>328</v>
          </cell>
          <cell r="C9498">
            <v>22</v>
          </cell>
          <cell r="E9498">
            <v>0</v>
          </cell>
        </row>
        <row r="9499">
          <cell r="A9499" t="str">
            <v>328</v>
          </cell>
          <cell r="C9499">
            <v>23</v>
          </cell>
          <cell r="E9499">
            <v>0</v>
          </cell>
        </row>
        <row r="9500">
          <cell r="A9500" t="str">
            <v>328</v>
          </cell>
          <cell r="C9500">
            <v>24</v>
          </cell>
          <cell r="E9500">
            <v>0</v>
          </cell>
        </row>
        <row r="9501">
          <cell r="A9501" t="str">
            <v>328</v>
          </cell>
          <cell r="C9501">
            <v>25</v>
          </cell>
          <cell r="E9501">
            <v>0</v>
          </cell>
        </row>
        <row r="9502">
          <cell r="A9502" t="str">
            <v>328</v>
          </cell>
          <cell r="C9502">
            <v>5</v>
          </cell>
          <cell r="E9502">
            <v>8916</v>
          </cell>
        </row>
        <row r="9503">
          <cell r="A9503" t="str">
            <v>328</v>
          </cell>
          <cell r="C9503">
            <v>8</v>
          </cell>
          <cell r="E9503">
            <v>0</v>
          </cell>
        </row>
        <row r="9504">
          <cell r="A9504" t="str">
            <v>328</v>
          </cell>
          <cell r="C9504">
            <v>9</v>
          </cell>
          <cell r="E9504">
            <v>0</v>
          </cell>
        </row>
        <row r="9505">
          <cell r="A9505" t="str">
            <v>328</v>
          </cell>
          <cell r="C9505">
            <v>11</v>
          </cell>
          <cell r="E9505">
            <v>0</v>
          </cell>
        </row>
        <row r="9506">
          <cell r="A9506" t="str">
            <v>328</v>
          </cell>
          <cell r="C9506">
            <v>12</v>
          </cell>
          <cell r="E9506">
            <v>0</v>
          </cell>
        </row>
        <row r="9507">
          <cell r="A9507" t="str">
            <v>328</v>
          </cell>
          <cell r="C9507">
            <v>13</v>
          </cell>
          <cell r="E9507">
            <v>0</v>
          </cell>
        </row>
        <row r="9508">
          <cell r="A9508" t="str">
            <v>328</v>
          </cell>
          <cell r="C9508">
            <v>14</v>
          </cell>
          <cell r="E9508">
            <v>0</v>
          </cell>
        </row>
        <row r="9509">
          <cell r="A9509" t="str">
            <v>328</v>
          </cell>
          <cell r="C9509">
            <v>19</v>
          </cell>
          <cell r="E9509">
            <v>0</v>
          </cell>
        </row>
        <row r="9510">
          <cell r="A9510" t="str">
            <v>328</v>
          </cell>
          <cell r="C9510">
            <v>26</v>
          </cell>
          <cell r="E9510">
            <v>0</v>
          </cell>
        </row>
        <row r="9511">
          <cell r="A9511" t="str">
            <v>328</v>
          </cell>
          <cell r="C9511">
            <v>27</v>
          </cell>
          <cell r="E9511">
            <v>0</v>
          </cell>
        </row>
        <row r="9512">
          <cell r="A9512" t="str">
            <v>328</v>
          </cell>
          <cell r="C9512">
            <v>28</v>
          </cell>
          <cell r="E9512">
            <v>0</v>
          </cell>
        </row>
        <row r="9513">
          <cell r="A9513" t="str">
            <v>328</v>
          </cell>
          <cell r="C9513">
            <v>29</v>
          </cell>
          <cell r="E9513">
            <v>0</v>
          </cell>
        </row>
        <row r="9514">
          <cell r="A9514" t="str">
            <v>329</v>
          </cell>
          <cell r="C9514">
            <v>1</v>
          </cell>
          <cell r="E9514">
            <v>0</v>
          </cell>
        </row>
        <row r="9515">
          <cell r="A9515" t="str">
            <v>329</v>
          </cell>
          <cell r="C9515">
            <v>2</v>
          </cell>
          <cell r="E9515">
            <v>0</v>
          </cell>
        </row>
        <row r="9516">
          <cell r="A9516" t="str">
            <v>329</v>
          </cell>
          <cell r="C9516">
            <v>3</v>
          </cell>
          <cell r="E9516">
            <v>0</v>
          </cell>
        </row>
        <row r="9517">
          <cell r="A9517" t="str">
            <v>329</v>
          </cell>
          <cell r="C9517">
            <v>4</v>
          </cell>
          <cell r="E9517">
            <v>0</v>
          </cell>
        </row>
        <row r="9518">
          <cell r="A9518" t="str">
            <v>329</v>
          </cell>
          <cell r="C9518">
            <v>6</v>
          </cell>
          <cell r="E9518">
            <v>0</v>
          </cell>
        </row>
        <row r="9519">
          <cell r="A9519" t="str">
            <v>329</v>
          </cell>
          <cell r="C9519">
            <v>7</v>
          </cell>
          <cell r="E9519">
            <v>0</v>
          </cell>
        </row>
        <row r="9520">
          <cell r="A9520" t="str">
            <v>329</v>
          </cell>
          <cell r="C9520">
            <v>10</v>
          </cell>
          <cell r="E9520">
            <v>0</v>
          </cell>
        </row>
        <row r="9521">
          <cell r="A9521" t="str">
            <v>329</v>
          </cell>
          <cell r="C9521">
            <v>15</v>
          </cell>
          <cell r="E9521">
            <v>0</v>
          </cell>
        </row>
        <row r="9522">
          <cell r="A9522" t="str">
            <v>329</v>
          </cell>
          <cell r="C9522">
            <v>16</v>
          </cell>
          <cell r="E9522">
            <v>0</v>
          </cell>
        </row>
        <row r="9523">
          <cell r="A9523" t="str">
            <v>329</v>
          </cell>
          <cell r="C9523">
            <v>17</v>
          </cell>
          <cell r="E9523">
            <v>0</v>
          </cell>
        </row>
        <row r="9524">
          <cell r="A9524" t="str">
            <v>329</v>
          </cell>
          <cell r="C9524">
            <v>18</v>
          </cell>
          <cell r="E9524">
            <v>0</v>
          </cell>
        </row>
        <row r="9525">
          <cell r="A9525" t="str">
            <v>329</v>
          </cell>
          <cell r="C9525">
            <v>20</v>
          </cell>
          <cell r="E9525">
            <v>0</v>
          </cell>
        </row>
        <row r="9526">
          <cell r="A9526" t="str">
            <v>329</v>
          </cell>
          <cell r="C9526">
            <v>21</v>
          </cell>
          <cell r="E9526">
            <v>0</v>
          </cell>
        </row>
        <row r="9527">
          <cell r="A9527" t="str">
            <v>329</v>
          </cell>
          <cell r="C9527">
            <v>22</v>
          </cell>
          <cell r="E9527">
            <v>0</v>
          </cell>
        </row>
        <row r="9528">
          <cell r="A9528" t="str">
            <v>329</v>
          </cell>
          <cell r="C9528">
            <v>23</v>
          </cell>
          <cell r="E9528">
            <v>0</v>
          </cell>
        </row>
        <row r="9529">
          <cell r="A9529" t="str">
            <v>329</v>
          </cell>
          <cell r="C9529">
            <v>24</v>
          </cell>
          <cell r="E9529">
            <v>0</v>
          </cell>
        </row>
        <row r="9530">
          <cell r="A9530" t="str">
            <v>329</v>
          </cell>
          <cell r="C9530">
            <v>25</v>
          </cell>
          <cell r="E9530">
            <v>0</v>
          </cell>
        </row>
        <row r="9531">
          <cell r="A9531" t="str">
            <v>329</v>
          </cell>
          <cell r="C9531">
            <v>5</v>
          </cell>
          <cell r="E9531">
            <v>158349</v>
          </cell>
        </row>
        <row r="9532">
          <cell r="A9532" t="str">
            <v>329</v>
          </cell>
          <cell r="C9532">
            <v>8</v>
          </cell>
          <cell r="E9532">
            <v>0</v>
          </cell>
        </row>
        <row r="9533">
          <cell r="A9533" t="str">
            <v>329</v>
          </cell>
          <cell r="C9533">
            <v>9</v>
          </cell>
          <cell r="E9533">
            <v>0</v>
          </cell>
        </row>
        <row r="9534">
          <cell r="A9534" t="str">
            <v>329</v>
          </cell>
          <cell r="C9534">
            <v>11</v>
          </cell>
          <cell r="E9534">
            <v>0</v>
          </cell>
        </row>
        <row r="9535">
          <cell r="A9535" t="str">
            <v>329</v>
          </cell>
          <cell r="C9535">
            <v>12</v>
          </cell>
          <cell r="E9535">
            <v>0</v>
          </cell>
        </row>
        <row r="9536">
          <cell r="A9536" t="str">
            <v>329</v>
          </cell>
          <cell r="C9536">
            <v>13</v>
          </cell>
          <cell r="E9536">
            <v>0</v>
          </cell>
        </row>
        <row r="9537">
          <cell r="A9537" t="str">
            <v>329</v>
          </cell>
          <cell r="C9537">
            <v>14</v>
          </cell>
          <cell r="E9537">
            <v>0</v>
          </cell>
        </row>
        <row r="9538">
          <cell r="A9538" t="str">
            <v>329</v>
          </cell>
          <cell r="C9538">
            <v>19</v>
          </cell>
          <cell r="E9538">
            <v>0</v>
          </cell>
        </row>
        <row r="9539">
          <cell r="A9539" t="str">
            <v>329</v>
          </cell>
          <cell r="C9539">
            <v>26</v>
          </cell>
          <cell r="E9539">
            <v>0</v>
          </cell>
        </row>
        <row r="9540">
          <cell r="A9540" t="str">
            <v>329</v>
          </cell>
          <cell r="C9540">
            <v>27</v>
          </cell>
          <cell r="E9540">
            <v>0</v>
          </cell>
        </row>
        <row r="9541">
          <cell r="A9541" t="str">
            <v>329</v>
          </cell>
          <cell r="C9541">
            <v>28</v>
          </cell>
          <cell r="E9541">
            <v>0</v>
          </cell>
        </row>
        <row r="9542">
          <cell r="A9542" t="str">
            <v>329</v>
          </cell>
          <cell r="C9542">
            <v>29</v>
          </cell>
          <cell r="E9542">
            <v>0</v>
          </cell>
        </row>
        <row r="9543">
          <cell r="A9543" t="str">
            <v>330</v>
          </cell>
          <cell r="C9543">
            <v>1</v>
          </cell>
          <cell r="E9543">
            <v>0</v>
          </cell>
        </row>
        <row r="9544">
          <cell r="A9544" t="str">
            <v>330</v>
          </cell>
          <cell r="C9544">
            <v>2</v>
          </cell>
          <cell r="E9544">
            <v>0</v>
          </cell>
        </row>
        <row r="9545">
          <cell r="A9545" t="str">
            <v>330</v>
          </cell>
          <cell r="C9545">
            <v>3</v>
          </cell>
          <cell r="E9545">
            <v>0</v>
          </cell>
        </row>
        <row r="9546">
          <cell r="A9546" t="str">
            <v>330</v>
          </cell>
          <cell r="C9546">
            <v>4</v>
          </cell>
          <cell r="E9546">
            <v>0</v>
          </cell>
        </row>
        <row r="9547">
          <cell r="A9547" t="str">
            <v>330</v>
          </cell>
          <cell r="C9547">
            <v>6</v>
          </cell>
          <cell r="E9547">
            <v>0</v>
          </cell>
        </row>
        <row r="9548">
          <cell r="A9548" t="str">
            <v>330</v>
          </cell>
          <cell r="C9548">
            <v>7</v>
          </cell>
          <cell r="E9548">
            <v>0</v>
          </cell>
        </row>
        <row r="9549">
          <cell r="A9549" t="str">
            <v>330</v>
          </cell>
          <cell r="C9549">
            <v>10</v>
          </cell>
          <cell r="E9549">
            <v>0</v>
          </cell>
        </row>
        <row r="9550">
          <cell r="A9550" t="str">
            <v>330</v>
          </cell>
          <cell r="C9550">
            <v>15</v>
          </cell>
          <cell r="E9550">
            <v>0</v>
          </cell>
        </row>
        <row r="9551">
          <cell r="A9551" t="str">
            <v>330</v>
          </cell>
          <cell r="C9551">
            <v>16</v>
          </cell>
          <cell r="E9551">
            <v>0</v>
          </cell>
        </row>
        <row r="9552">
          <cell r="A9552" t="str">
            <v>330</v>
          </cell>
          <cell r="C9552">
            <v>17</v>
          </cell>
          <cell r="E9552">
            <v>0</v>
          </cell>
        </row>
        <row r="9553">
          <cell r="A9553" t="str">
            <v>330</v>
          </cell>
          <cell r="C9553">
            <v>18</v>
          </cell>
          <cell r="E9553">
            <v>0</v>
          </cell>
        </row>
        <row r="9554">
          <cell r="A9554" t="str">
            <v>330</v>
          </cell>
          <cell r="C9554">
            <v>20</v>
          </cell>
          <cell r="E9554">
            <v>0</v>
          </cell>
        </row>
        <row r="9555">
          <cell r="A9555" t="str">
            <v>330</v>
          </cell>
          <cell r="C9555">
            <v>21</v>
          </cell>
          <cell r="E9555">
            <v>0</v>
          </cell>
        </row>
        <row r="9556">
          <cell r="A9556" t="str">
            <v>330</v>
          </cell>
          <cell r="C9556">
            <v>22</v>
          </cell>
          <cell r="E9556">
            <v>0</v>
          </cell>
        </row>
        <row r="9557">
          <cell r="A9557" t="str">
            <v>330</v>
          </cell>
          <cell r="C9557">
            <v>23</v>
          </cell>
          <cell r="E9557">
            <v>0</v>
          </cell>
        </row>
        <row r="9558">
          <cell r="A9558" t="str">
            <v>330</v>
          </cell>
          <cell r="C9558">
            <v>24</v>
          </cell>
          <cell r="E9558">
            <v>0</v>
          </cell>
        </row>
        <row r="9559">
          <cell r="A9559" t="str">
            <v>330</v>
          </cell>
          <cell r="C9559">
            <v>25</v>
          </cell>
          <cell r="E9559">
            <v>0</v>
          </cell>
        </row>
        <row r="9560">
          <cell r="A9560" t="str">
            <v>330</v>
          </cell>
          <cell r="C9560">
            <v>5</v>
          </cell>
          <cell r="E9560">
            <v>0</v>
          </cell>
        </row>
        <row r="9561">
          <cell r="A9561" t="str">
            <v>330</v>
          </cell>
          <cell r="C9561">
            <v>8</v>
          </cell>
          <cell r="E9561">
            <v>0</v>
          </cell>
        </row>
        <row r="9562">
          <cell r="A9562" t="str">
            <v>330</v>
          </cell>
          <cell r="C9562">
            <v>9</v>
          </cell>
          <cell r="E9562">
            <v>0</v>
          </cell>
        </row>
        <row r="9563">
          <cell r="A9563" t="str">
            <v>330</v>
          </cell>
          <cell r="C9563">
            <v>11</v>
          </cell>
          <cell r="E9563">
            <v>0</v>
          </cell>
        </row>
        <row r="9564">
          <cell r="A9564" t="str">
            <v>330</v>
          </cell>
          <cell r="C9564">
            <v>12</v>
          </cell>
          <cell r="E9564">
            <v>0</v>
          </cell>
        </row>
        <row r="9565">
          <cell r="A9565" t="str">
            <v>330</v>
          </cell>
          <cell r="C9565">
            <v>13</v>
          </cell>
          <cell r="E9565">
            <v>0</v>
          </cell>
        </row>
        <row r="9566">
          <cell r="A9566" t="str">
            <v>330</v>
          </cell>
          <cell r="C9566">
            <v>14</v>
          </cell>
          <cell r="E9566">
            <v>0</v>
          </cell>
        </row>
        <row r="9567">
          <cell r="A9567" t="str">
            <v>330</v>
          </cell>
          <cell r="C9567">
            <v>19</v>
          </cell>
          <cell r="E9567">
            <v>0</v>
          </cell>
        </row>
        <row r="9568">
          <cell r="A9568" t="str">
            <v>330</v>
          </cell>
          <cell r="C9568">
            <v>26</v>
          </cell>
          <cell r="E9568">
            <v>0</v>
          </cell>
        </row>
        <row r="9569">
          <cell r="A9569" t="str">
            <v>330</v>
          </cell>
          <cell r="C9569">
            <v>27</v>
          </cell>
          <cell r="E9569">
            <v>0</v>
          </cell>
        </row>
        <row r="9570">
          <cell r="A9570" t="str">
            <v>330</v>
          </cell>
          <cell r="C9570">
            <v>28</v>
          </cell>
          <cell r="E9570">
            <v>0</v>
          </cell>
        </row>
        <row r="9571">
          <cell r="A9571" t="str">
            <v>330</v>
          </cell>
          <cell r="C9571">
            <v>29</v>
          </cell>
          <cell r="E9571">
            <v>0</v>
          </cell>
        </row>
        <row r="9572">
          <cell r="A9572" t="str">
            <v>331</v>
          </cell>
          <cell r="C9572">
            <v>1</v>
          </cell>
          <cell r="E9572">
            <v>1500</v>
          </cell>
        </row>
        <row r="9573">
          <cell r="A9573" t="str">
            <v>331</v>
          </cell>
          <cell r="C9573">
            <v>2</v>
          </cell>
          <cell r="E9573">
            <v>2000</v>
          </cell>
        </row>
        <row r="9574">
          <cell r="A9574" t="str">
            <v>331</v>
          </cell>
          <cell r="C9574">
            <v>3</v>
          </cell>
          <cell r="E9574">
            <v>1500</v>
          </cell>
        </row>
        <row r="9575">
          <cell r="A9575" t="str">
            <v>331</v>
          </cell>
          <cell r="C9575">
            <v>4</v>
          </cell>
          <cell r="E9575">
            <v>2000</v>
          </cell>
        </row>
        <row r="9576">
          <cell r="A9576" t="str">
            <v>331</v>
          </cell>
          <cell r="C9576">
            <v>6</v>
          </cell>
          <cell r="E9576">
            <v>1500</v>
          </cell>
        </row>
        <row r="9577">
          <cell r="A9577" t="str">
            <v>331</v>
          </cell>
          <cell r="C9577">
            <v>7</v>
          </cell>
          <cell r="E9577">
            <v>5000</v>
          </cell>
        </row>
        <row r="9578">
          <cell r="A9578" t="str">
            <v>331</v>
          </cell>
          <cell r="C9578">
            <v>10</v>
          </cell>
          <cell r="E9578">
            <v>3500</v>
          </cell>
        </row>
        <row r="9579">
          <cell r="A9579" t="str">
            <v>331</v>
          </cell>
          <cell r="C9579">
            <v>15</v>
          </cell>
          <cell r="E9579">
            <v>0</v>
          </cell>
        </row>
        <row r="9580">
          <cell r="A9580" t="str">
            <v>331</v>
          </cell>
          <cell r="C9580">
            <v>16</v>
          </cell>
          <cell r="E9580">
            <v>12000</v>
          </cell>
        </row>
        <row r="9581">
          <cell r="A9581" t="str">
            <v>331</v>
          </cell>
          <cell r="C9581">
            <v>17</v>
          </cell>
          <cell r="E9581">
            <v>0</v>
          </cell>
        </row>
        <row r="9582">
          <cell r="A9582" t="str">
            <v>331</v>
          </cell>
          <cell r="C9582">
            <v>18</v>
          </cell>
          <cell r="E9582">
            <v>3000</v>
          </cell>
        </row>
        <row r="9583">
          <cell r="A9583" t="str">
            <v>331</v>
          </cell>
          <cell r="C9583">
            <v>20</v>
          </cell>
          <cell r="E9583">
            <v>2000</v>
          </cell>
        </row>
        <row r="9584">
          <cell r="A9584" t="str">
            <v>331</v>
          </cell>
          <cell r="C9584">
            <v>21</v>
          </cell>
          <cell r="E9584">
            <v>500</v>
          </cell>
        </row>
        <row r="9585">
          <cell r="A9585" t="str">
            <v>331</v>
          </cell>
          <cell r="C9585">
            <v>22</v>
          </cell>
          <cell r="E9585">
            <v>1500</v>
          </cell>
        </row>
        <row r="9586">
          <cell r="A9586" t="str">
            <v>331</v>
          </cell>
          <cell r="C9586">
            <v>23</v>
          </cell>
          <cell r="E9586">
            <v>800</v>
          </cell>
        </row>
        <row r="9587">
          <cell r="A9587" t="str">
            <v>331</v>
          </cell>
          <cell r="C9587">
            <v>24</v>
          </cell>
          <cell r="E9587">
            <v>500</v>
          </cell>
        </row>
        <row r="9588">
          <cell r="A9588" t="str">
            <v>331</v>
          </cell>
          <cell r="C9588">
            <v>25</v>
          </cell>
          <cell r="E9588">
            <v>500</v>
          </cell>
        </row>
        <row r="9589">
          <cell r="A9589" t="str">
            <v>331</v>
          </cell>
          <cell r="C9589">
            <v>5</v>
          </cell>
          <cell r="E9589">
            <v>1500</v>
          </cell>
        </row>
        <row r="9590">
          <cell r="A9590" t="str">
            <v>331</v>
          </cell>
          <cell r="C9590">
            <v>8</v>
          </cell>
          <cell r="E9590">
            <v>500</v>
          </cell>
        </row>
        <row r="9591">
          <cell r="A9591" t="str">
            <v>331</v>
          </cell>
          <cell r="C9591">
            <v>9</v>
          </cell>
          <cell r="E9591">
            <v>0</v>
          </cell>
        </row>
        <row r="9592">
          <cell r="A9592" t="str">
            <v>331</v>
          </cell>
          <cell r="C9592">
            <v>11</v>
          </cell>
          <cell r="E9592">
            <v>2000</v>
          </cell>
        </row>
        <row r="9593">
          <cell r="A9593" t="str">
            <v>331</v>
          </cell>
          <cell r="C9593">
            <v>12</v>
          </cell>
          <cell r="E9593">
            <v>0</v>
          </cell>
        </row>
        <row r="9594">
          <cell r="A9594" t="str">
            <v>331</v>
          </cell>
          <cell r="C9594">
            <v>13</v>
          </cell>
          <cell r="E9594">
            <v>4000</v>
          </cell>
        </row>
        <row r="9595">
          <cell r="A9595" t="str">
            <v>331</v>
          </cell>
          <cell r="C9595">
            <v>14</v>
          </cell>
          <cell r="E9595">
            <v>0</v>
          </cell>
        </row>
        <row r="9596">
          <cell r="A9596" t="str">
            <v>331</v>
          </cell>
          <cell r="C9596">
            <v>19</v>
          </cell>
          <cell r="E9596">
            <v>5000</v>
          </cell>
        </row>
        <row r="9597">
          <cell r="A9597" t="str">
            <v>331</v>
          </cell>
          <cell r="C9597">
            <v>26</v>
          </cell>
          <cell r="E9597">
            <v>1200</v>
          </cell>
        </row>
        <row r="9598">
          <cell r="A9598" t="str">
            <v>331</v>
          </cell>
          <cell r="C9598">
            <v>27</v>
          </cell>
          <cell r="E9598">
            <v>3000</v>
          </cell>
        </row>
        <row r="9599">
          <cell r="A9599" t="str">
            <v>331</v>
          </cell>
          <cell r="C9599">
            <v>28</v>
          </cell>
          <cell r="E9599">
            <v>1500</v>
          </cell>
        </row>
        <row r="9600">
          <cell r="A9600" t="str">
            <v>331</v>
          </cell>
          <cell r="C9600">
            <v>29</v>
          </cell>
          <cell r="E9600">
            <v>0</v>
          </cell>
        </row>
        <row r="9601">
          <cell r="A9601" t="str">
            <v>332</v>
          </cell>
          <cell r="C9601">
            <v>1</v>
          </cell>
          <cell r="E9601">
            <v>0</v>
          </cell>
        </row>
        <row r="9602">
          <cell r="A9602" t="str">
            <v>332</v>
          </cell>
          <cell r="C9602">
            <v>2</v>
          </cell>
          <cell r="E9602">
            <v>0</v>
          </cell>
        </row>
        <row r="9603">
          <cell r="A9603" t="str">
            <v>332</v>
          </cell>
          <cell r="C9603">
            <v>3</v>
          </cell>
          <cell r="E9603">
            <v>0</v>
          </cell>
        </row>
        <row r="9604">
          <cell r="A9604" t="str">
            <v>332</v>
          </cell>
          <cell r="C9604">
            <v>4</v>
          </cell>
          <cell r="E9604">
            <v>0</v>
          </cell>
        </row>
        <row r="9605">
          <cell r="A9605" t="str">
            <v>332</v>
          </cell>
          <cell r="C9605">
            <v>6</v>
          </cell>
          <cell r="E9605">
            <v>0</v>
          </cell>
        </row>
        <row r="9606">
          <cell r="A9606" t="str">
            <v>332</v>
          </cell>
          <cell r="C9606">
            <v>7</v>
          </cell>
          <cell r="E9606">
            <v>0</v>
          </cell>
        </row>
        <row r="9607">
          <cell r="A9607" t="str">
            <v>332</v>
          </cell>
          <cell r="C9607">
            <v>10</v>
          </cell>
          <cell r="E9607">
            <v>0</v>
          </cell>
        </row>
        <row r="9608">
          <cell r="A9608" t="str">
            <v>332</v>
          </cell>
          <cell r="C9608">
            <v>15</v>
          </cell>
          <cell r="E9608">
            <v>0</v>
          </cell>
        </row>
        <row r="9609">
          <cell r="A9609" t="str">
            <v>332</v>
          </cell>
          <cell r="C9609">
            <v>16</v>
          </cell>
          <cell r="E9609">
            <v>0</v>
          </cell>
        </row>
        <row r="9610">
          <cell r="A9610" t="str">
            <v>332</v>
          </cell>
          <cell r="C9610">
            <v>17</v>
          </cell>
          <cell r="E9610">
            <v>0</v>
          </cell>
        </row>
        <row r="9611">
          <cell r="A9611" t="str">
            <v>332</v>
          </cell>
          <cell r="C9611">
            <v>18</v>
          </cell>
          <cell r="E9611">
            <v>0</v>
          </cell>
        </row>
        <row r="9612">
          <cell r="A9612" t="str">
            <v>332</v>
          </cell>
          <cell r="C9612">
            <v>20</v>
          </cell>
          <cell r="E9612">
            <v>0</v>
          </cell>
        </row>
        <row r="9613">
          <cell r="A9613" t="str">
            <v>332</v>
          </cell>
          <cell r="C9613">
            <v>21</v>
          </cell>
          <cell r="E9613">
            <v>0</v>
          </cell>
        </row>
        <row r="9614">
          <cell r="A9614" t="str">
            <v>332</v>
          </cell>
          <cell r="C9614">
            <v>22</v>
          </cell>
          <cell r="E9614">
            <v>0</v>
          </cell>
        </row>
        <row r="9615">
          <cell r="A9615" t="str">
            <v>332</v>
          </cell>
          <cell r="C9615">
            <v>23</v>
          </cell>
          <cell r="E9615">
            <v>0</v>
          </cell>
        </row>
        <row r="9616">
          <cell r="A9616" t="str">
            <v>332</v>
          </cell>
          <cell r="C9616">
            <v>24</v>
          </cell>
          <cell r="E9616">
            <v>0</v>
          </cell>
        </row>
        <row r="9617">
          <cell r="A9617" t="str">
            <v>332</v>
          </cell>
          <cell r="C9617">
            <v>25</v>
          </cell>
          <cell r="E9617">
            <v>0</v>
          </cell>
        </row>
        <row r="9618">
          <cell r="A9618" t="str">
            <v>332</v>
          </cell>
          <cell r="C9618">
            <v>5</v>
          </cell>
          <cell r="E9618">
            <v>0</v>
          </cell>
        </row>
        <row r="9619">
          <cell r="A9619" t="str">
            <v>332</v>
          </cell>
          <cell r="C9619">
            <v>8</v>
          </cell>
          <cell r="E9619">
            <v>0</v>
          </cell>
        </row>
        <row r="9620">
          <cell r="A9620" t="str">
            <v>332</v>
          </cell>
          <cell r="C9620">
            <v>9</v>
          </cell>
          <cell r="E9620">
            <v>0</v>
          </cell>
        </row>
        <row r="9621">
          <cell r="A9621" t="str">
            <v>332</v>
          </cell>
          <cell r="C9621">
            <v>11</v>
          </cell>
          <cell r="E9621">
            <v>0</v>
          </cell>
        </row>
        <row r="9622">
          <cell r="A9622" t="str">
            <v>332</v>
          </cell>
          <cell r="C9622">
            <v>12</v>
          </cell>
          <cell r="E9622">
            <v>0</v>
          </cell>
        </row>
        <row r="9623">
          <cell r="A9623" t="str">
            <v>332</v>
          </cell>
          <cell r="C9623">
            <v>13</v>
          </cell>
          <cell r="E9623">
            <v>0</v>
          </cell>
        </row>
        <row r="9624">
          <cell r="A9624" t="str">
            <v>332</v>
          </cell>
          <cell r="C9624">
            <v>14</v>
          </cell>
          <cell r="E9624">
            <v>0</v>
          </cell>
        </row>
        <row r="9625">
          <cell r="A9625" t="str">
            <v>332</v>
          </cell>
          <cell r="C9625">
            <v>19</v>
          </cell>
          <cell r="E9625">
            <v>0</v>
          </cell>
        </row>
        <row r="9626">
          <cell r="A9626" t="str">
            <v>332</v>
          </cell>
          <cell r="C9626">
            <v>26</v>
          </cell>
          <cell r="E9626">
            <v>0</v>
          </cell>
        </row>
        <row r="9627">
          <cell r="A9627" t="str">
            <v>332</v>
          </cell>
          <cell r="C9627">
            <v>27</v>
          </cell>
          <cell r="E9627">
            <v>0</v>
          </cell>
        </row>
        <row r="9628">
          <cell r="A9628" t="str">
            <v>332</v>
          </cell>
          <cell r="C9628">
            <v>28</v>
          </cell>
          <cell r="E9628">
            <v>0</v>
          </cell>
        </row>
        <row r="9629">
          <cell r="A9629" t="str">
            <v>332</v>
          </cell>
          <cell r="C9629">
            <v>29</v>
          </cell>
          <cell r="E9629">
            <v>0</v>
          </cell>
        </row>
        <row r="9630">
          <cell r="A9630" t="str">
            <v>333</v>
          </cell>
          <cell r="C9630">
            <v>1</v>
          </cell>
          <cell r="E9630">
            <v>18532</v>
          </cell>
        </row>
        <row r="9631">
          <cell r="A9631" t="str">
            <v>333</v>
          </cell>
          <cell r="C9631">
            <v>2</v>
          </cell>
          <cell r="E9631">
            <v>0</v>
          </cell>
        </row>
        <row r="9632">
          <cell r="A9632" t="str">
            <v>333</v>
          </cell>
          <cell r="C9632">
            <v>3</v>
          </cell>
          <cell r="E9632">
            <v>0</v>
          </cell>
        </row>
        <row r="9633">
          <cell r="A9633" t="str">
            <v>333</v>
          </cell>
          <cell r="C9633">
            <v>4</v>
          </cell>
          <cell r="E9633">
            <v>0</v>
          </cell>
        </row>
        <row r="9634">
          <cell r="A9634" t="str">
            <v>333</v>
          </cell>
          <cell r="C9634">
            <v>6</v>
          </cell>
          <cell r="E9634">
            <v>0</v>
          </cell>
        </row>
        <row r="9635">
          <cell r="A9635" t="str">
            <v>333</v>
          </cell>
          <cell r="C9635">
            <v>7</v>
          </cell>
          <cell r="E9635">
            <v>29866</v>
          </cell>
        </row>
        <row r="9636">
          <cell r="A9636" t="str">
            <v>333</v>
          </cell>
          <cell r="C9636">
            <v>10</v>
          </cell>
          <cell r="E9636">
            <v>75</v>
          </cell>
        </row>
        <row r="9637">
          <cell r="A9637" t="str">
            <v>333</v>
          </cell>
          <cell r="C9637">
            <v>15</v>
          </cell>
          <cell r="E9637">
            <v>0</v>
          </cell>
        </row>
        <row r="9638">
          <cell r="A9638" t="str">
            <v>333</v>
          </cell>
          <cell r="C9638">
            <v>16</v>
          </cell>
          <cell r="E9638">
            <v>60000</v>
          </cell>
        </row>
        <row r="9639">
          <cell r="A9639" t="str">
            <v>333</v>
          </cell>
          <cell r="C9639">
            <v>17</v>
          </cell>
          <cell r="E9639">
            <v>0</v>
          </cell>
        </row>
        <row r="9640">
          <cell r="A9640" t="str">
            <v>333</v>
          </cell>
          <cell r="C9640">
            <v>18</v>
          </cell>
          <cell r="E9640">
            <v>0</v>
          </cell>
        </row>
        <row r="9641">
          <cell r="A9641" t="str">
            <v>333</v>
          </cell>
          <cell r="C9641">
            <v>20</v>
          </cell>
          <cell r="E9641">
            <v>0</v>
          </cell>
        </row>
        <row r="9642">
          <cell r="A9642" t="str">
            <v>333</v>
          </cell>
          <cell r="C9642">
            <v>21</v>
          </cell>
          <cell r="E9642">
            <v>0</v>
          </cell>
        </row>
        <row r="9643">
          <cell r="A9643" t="str">
            <v>333</v>
          </cell>
          <cell r="C9643">
            <v>22</v>
          </cell>
          <cell r="E9643">
            <v>6375</v>
          </cell>
        </row>
        <row r="9644">
          <cell r="A9644" t="str">
            <v>333</v>
          </cell>
          <cell r="C9644">
            <v>23</v>
          </cell>
          <cell r="E9644">
            <v>0</v>
          </cell>
        </row>
        <row r="9645">
          <cell r="A9645" t="str">
            <v>333</v>
          </cell>
          <cell r="C9645">
            <v>24</v>
          </cell>
          <cell r="E9645">
            <v>0</v>
          </cell>
        </row>
        <row r="9646">
          <cell r="A9646" t="str">
            <v>333</v>
          </cell>
          <cell r="C9646">
            <v>25</v>
          </cell>
          <cell r="E9646">
            <v>2327</v>
          </cell>
        </row>
        <row r="9647">
          <cell r="A9647" t="str">
            <v>333</v>
          </cell>
          <cell r="C9647">
            <v>5</v>
          </cell>
          <cell r="E9647">
            <v>265</v>
          </cell>
        </row>
        <row r="9648">
          <cell r="A9648" t="str">
            <v>333</v>
          </cell>
          <cell r="C9648">
            <v>8</v>
          </cell>
          <cell r="E9648">
            <v>0</v>
          </cell>
        </row>
        <row r="9649">
          <cell r="A9649" t="str">
            <v>333</v>
          </cell>
          <cell r="C9649">
            <v>9</v>
          </cell>
          <cell r="E9649">
            <v>0</v>
          </cell>
        </row>
        <row r="9650">
          <cell r="A9650" t="str">
            <v>333</v>
          </cell>
          <cell r="C9650">
            <v>11</v>
          </cell>
          <cell r="E9650">
            <v>142125</v>
          </cell>
        </row>
        <row r="9651">
          <cell r="A9651" t="str">
            <v>333</v>
          </cell>
          <cell r="C9651">
            <v>12</v>
          </cell>
          <cell r="E9651">
            <v>0</v>
          </cell>
        </row>
        <row r="9652">
          <cell r="A9652" t="str">
            <v>333</v>
          </cell>
          <cell r="C9652">
            <v>13</v>
          </cell>
          <cell r="E9652">
            <v>0</v>
          </cell>
        </row>
        <row r="9653">
          <cell r="A9653" t="str">
            <v>333</v>
          </cell>
          <cell r="C9653">
            <v>14</v>
          </cell>
          <cell r="E9653">
            <v>0</v>
          </cell>
        </row>
        <row r="9654">
          <cell r="A9654" t="str">
            <v>333</v>
          </cell>
          <cell r="C9654">
            <v>19</v>
          </cell>
          <cell r="E9654">
            <v>0</v>
          </cell>
        </row>
        <row r="9655">
          <cell r="A9655" t="str">
            <v>333</v>
          </cell>
          <cell r="C9655">
            <v>26</v>
          </cell>
          <cell r="E9655">
            <v>124</v>
          </cell>
        </row>
        <row r="9656">
          <cell r="A9656" t="str">
            <v>333</v>
          </cell>
          <cell r="C9656">
            <v>27</v>
          </cell>
          <cell r="E9656">
            <v>0</v>
          </cell>
        </row>
        <row r="9657">
          <cell r="A9657" t="str">
            <v>333</v>
          </cell>
          <cell r="C9657">
            <v>28</v>
          </cell>
          <cell r="E9657">
            <v>0</v>
          </cell>
        </row>
        <row r="9658">
          <cell r="A9658" t="str">
            <v>333</v>
          </cell>
          <cell r="C9658">
            <v>29</v>
          </cell>
          <cell r="E9658">
            <v>6775</v>
          </cell>
        </row>
        <row r="9659">
          <cell r="A9659" t="str">
            <v>334</v>
          </cell>
          <cell r="C9659">
            <v>1</v>
          </cell>
          <cell r="E9659">
            <v>51281</v>
          </cell>
        </row>
        <row r="9660">
          <cell r="A9660" t="str">
            <v>334</v>
          </cell>
          <cell r="C9660">
            <v>2</v>
          </cell>
          <cell r="E9660">
            <v>8921</v>
          </cell>
        </row>
        <row r="9661">
          <cell r="A9661" t="str">
            <v>334</v>
          </cell>
          <cell r="C9661">
            <v>3</v>
          </cell>
          <cell r="E9661">
            <v>22391</v>
          </cell>
        </row>
        <row r="9662">
          <cell r="A9662" t="str">
            <v>334</v>
          </cell>
          <cell r="C9662">
            <v>4</v>
          </cell>
          <cell r="E9662">
            <v>211299</v>
          </cell>
        </row>
        <row r="9663">
          <cell r="A9663" t="str">
            <v>334</v>
          </cell>
          <cell r="C9663">
            <v>6</v>
          </cell>
          <cell r="E9663">
            <v>0</v>
          </cell>
        </row>
        <row r="9664">
          <cell r="A9664" t="str">
            <v>334</v>
          </cell>
          <cell r="C9664">
            <v>7</v>
          </cell>
          <cell r="E9664">
            <v>59322</v>
          </cell>
        </row>
        <row r="9665">
          <cell r="A9665" t="str">
            <v>334</v>
          </cell>
          <cell r="C9665">
            <v>10</v>
          </cell>
          <cell r="E9665">
            <v>498264</v>
          </cell>
        </row>
        <row r="9666">
          <cell r="A9666" t="str">
            <v>334</v>
          </cell>
          <cell r="C9666">
            <v>15</v>
          </cell>
          <cell r="E9666">
            <v>0</v>
          </cell>
        </row>
        <row r="9667">
          <cell r="A9667" t="str">
            <v>334</v>
          </cell>
          <cell r="C9667">
            <v>16</v>
          </cell>
          <cell r="E9667">
            <v>64671</v>
          </cell>
        </row>
        <row r="9668">
          <cell r="A9668" t="str">
            <v>334</v>
          </cell>
          <cell r="C9668">
            <v>17</v>
          </cell>
          <cell r="E9668">
            <v>0</v>
          </cell>
        </row>
        <row r="9669">
          <cell r="A9669" t="str">
            <v>334</v>
          </cell>
          <cell r="C9669">
            <v>18</v>
          </cell>
          <cell r="E9669">
            <v>0</v>
          </cell>
        </row>
        <row r="9670">
          <cell r="A9670" t="str">
            <v>334</v>
          </cell>
          <cell r="C9670">
            <v>20</v>
          </cell>
          <cell r="E9670">
            <v>11044</v>
          </cell>
        </row>
        <row r="9671">
          <cell r="A9671" t="str">
            <v>334</v>
          </cell>
          <cell r="C9671">
            <v>21</v>
          </cell>
          <cell r="E9671">
            <v>10000</v>
          </cell>
        </row>
        <row r="9672">
          <cell r="A9672" t="str">
            <v>334</v>
          </cell>
          <cell r="C9672">
            <v>22</v>
          </cell>
          <cell r="E9672">
            <v>5473</v>
          </cell>
        </row>
        <row r="9673">
          <cell r="A9673" t="str">
            <v>334</v>
          </cell>
          <cell r="C9673">
            <v>23</v>
          </cell>
          <cell r="E9673">
            <v>0</v>
          </cell>
        </row>
        <row r="9674">
          <cell r="A9674" t="str">
            <v>334</v>
          </cell>
          <cell r="C9674">
            <v>24</v>
          </cell>
          <cell r="E9674">
            <v>1500</v>
          </cell>
        </row>
        <row r="9675">
          <cell r="A9675" t="str">
            <v>334</v>
          </cell>
          <cell r="C9675">
            <v>25</v>
          </cell>
          <cell r="E9675">
            <v>0</v>
          </cell>
        </row>
        <row r="9676">
          <cell r="A9676" t="str">
            <v>334</v>
          </cell>
          <cell r="C9676">
            <v>5</v>
          </cell>
          <cell r="E9676">
            <v>192360</v>
          </cell>
        </row>
        <row r="9677">
          <cell r="A9677" t="str">
            <v>334</v>
          </cell>
          <cell r="C9677">
            <v>8</v>
          </cell>
          <cell r="E9677">
            <v>0</v>
          </cell>
        </row>
        <row r="9678">
          <cell r="A9678" t="str">
            <v>334</v>
          </cell>
          <cell r="C9678">
            <v>9</v>
          </cell>
          <cell r="E9678">
            <v>0</v>
          </cell>
        </row>
        <row r="9679">
          <cell r="A9679" t="str">
            <v>334</v>
          </cell>
          <cell r="C9679">
            <v>11</v>
          </cell>
          <cell r="E9679">
            <v>268482</v>
          </cell>
        </row>
        <row r="9680">
          <cell r="A9680" t="str">
            <v>334</v>
          </cell>
          <cell r="C9680">
            <v>12</v>
          </cell>
          <cell r="E9680">
            <v>0</v>
          </cell>
        </row>
        <row r="9681">
          <cell r="A9681" t="str">
            <v>334</v>
          </cell>
          <cell r="C9681">
            <v>13</v>
          </cell>
          <cell r="E9681">
            <v>0</v>
          </cell>
        </row>
        <row r="9682">
          <cell r="A9682" t="str">
            <v>334</v>
          </cell>
          <cell r="C9682">
            <v>14</v>
          </cell>
          <cell r="E9682">
            <v>0</v>
          </cell>
        </row>
        <row r="9683">
          <cell r="A9683" t="str">
            <v>334</v>
          </cell>
          <cell r="C9683">
            <v>19</v>
          </cell>
          <cell r="E9683">
            <v>23000</v>
          </cell>
        </row>
        <row r="9684">
          <cell r="A9684" t="str">
            <v>334</v>
          </cell>
          <cell r="C9684">
            <v>26</v>
          </cell>
          <cell r="E9684">
            <v>3800</v>
          </cell>
        </row>
        <row r="9685">
          <cell r="A9685" t="str">
            <v>334</v>
          </cell>
          <cell r="C9685">
            <v>27</v>
          </cell>
          <cell r="E9685">
            <v>0</v>
          </cell>
        </row>
        <row r="9686">
          <cell r="A9686" t="str">
            <v>334</v>
          </cell>
          <cell r="C9686">
            <v>28</v>
          </cell>
          <cell r="E9686">
            <v>0</v>
          </cell>
        </row>
        <row r="9687">
          <cell r="A9687" t="str">
            <v>334</v>
          </cell>
          <cell r="C9687">
            <v>29</v>
          </cell>
          <cell r="E9687">
            <v>761714</v>
          </cell>
        </row>
        <row r="9688">
          <cell r="A9688" t="str">
            <v>335</v>
          </cell>
          <cell r="C9688">
            <v>1</v>
          </cell>
          <cell r="E9688">
            <v>140711</v>
          </cell>
        </row>
        <row r="9689">
          <cell r="A9689" t="str">
            <v>335</v>
          </cell>
          <cell r="C9689">
            <v>2</v>
          </cell>
          <cell r="E9689">
            <v>0</v>
          </cell>
        </row>
        <row r="9690">
          <cell r="A9690" t="str">
            <v>335</v>
          </cell>
          <cell r="C9690">
            <v>3</v>
          </cell>
          <cell r="E9690">
            <v>0</v>
          </cell>
        </row>
        <row r="9691">
          <cell r="A9691" t="str">
            <v>335</v>
          </cell>
          <cell r="C9691">
            <v>4</v>
          </cell>
          <cell r="E9691">
            <v>0</v>
          </cell>
        </row>
        <row r="9692">
          <cell r="A9692" t="str">
            <v>335</v>
          </cell>
          <cell r="C9692">
            <v>6</v>
          </cell>
          <cell r="E9692">
            <v>0</v>
          </cell>
        </row>
        <row r="9693">
          <cell r="A9693" t="str">
            <v>335</v>
          </cell>
          <cell r="C9693">
            <v>7</v>
          </cell>
          <cell r="E9693">
            <v>62030</v>
          </cell>
        </row>
        <row r="9694">
          <cell r="A9694" t="str">
            <v>335</v>
          </cell>
          <cell r="C9694">
            <v>10</v>
          </cell>
          <cell r="E9694">
            <v>63569</v>
          </cell>
        </row>
        <row r="9695">
          <cell r="A9695" t="str">
            <v>335</v>
          </cell>
          <cell r="C9695">
            <v>15</v>
          </cell>
          <cell r="E9695">
            <v>0</v>
          </cell>
        </row>
        <row r="9696">
          <cell r="A9696" t="str">
            <v>335</v>
          </cell>
          <cell r="C9696">
            <v>16</v>
          </cell>
          <cell r="E9696">
            <v>0</v>
          </cell>
        </row>
        <row r="9697">
          <cell r="A9697" t="str">
            <v>335</v>
          </cell>
          <cell r="C9697">
            <v>17</v>
          </cell>
          <cell r="E9697">
            <v>0</v>
          </cell>
        </row>
        <row r="9698">
          <cell r="A9698" t="str">
            <v>335</v>
          </cell>
          <cell r="C9698">
            <v>18</v>
          </cell>
          <cell r="E9698">
            <v>0</v>
          </cell>
        </row>
        <row r="9699">
          <cell r="A9699" t="str">
            <v>335</v>
          </cell>
          <cell r="C9699">
            <v>20</v>
          </cell>
          <cell r="E9699">
            <v>0</v>
          </cell>
        </row>
        <row r="9700">
          <cell r="A9700" t="str">
            <v>335</v>
          </cell>
          <cell r="C9700">
            <v>21</v>
          </cell>
          <cell r="E9700">
            <v>0</v>
          </cell>
        </row>
        <row r="9701">
          <cell r="A9701" t="str">
            <v>335</v>
          </cell>
          <cell r="C9701">
            <v>22</v>
          </cell>
          <cell r="E9701">
            <v>21258</v>
          </cell>
        </row>
        <row r="9702">
          <cell r="A9702" t="str">
            <v>335</v>
          </cell>
          <cell r="C9702">
            <v>23</v>
          </cell>
          <cell r="E9702">
            <v>0</v>
          </cell>
        </row>
        <row r="9703">
          <cell r="A9703" t="str">
            <v>335</v>
          </cell>
          <cell r="C9703">
            <v>24</v>
          </cell>
          <cell r="E9703">
            <v>0</v>
          </cell>
        </row>
        <row r="9704">
          <cell r="A9704" t="str">
            <v>335</v>
          </cell>
          <cell r="C9704">
            <v>25</v>
          </cell>
          <cell r="E9704">
            <v>0</v>
          </cell>
        </row>
        <row r="9705">
          <cell r="A9705" t="str">
            <v>335</v>
          </cell>
          <cell r="C9705">
            <v>5</v>
          </cell>
          <cell r="E9705">
            <v>37590</v>
          </cell>
        </row>
        <row r="9706">
          <cell r="A9706" t="str">
            <v>335</v>
          </cell>
          <cell r="C9706">
            <v>8</v>
          </cell>
          <cell r="E9706">
            <v>18000</v>
          </cell>
        </row>
        <row r="9707">
          <cell r="A9707" t="str">
            <v>335</v>
          </cell>
          <cell r="C9707">
            <v>9</v>
          </cell>
          <cell r="E9707">
            <v>0</v>
          </cell>
        </row>
        <row r="9708">
          <cell r="A9708" t="str">
            <v>335</v>
          </cell>
          <cell r="C9708">
            <v>11</v>
          </cell>
          <cell r="E9708">
            <v>91694</v>
          </cell>
        </row>
        <row r="9709">
          <cell r="A9709" t="str">
            <v>335</v>
          </cell>
          <cell r="C9709">
            <v>12</v>
          </cell>
          <cell r="E9709">
            <v>0</v>
          </cell>
        </row>
        <row r="9710">
          <cell r="A9710" t="str">
            <v>335</v>
          </cell>
          <cell r="C9710">
            <v>13</v>
          </cell>
          <cell r="E9710">
            <v>228</v>
          </cell>
        </row>
        <row r="9711">
          <cell r="A9711" t="str">
            <v>335</v>
          </cell>
          <cell r="C9711">
            <v>14</v>
          </cell>
          <cell r="E9711">
            <v>0</v>
          </cell>
        </row>
        <row r="9712">
          <cell r="A9712" t="str">
            <v>335</v>
          </cell>
          <cell r="C9712">
            <v>19</v>
          </cell>
          <cell r="E9712">
            <v>0</v>
          </cell>
        </row>
        <row r="9713">
          <cell r="A9713" t="str">
            <v>335</v>
          </cell>
          <cell r="C9713">
            <v>26</v>
          </cell>
          <cell r="E9713">
            <v>0</v>
          </cell>
        </row>
        <row r="9714">
          <cell r="A9714" t="str">
            <v>335</v>
          </cell>
          <cell r="C9714">
            <v>27</v>
          </cell>
          <cell r="E9714">
            <v>0</v>
          </cell>
        </row>
        <row r="9715">
          <cell r="A9715" t="str">
            <v>335</v>
          </cell>
          <cell r="C9715">
            <v>28</v>
          </cell>
          <cell r="E9715">
            <v>0</v>
          </cell>
        </row>
        <row r="9716">
          <cell r="A9716" t="str">
            <v>335</v>
          </cell>
          <cell r="C9716">
            <v>29</v>
          </cell>
          <cell r="E9716">
            <v>0</v>
          </cell>
        </row>
        <row r="9717">
          <cell r="A9717" t="str">
            <v>336</v>
          </cell>
          <cell r="C9717">
            <v>1</v>
          </cell>
          <cell r="E9717">
            <v>22220</v>
          </cell>
        </row>
        <row r="9718">
          <cell r="A9718" t="str">
            <v>336</v>
          </cell>
          <cell r="C9718">
            <v>2</v>
          </cell>
          <cell r="E9718">
            <v>0</v>
          </cell>
        </row>
        <row r="9719">
          <cell r="A9719" t="str">
            <v>336</v>
          </cell>
          <cell r="C9719">
            <v>3</v>
          </cell>
          <cell r="E9719">
            <v>0</v>
          </cell>
        </row>
        <row r="9720">
          <cell r="A9720" t="str">
            <v>336</v>
          </cell>
          <cell r="C9720">
            <v>4</v>
          </cell>
          <cell r="E9720">
            <v>519</v>
          </cell>
        </row>
        <row r="9721">
          <cell r="A9721" t="str">
            <v>336</v>
          </cell>
          <cell r="C9721">
            <v>6</v>
          </cell>
          <cell r="E9721">
            <v>143219</v>
          </cell>
        </row>
        <row r="9722">
          <cell r="A9722" t="str">
            <v>336</v>
          </cell>
          <cell r="C9722">
            <v>7</v>
          </cell>
          <cell r="E9722">
            <v>172715</v>
          </cell>
        </row>
        <row r="9723">
          <cell r="A9723" t="str">
            <v>336</v>
          </cell>
          <cell r="C9723">
            <v>10</v>
          </cell>
          <cell r="E9723">
            <v>4375</v>
          </cell>
        </row>
        <row r="9724">
          <cell r="A9724" t="str">
            <v>336</v>
          </cell>
          <cell r="C9724">
            <v>15</v>
          </cell>
          <cell r="E9724">
            <v>0</v>
          </cell>
        </row>
        <row r="9725">
          <cell r="A9725" t="str">
            <v>336</v>
          </cell>
          <cell r="C9725">
            <v>16</v>
          </cell>
          <cell r="E9725">
            <v>0</v>
          </cell>
        </row>
        <row r="9726">
          <cell r="A9726" t="str">
            <v>336</v>
          </cell>
          <cell r="C9726">
            <v>17</v>
          </cell>
          <cell r="E9726">
            <v>0</v>
          </cell>
        </row>
        <row r="9727">
          <cell r="A9727" t="str">
            <v>336</v>
          </cell>
          <cell r="C9727">
            <v>18</v>
          </cell>
          <cell r="E9727">
            <v>0</v>
          </cell>
        </row>
        <row r="9728">
          <cell r="A9728" t="str">
            <v>336</v>
          </cell>
          <cell r="C9728">
            <v>20</v>
          </cell>
          <cell r="E9728">
            <v>0</v>
          </cell>
        </row>
        <row r="9729">
          <cell r="A9729" t="str">
            <v>336</v>
          </cell>
          <cell r="C9729">
            <v>21</v>
          </cell>
          <cell r="E9729">
            <v>0</v>
          </cell>
        </row>
        <row r="9730">
          <cell r="A9730" t="str">
            <v>336</v>
          </cell>
          <cell r="C9730">
            <v>22</v>
          </cell>
          <cell r="E9730">
            <v>2123</v>
          </cell>
        </row>
        <row r="9731">
          <cell r="A9731" t="str">
            <v>336</v>
          </cell>
          <cell r="C9731">
            <v>23</v>
          </cell>
          <cell r="E9731">
            <v>0</v>
          </cell>
        </row>
        <row r="9732">
          <cell r="A9732" t="str">
            <v>336</v>
          </cell>
          <cell r="C9732">
            <v>24</v>
          </cell>
          <cell r="E9732">
            <v>0</v>
          </cell>
        </row>
        <row r="9733">
          <cell r="A9733" t="str">
            <v>336</v>
          </cell>
          <cell r="C9733">
            <v>25</v>
          </cell>
          <cell r="E9733">
            <v>0</v>
          </cell>
        </row>
        <row r="9734">
          <cell r="A9734" t="str">
            <v>336</v>
          </cell>
          <cell r="C9734">
            <v>5</v>
          </cell>
          <cell r="E9734">
            <v>4392</v>
          </cell>
        </row>
        <row r="9735">
          <cell r="A9735" t="str">
            <v>336</v>
          </cell>
          <cell r="C9735">
            <v>8</v>
          </cell>
          <cell r="E9735">
            <v>200000</v>
          </cell>
        </row>
        <row r="9736">
          <cell r="A9736" t="str">
            <v>336</v>
          </cell>
          <cell r="C9736">
            <v>9</v>
          </cell>
          <cell r="E9736">
            <v>0</v>
          </cell>
        </row>
        <row r="9737">
          <cell r="A9737" t="str">
            <v>336</v>
          </cell>
          <cell r="C9737">
            <v>11</v>
          </cell>
          <cell r="E9737">
            <v>4281</v>
          </cell>
        </row>
        <row r="9738">
          <cell r="A9738" t="str">
            <v>336</v>
          </cell>
          <cell r="C9738">
            <v>12</v>
          </cell>
          <cell r="E9738">
            <v>0</v>
          </cell>
        </row>
        <row r="9739">
          <cell r="A9739" t="str">
            <v>336</v>
          </cell>
          <cell r="C9739">
            <v>13</v>
          </cell>
          <cell r="E9739">
            <v>37898</v>
          </cell>
        </row>
        <row r="9740">
          <cell r="A9740" t="str">
            <v>336</v>
          </cell>
          <cell r="C9740">
            <v>14</v>
          </cell>
          <cell r="E9740">
            <v>0</v>
          </cell>
        </row>
        <row r="9741">
          <cell r="A9741" t="str">
            <v>336</v>
          </cell>
          <cell r="C9741">
            <v>19</v>
          </cell>
          <cell r="E9741">
            <v>0</v>
          </cell>
        </row>
        <row r="9742">
          <cell r="A9742" t="str">
            <v>336</v>
          </cell>
          <cell r="C9742">
            <v>26</v>
          </cell>
          <cell r="E9742">
            <v>0</v>
          </cell>
        </row>
        <row r="9743">
          <cell r="A9743" t="str">
            <v>336</v>
          </cell>
          <cell r="C9743">
            <v>27</v>
          </cell>
          <cell r="E9743">
            <v>0</v>
          </cell>
        </row>
        <row r="9744">
          <cell r="A9744" t="str">
            <v>336</v>
          </cell>
          <cell r="C9744">
            <v>28</v>
          </cell>
          <cell r="E9744">
            <v>0</v>
          </cell>
        </row>
        <row r="9745">
          <cell r="A9745" t="str">
            <v>336</v>
          </cell>
          <cell r="C9745">
            <v>29</v>
          </cell>
          <cell r="E9745">
            <v>0</v>
          </cell>
        </row>
        <row r="9746">
          <cell r="A9746" t="str">
            <v>337</v>
          </cell>
          <cell r="C9746">
            <v>1</v>
          </cell>
          <cell r="E9746">
            <v>0</v>
          </cell>
        </row>
        <row r="9747">
          <cell r="A9747" t="str">
            <v>337</v>
          </cell>
          <cell r="C9747">
            <v>2</v>
          </cell>
          <cell r="E9747">
            <v>0</v>
          </cell>
        </row>
        <row r="9748">
          <cell r="A9748" t="str">
            <v>337</v>
          </cell>
          <cell r="C9748">
            <v>3</v>
          </cell>
          <cell r="E9748">
            <v>0</v>
          </cell>
        </row>
        <row r="9749">
          <cell r="A9749" t="str">
            <v>337</v>
          </cell>
          <cell r="C9749">
            <v>4</v>
          </cell>
          <cell r="E9749">
            <v>0</v>
          </cell>
        </row>
        <row r="9750">
          <cell r="A9750" t="str">
            <v>337</v>
          </cell>
          <cell r="C9750">
            <v>6</v>
          </cell>
          <cell r="E9750">
            <v>0</v>
          </cell>
        </row>
        <row r="9751">
          <cell r="A9751" t="str">
            <v>337</v>
          </cell>
          <cell r="C9751">
            <v>7</v>
          </cell>
          <cell r="E9751">
            <v>6618</v>
          </cell>
        </row>
        <row r="9752">
          <cell r="A9752" t="str">
            <v>337</v>
          </cell>
          <cell r="C9752">
            <v>10</v>
          </cell>
          <cell r="E9752">
            <v>0</v>
          </cell>
        </row>
        <row r="9753">
          <cell r="A9753" t="str">
            <v>337</v>
          </cell>
          <cell r="C9753">
            <v>15</v>
          </cell>
          <cell r="E9753">
            <v>0</v>
          </cell>
        </row>
        <row r="9754">
          <cell r="A9754" t="str">
            <v>337</v>
          </cell>
          <cell r="C9754">
            <v>16</v>
          </cell>
          <cell r="E9754">
            <v>10700</v>
          </cell>
        </row>
        <row r="9755">
          <cell r="A9755" t="str">
            <v>337</v>
          </cell>
          <cell r="C9755">
            <v>17</v>
          </cell>
          <cell r="E9755">
            <v>0</v>
          </cell>
        </row>
        <row r="9756">
          <cell r="A9756" t="str">
            <v>337</v>
          </cell>
          <cell r="C9756">
            <v>18</v>
          </cell>
          <cell r="E9756">
            <v>0</v>
          </cell>
        </row>
        <row r="9757">
          <cell r="A9757" t="str">
            <v>337</v>
          </cell>
          <cell r="C9757">
            <v>20</v>
          </cell>
          <cell r="E9757">
            <v>0</v>
          </cell>
        </row>
        <row r="9758">
          <cell r="A9758" t="str">
            <v>337</v>
          </cell>
          <cell r="C9758">
            <v>21</v>
          </cell>
          <cell r="E9758">
            <v>0</v>
          </cell>
        </row>
        <row r="9759">
          <cell r="A9759" t="str">
            <v>337</v>
          </cell>
          <cell r="C9759">
            <v>22</v>
          </cell>
          <cell r="E9759">
            <v>811</v>
          </cell>
        </row>
        <row r="9760">
          <cell r="A9760" t="str">
            <v>337</v>
          </cell>
          <cell r="C9760">
            <v>23</v>
          </cell>
          <cell r="E9760">
            <v>0</v>
          </cell>
        </row>
        <row r="9761">
          <cell r="A9761" t="str">
            <v>337</v>
          </cell>
          <cell r="C9761">
            <v>24</v>
          </cell>
          <cell r="E9761">
            <v>2000</v>
          </cell>
        </row>
        <row r="9762">
          <cell r="A9762" t="str">
            <v>337</v>
          </cell>
          <cell r="C9762">
            <v>25</v>
          </cell>
          <cell r="E9762">
            <v>0</v>
          </cell>
        </row>
        <row r="9763">
          <cell r="A9763" t="str">
            <v>337</v>
          </cell>
          <cell r="C9763">
            <v>5</v>
          </cell>
          <cell r="E9763">
            <v>4587</v>
          </cell>
        </row>
        <row r="9764">
          <cell r="A9764" t="str">
            <v>337</v>
          </cell>
          <cell r="C9764">
            <v>8</v>
          </cell>
          <cell r="E9764">
            <v>0</v>
          </cell>
        </row>
        <row r="9765">
          <cell r="A9765" t="str">
            <v>337</v>
          </cell>
          <cell r="C9765">
            <v>9</v>
          </cell>
          <cell r="E9765">
            <v>0</v>
          </cell>
        </row>
        <row r="9766">
          <cell r="A9766" t="str">
            <v>337</v>
          </cell>
          <cell r="C9766">
            <v>11</v>
          </cell>
          <cell r="E9766">
            <v>20000</v>
          </cell>
        </row>
        <row r="9767">
          <cell r="A9767" t="str">
            <v>337</v>
          </cell>
          <cell r="C9767">
            <v>12</v>
          </cell>
          <cell r="E9767">
            <v>0</v>
          </cell>
        </row>
        <row r="9768">
          <cell r="A9768" t="str">
            <v>337</v>
          </cell>
          <cell r="C9768">
            <v>13</v>
          </cell>
          <cell r="E9768">
            <v>0</v>
          </cell>
        </row>
        <row r="9769">
          <cell r="A9769" t="str">
            <v>337</v>
          </cell>
          <cell r="C9769">
            <v>14</v>
          </cell>
          <cell r="E9769">
            <v>0</v>
          </cell>
        </row>
        <row r="9770">
          <cell r="A9770" t="str">
            <v>337</v>
          </cell>
          <cell r="C9770">
            <v>19</v>
          </cell>
          <cell r="E9770">
            <v>0</v>
          </cell>
        </row>
        <row r="9771">
          <cell r="A9771" t="str">
            <v>337</v>
          </cell>
          <cell r="C9771">
            <v>26</v>
          </cell>
          <cell r="E9771">
            <v>0</v>
          </cell>
        </row>
        <row r="9772">
          <cell r="A9772" t="str">
            <v>337</v>
          </cell>
          <cell r="C9772">
            <v>27</v>
          </cell>
          <cell r="E9772">
            <v>0</v>
          </cell>
        </row>
        <row r="9773">
          <cell r="A9773" t="str">
            <v>337</v>
          </cell>
          <cell r="C9773">
            <v>28</v>
          </cell>
          <cell r="E9773">
            <v>0</v>
          </cell>
        </row>
        <row r="9774">
          <cell r="A9774" t="str">
            <v>337</v>
          </cell>
          <cell r="C9774">
            <v>29</v>
          </cell>
          <cell r="E9774">
            <v>0</v>
          </cell>
        </row>
        <row r="9775">
          <cell r="A9775" t="str">
            <v>338</v>
          </cell>
          <cell r="C9775">
            <v>1</v>
          </cell>
          <cell r="E9775">
            <v>0</v>
          </cell>
        </row>
        <row r="9776">
          <cell r="A9776" t="str">
            <v>338</v>
          </cell>
          <cell r="C9776">
            <v>2</v>
          </cell>
          <cell r="E9776">
            <v>0</v>
          </cell>
        </row>
        <row r="9777">
          <cell r="A9777" t="str">
            <v>338</v>
          </cell>
          <cell r="C9777">
            <v>3</v>
          </cell>
          <cell r="E9777">
            <v>0</v>
          </cell>
        </row>
        <row r="9778">
          <cell r="A9778" t="str">
            <v>338</v>
          </cell>
          <cell r="C9778">
            <v>4</v>
          </cell>
          <cell r="E9778">
            <v>0</v>
          </cell>
        </row>
        <row r="9779">
          <cell r="A9779" t="str">
            <v>338</v>
          </cell>
          <cell r="C9779">
            <v>6</v>
          </cell>
          <cell r="E9779">
            <v>0</v>
          </cell>
        </row>
        <row r="9780">
          <cell r="A9780" t="str">
            <v>338</v>
          </cell>
          <cell r="C9780">
            <v>7</v>
          </cell>
          <cell r="E9780">
            <v>0</v>
          </cell>
        </row>
        <row r="9781">
          <cell r="A9781" t="str">
            <v>338</v>
          </cell>
          <cell r="C9781">
            <v>10</v>
          </cell>
          <cell r="E9781">
            <v>0</v>
          </cell>
        </row>
        <row r="9782">
          <cell r="A9782" t="str">
            <v>338</v>
          </cell>
          <cell r="C9782">
            <v>15</v>
          </cell>
          <cell r="E9782">
            <v>0</v>
          </cell>
        </row>
        <row r="9783">
          <cell r="A9783" t="str">
            <v>338</v>
          </cell>
          <cell r="C9783">
            <v>16</v>
          </cell>
          <cell r="E9783">
            <v>0</v>
          </cell>
        </row>
        <row r="9784">
          <cell r="A9784" t="str">
            <v>338</v>
          </cell>
          <cell r="C9784">
            <v>17</v>
          </cell>
          <cell r="E9784">
            <v>0</v>
          </cell>
        </row>
        <row r="9785">
          <cell r="A9785" t="str">
            <v>338</v>
          </cell>
          <cell r="C9785">
            <v>18</v>
          </cell>
          <cell r="E9785">
            <v>0</v>
          </cell>
        </row>
        <row r="9786">
          <cell r="A9786" t="str">
            <v>338</v>
          </cell>
          <cell r="C9786">
            <v>20</v>
          </cell>
          <cell r="E9786">
            <v>0</v>
          </cell>
        </row>
        <row r="9787">
          <cell r="A9787" t="str">
            <v>338</v>
          </cell>
          <cell r="C9787">
            <v>21</v>
          </cell>
          <cell r="E9787">
            <v>0</v>
          </cell>
        </row>
        <row r="9788">
          <cell r="A9788" t="str">
            <v>338</v>
          </cell>
          <cell r="C9788">
            <v>22</v>
          </cell>
          <cell r="E9788">
            <v>0</v>
          </cell>
        </row>
        <row r="9789">
          <cell r="A9789" t="str">
            <v>338</v>
          </cell>
          <cell r="C9789">
            <v>23</v>
          </cell>
          <cell r="E9789">
            <v>0</v>
          </cell>
        </row>
        <row r="9790">
          <cell r="A9790" t="str">
            <v>338</v>
          </cell>
          <cell r="C9790">
            <v>24</v>
          </cell>
          <cell r="E9790">
            <v>0</v>
          </cell>
        </row>
        <row r="9791">
          <cell r="A9791" t="str">
            <v>338</v>
          </cell>
          <cell r="C9791">
            <v>25</v>
          </cell>
          <cell r="E9791">
            <v>0</v>
          </cell>
        </row>
        <row r="9792">
          <cell r="A9792" t="str">
            <v>338</v>
          </cell>
          <cell r="C9792">
            <v>5</v>
          </cell>
          <cell r="E9792">
            <v>0</v>
          </cell>
        </row>
        <row r="9793">
          <cell r="A9793" t="str">
            <v>338</v>
          </cell>
          <cell r="C9793">
            <v>8</v>
          </cell>
          <cell r="E9793">
            <v>0</v>
          </cell>
        </row>
        <row r="9794">
          <cell r="A9794" t="str">
            <v>338</v>
          </cell>
          <cell r="C9794">
            <v>9</v>
          </cell>
          <cell r="E9794">
            <v>0</v>
          </cell>
        </row>
        <row r="9795">
          <cell r="A9795" t="str">
            <v>338</v>
          </cell>
          <cell r="C9795">
            <v>11</v>
          </cell>
          <cell r="E9795">
            <v>0</v>
          </cell>
        </row>
        <row r="9796">
          <cell r="A9796" t="str">
            <v>338</v>
          </cell>
          <cell r="C9796">
            <v>12</v>
          </cell>
          <cell r="E9796">
            <v>0</v>
          </cell>
        </row>
        <row r="9797">
          <cell r="A9797" t="str">
            <v>338</v>
          </cell>
          <cell r="C9797">
            <v>13</v>
          </cell>
          <cell r="E9797">
            <v>0</v>
          </cell>
        </row>
        <row r="9798">
          <cell r="A9798" t="str">
            <v>338</v>
          </cell>
          <cell r="C9798">
            <v>14</v>
          </cell>
          <cell r="E9798">
            <v>0</v>
          </cell>
        </row>
        <row r="9799">
          <cell r="A9799" t="str">
            <v>338</v>
          </cell>
          <cell r="C9799">
            <v>19</v>
          </cell>
          <cell r="E9799">
            <v>0</v>
          </cell>
        </row>
        <row r="9800">
          <cell r="A9800" t="str">
            <v>338</v>
          </cell>
          <cell r="C9800">
            <v>26</v>
          </cell>
          <cell r="E9800">
            <v>0</v>
          </cell>
        </row>
        <row r="9801">
          <cell r="A9801" t="str">
            <v>338</v>
          </cell>
          <cell r="C9801">
            <v>27</v>
          </cell>
          <cell r="E9801">
            <v>0</v>
          </cell>
        </row>
        <row r="9802">
          <cell r="A9802" t="str">
            <v>338</v>
          </cell>
          <cell r="C9802">
            <v>28</v>
          </cell>
          <cell r="E9802">
            <v>0</v>
          </cell>
        </row>
        <row r="9803">
          <cell r="A9803" t="str">
            <v>338</v>
          </cell>
          <cell r="C9803">
            <v>29</v>
          </cell>
          <cell r="E9803">
            <v>0</v>
          </cell>
        </row>
        <row r="9804">
          <cell r="A9804" t="str">
            <v>339</v>
          </cell>
          <cell r="C9804">
            <v>1</v>
          </cell>
          <cell r="E9804">
            <v>2076</v>
          </cell>
        </row>
        <row r="9805">
          <cell r="A9805" t="str">
            <v>339</v>
          </cell>
          <cell r="C9805">
            <v>2</v>
          </cell>
          <cell r="E9805">
            <v>0</v>
          </cell>
        </row>
        <row r="9806">
          <cell r="A9806" t="str">
            <v>339</v>
          </cell>
          <cell r="C9806">
            <v>3</v>
          </cell>
          <cell r="E9806">
            <v>30214</v>
          </cell>
        </row>
        <row r="9807">
          <cell r="A9807" t="str">
            <v>339</v>
          </cell>
          <cell r="C9807">
            <v>4</v>
          </cell>
          <cell r="E9807">
            <v>6374</v>
          </cell>
        </row>
        <row r="9808">
          <cell r="A9808" t="str">
            <v>339</v>
          </cell>
          <cell r="C9808">
            <v>6</v>
          </cell>
          <cell r="E9808">
            <v>0</v>
          </cell>
        </row>
        <row r="9809">
          <cell r="A9809" t="str">
            <v>339</v>
          </cell>
          <cell r="C9809">
            <v>7</v>
          </cell>
          <cell r="E9809">
            <v>19946</v>
          </cell>
        </row>
        <row r="9810">
          <cell r="A9810" t="str">
            <v>339</v>
          </cell>
          <cell r="C9810">
            <v>10</v>
          </cell>
          <cell r="E9810">
            <v>16290</v>
          </cell>
        </row>
        <row r="9811">
          <cell r="A9811" t="str">
            <v>339</v>
          </cell>
          <cell r="C9811">
            <v>15</v>
          </cell>
          <cell r="E9811">
            <v>0</v>
          </cell>
        </row>
        <row r="9812">
          <cell r="A9812" t="str">
            <v>339</v>
          </cell>
          <cell r="C9812">
            <v>16</v>
          </cell>
          <cell r="E9812">
            <v>0</v>
          </cell>
        </row>
        <row r="9813">
          <cell r="A9813" t="str">
            <v>339</v>
          </cell>
          <cell r="C9813">
            <v>17</v>
          </cell>
          <cell r="E9813">
            <v>0</v>
          </cell>
        </row>
        <row r="9814">
          <cell r="A9814" t="str">
            <v>339</v>
          </cell>
          <cell r="C9814">
            <v>18</v>
          </cell>
          <cell r="E9814">
            <v>0</v>
          </cell>
        </row>
        <row r="9815">
          <cell r="A9815" t="str">
            <v>339</v>
          </cell>
          <cell r="C9815">
            <v>20</v>
          </cell>
          <cell r="E9815">
            <v>0</v>
          </cell>
        </row>
        <row r="9816">
          <cell r="A9816" t="str">
            <v>339</v>
          </cell>
          <cell r="C9816">
            <v>21</v>
          </cell>
          <cell r="E9816">
            <v>0</v>
          </cell>
        </row>
        <row r="9817">
          <cell r="A9817" t="str">
            <v>339</v>
          </cell>
          <cell r="C9817">
            <v>22</v>
          </cell>
          <cell r="E9817">
            <v>38</v>
          </cell>
        </row>
        <row r="9818">
          <cell r="A9818" t="str">
            <v>339</v>
          </cell>
          <cell r="C9818">
            <v>23</v>
          </cell>
          <cell r="E9818">
            <v>0</v>
          </cell>
        </row>
        <row r="9819">
          <cell r="A9819" t="str">
            <v>339</v>
          </cell>
          <cell r="C9819">
            <v>24</v>
          </cell>
          <cell r="E9819">
            <v>0</v>
          </cell>
        </row>
        <row r="9820">
          <cell r="A9820" t="str">
            <v>339</v>
          </cell>
          <cell r="C9820">
            <v>25</v>
          </cell>
          <cell r="E9820">
            <v>0</v>
          </cell>
        </row>
        <row r="9821">
          <cell r="A9821" t="str">
            <v>339</v>
          </cell>
          <cell r="C9821">
            <v>5</v>
          </cell>
          <cell r="E9821">
            <v>2168</v>
          </cell>
        </row>
        <row r="9822">
          <cell r="A9822" t="str">
            <v>339</v>
          </cell>
          <cell r="C9822">
            <v>8</v>
          </cell>
          <cell r="E9822">
            <v>0</v>
          </cell>
        </row>
        <row r="9823">
          <cell r="A9823" t="str">
            <v>339</v>
          </cell>
          <cell r="C9823">
            <v>9</v>
          </cell>
          <cell r="E9823">
            <v>0</v>
          </cell>
        </row>
        <row r="9824">
          <cell r="A9824" t="str">
            <v>339</v>
          </cell>
          <cell r="C9824">
            <v>11</v>
          </cell>
          <cell r="E9824">
            <v>0</v>
          </cell>
        </row>
        <row r="9825">
          <cell r="A9825" t="str">
            <v>339</v>
          </cell>
          <cell r="C9825">
            <v>12</v>
          </cell>
          <cell r="E9825">
            <v>0</v>
          </cell>
        </row>
        <row r="9826">
          <cell r="A9826" t="str">
            <v>339</v>
          </cell>
          <cell r="C9826">
            <v>13</v>
          </cell>
          <cell r="E9826">
            <v>0</v>
          </cell>
        </row>
        <row r="9827">
          <cell r="A9827" t="str">
            <v>339</v>
          </cell>
          <cell r="C9827">
            <v>14</v>
          </cell>
          <cell r="E9827">
            <v>0</v>
          </cell>
        </row>
        <row r="9828">
          <cell r="A9828" t="str">
            <v>339</v>
          </cell>
          <cell r="C9828">
            <v>19</v>
          </cell>
          <cell r="E9828">
            <v>0</v>
          </cell>
        </row>
        <row r="9829">
          <cell r="A9829" t="str">
            <v>339</v>
          </cell>
          <cell r="C9829">
            <v>26</v>
          </cell>
          <cell r="E9829">
            <v>0</v>
          </cell>
        </row>
        <row r="9830">
          <cell r="A9830" t="str">
            <v>339</v>
          </cell>
          <cell r="C9830">
            <v>27</v>
          </cell>
          <cell r="E9830">
            <v>0</v>
          </cell>
        </row>
        <row r="9831">
          <cell r="A9831" t="str">
            <v>339</v>
          </cell>
          <cell r="C9831">
            <v>28</v>
          </cell>
          <cell r="E9831">
            <v>0</v>
          </cell>
        </row>
        <row r="9832">
          <cell r="A9832" t="str">
            <v>339</v>
          </cell>
          <cell r="C9832">
            <v>29</v>
          </cell>
          <cell r="E9832">
            <v>0</v>
          </cell>
        </row>
        <row r="9833">
          <cell r="A9833" t="str">
            <v>340</v>
          </cell>
          <cell r="C9833">
            <v>1</v>
          </cell>
          <cell r="E9833">
            <v>0</v>
          </cell>
        </row>
        <row r="9834">
          <cell r="A9834" t="str">
            <v>340</v>
          </cell>
          <cell r="C9834">
            <v>2</v>
          </cell>
          <cell r="E9834">
            <v>0</v>
          </cell>
        </row>
        <row r="9835">
          <cell r="A9835" t="str">
            <v>340</v>
          </cell>
          <cell r="C9835">
            <v>3</v>
          </cell>
          <cell r="E9835">
            <v>0</v>
          </cell>
        </row>
        <row r="9836">
          <cell r="A9836" t="str">
            <v>340</v>
          </cell>
          <cell r="C9836">
            <v>4</v>
          </cell>
          <cell r="E9836">
            <v>0</v>
          </cell>
        </row>
        <row r="9837">
          <cell r="A9837" t="str">
            <v>340</v>
          </cell>
          <cell r="C9837">
            <v>6</v>
          </cell>
          <cell r="E9837">
            <v>27750</v>
          </cell>
        </row>
        <row r="9838">
          <cell r="A9838" t="str">
            <v>340</v>
          </cell>
          <cell r="C9838">
            <v>7</v>
          </cell>
          <cell r="E9838">
            <v>1284</v>
          </cell>
        </row>
        <row r="9839">
          <cell r="A9839" t="str">
            <v>340</v>
          </cell>
          <cell r="C9839">
            <v>10</v>
          </cell>
          <cell r="E9839">
            <v>1167</v>
          </cell>
        </row>
        <row r="9840">
          <cell r="A9840" t="str">
            <v>340</v>
          </cell>
          <cell r="C9840">
            <v>15</v>
          </cell>
          <cell r="E9840">
            <v>0</v>
          </cell>
        </row>
        <row r="9841">
          <cell r="A9841" t="str">
            <v>340</v>
          </cell>
          <cell r="C9841">
            <v>16</v>
          </cell>
          <cell r="E9841">
            <v>18879</v>
          </cell>
        </row>
        <row r="9842">
          <cell r="A9842" t="str">
            <v>340</v>
          </cell>
          <cell r="C9842">
            <v>17</v>
          </cell>
          <cell r="E9842">
            <v>0</v>
          </cell>
        </row>
        <row r="9843">
          <cell r="A9843" t="str">
            <v>340</v>
          </cell>
          <cell r="C9843">
            <v>18</v>
          </cell>
          <cell r="E9843">
            <v>0</v>
          </cell>
        </row>
        <row r="9844">
          <cell r="A9844" t="str">
            <v>340</v>
          </cell>
          <cell r="C9844">
            <v>20</v>
          </cell>
          <cell r="E9844">
            <v>159</v>
          </cell>
        </row>
        <row r="9845">
          <cell r="A9845" t="str">
            <v>340</v>
          </cell>
          <cell r="C9845">
            <v>21</v>
          </cell>
          <cell r="E9845">
            <v>0</v>
          </cell>
        </row>
        <row r="9846">
          <cell r="A9846" t="str">
            <v>340</v>
          </cell>
          <cell r="C9846">
            <v>22</v>
          </cell>
          <cell r="E9846">
            <v>0</v>
          </cell>
        </row>
        <row r="9847">
          <cell r="A9847" t="str">
            <v>340</v>
          </cell>
          <cell r="C9847">
            <v>23</v>
          </cell>
          <cell r="E9847">
            <v>0</v>
          </cell>
        </row>
        <row r="9848">
          <cell r="A9848" t="str">
            <v>340</v>
          </cell>
          <cell r="C9848">
            <v>24</v>
          </cell>
          <cell r="E9848">
            <v>0</v>
          </cell>
        </row>
        <row r="9849">
          <cell r="A9849" t="str">
            <v>340</v>
          </cell>
          <cell r="C9849">
            <v>25</v>
          </cell>
          <cell r="E9849">
            <v>0</v>
          </cell>
        </row>
        <row r="9850">
          <cell r="A9850" t="str">
            <v>340</v>
          </cell>
          <cell r="C9850">
            <v>5</v>
          </cell>
          <cell r="E9850">
            <v>8539</v>
          </cell>
        </row>
        <row r="9851">
          <cell r="A9851" t="str">
            <v>340</v>
          </cell>
          <cell r="C9851">
            <v>8</v>
          </cell>
          <cell r="E9851">
            <v>0</v>
          </cell>
        </row>
        <row r="9852">
          <cell r="A9852" t="str">
            <v>340</v>
          </cell>
          <cell r="C9852">
            <v>9</v>
          </cell>
          <cell r="E9852">
            <v>0</v>
          </cell>
        </row>
        <row r="9853">
          <cell r="A9853" t="str">
            <v>340</v>
          </cell>
          <cell r="C9853">
            <v>11</v>
          </cell>
          <cell r="E9853">
            <v>12185</v>
          </cell>
        </row>
        <row r="9854">
          <cell r="A9854" t="str">
            <v>340</v>
          </cell>
          <cell r="C9854">
            <v>12</v>
          </cell>
          <cell r="E9854">
            <v>0</v>
          </cell>
        </row>
        <row r="9855">
          <cell r="A9855" t="str">
            <v>340</v>
          </cell>
          <cell r="C9855">
            <v>13</v>
          </cell>
          <cell r="E9855">
            <v>0</v>
          </cell>
        </row>
        <row r="9856">
          <cell r="A9856" t="str">
            <v>340</v>
          </cell>
          <cell r="C9856">
            <v>14</v>
          </cell>
          <cell r="E9856">
            <v>0</v>
          </cell>
        </row>
        <row r="9857">
          <cell r="A9857" t="str">
            <v>340</v>
          </cell>
          <cell r="C9857">
            <v>19</v>
          </cell>
          <cell r="E9857">
            <v>0</v>
          </cell>
        </row>
        <row r="9858">
          <cell r="A9858" t="str">
            <v>340</v>
          </cell>
          <cell r="C9858">
            <v>26</v>
          </cell>
          <cell r="E9858">
            <v>0</v>
          </cell>
        </row>
        <row r="9859">
          <cell r="A9859" t="str">
            <v>340</v>
          </cell>
          <cell r="C9859">
            <v>27</v>
          </cell>
          <cell r="E9859">
            <v>0</v>
          </cell>
        </row>
        <row r="9860">
          <cell r="A9860" t="str">
            <v>340</v>
          </cell>
          <cell r="C9860">
            <v>28</v>
          </cell>
          <cell r="E9860">
            <v>0</v>
          </cell>
        </row>
        <row r="9861">
          <cell r="A9861" t="str">
            <v>340</v>
          </cell>
          <cell r="C9861">
            <v>29</v>
          </cell>
          <cell r="E9861">
            <v>0</v>
          </cell>
        </row>
        <row r="9862">
          <cell r="A9862" t="str">
            <v>341</v>
          </cell>
          <cell r="C9862">
            <v>1</v>
          </cell>
          <cell r="E9862">
            <v>0</v>
          </cell>
        </row>
        <row r="9863">
          <cell r="A9863" t="str">
            <v>341</v>
          </cell>
          <cell r="C9863">
            <v>2</v>
          </cell>
          <cell r="E9863">
            <v>0</v>
          </cell>
        </row>
        <row r="9864">
          <cell r="A9864" t="str">
            <v>341</v>
          </cell>
          <cell r="C9864">
            <v>3</v>
          </cell>
          <cell r="E9864">
            <v>0</v>
          </cell>
        </row>
        <row r="9865">
          <cell r="A9865" t="str">
            <v>341</v>
          </cell>
          <cell r="C9865">
            <v>4</v>
          </cell>
          <cell r="E9865">
            <v>4475</v>
          </cell>
        </row>
        <row r="9866">
          <cell r="A9866" t="str">
            <v>341</v>
          </cell>
          <cell r="C9866">
            <v>6</v>
          </cell>
          <cell r="E9866">
            <v>0</v>
          </cell>
        </row>
        <row r="9867">
          <cell r="A9867" t="str">
            <v>341</v>
          </cell>
          <cell r="C9867">
            <v>7</v>
          </cell>
          <cell r="E9867">
            <v>5085</v>
          </cell>
        </row>
        <row r="9868">
          <cell r="A9868" t="str">
            <v>341</v>
          </cell>
          <cell r="C9868">
            <v>10</v>
          </cell>
          <cell r="E9868">
            <v>1050</v>
          </cell>
        </row>
        <row r="9869">
          <cell r="A9869" t="str">
            <v>341</v>
          </cell>
          <cell r="C9869">
            <v>15</v>
          </cell>
          <cell r="E9869">
            <v>0</v>
          </cell>
        </row>
        <row r="9870">
          <cell r="A9870" t="str">
            <v>341</v>
          </cell>
          <cell r="C9870">
            <v>16</v>
          </cell>
          <cell r="E9870">
            <v>0</v>
          </cell>
        </row>
        <row r="9871">
          <cell r="A9871" t="str">
            <v>341</v>
          </cell>
          <cell r="C9871">
            <v>17</v>
          </cell>
          <cell r="E9871">
            <v>0</v>
          </cell>
        </row>
        <row r="9872">
          <cell r="A9872" t="str">
            <v>341</v>
          </cell>
          <cell r="C9872">
            <v>18</v>
          </cell>
          <cell r="E9872">
            <v>0</v>
          </cell>
        </row>
        <row r="9873">
          <cell r="A9873" t="str">
            <v>341</v>
          </cell>
          <cell r="C9873">
            <v>20</v>
          </cell>
          <cell r="E9873">
            <v>0</v>
          </cell>
        </row>
        <row r="9874">
          <cell r="A9874" t="str">
            <v>341</v>
          </cell>
          <cell r="C9874">
            <v>21</v>
          </cell>
          <cell r="E9874">
            <v>0</v>
          </cell>
        </row>
        <row r="9875">
          <cell r="A9875" t="str">
            <v>341</v>
          </cell>
          <cell r="C9875">
            <v>22</v>
          </cell>
          <cell r="E9875">
            <v>700</v>
          </cell>
        </row>
        <row r="9876">
          <cell r="A9876" t="str">
            <v>341</v>
          </cell>
          <cell r="C9876">
            <v>23</v>
          </cell>
          <cell r="E9876">
            <v>0</v>
          </cell>
        </row>
        <row r="9877">
          <cell r="A9877" t="str">
            <v>341</v>
          </cell>
          <cell r="C9877">
            <v>24</v>
          </cell>
          <cell r="E9877">
            <v>0</v>
          </cell>
        </row>
        <row r="9878">
          <cell r="A9878" t="str">
            <v>341</v>
          </cell>
          <cell r="C9878">
            <v>25</v>
          </cell>
          <cell r="E9878">
            <v>0</v>
          </cell>
        </row>
        <row r="9879">
          <cell r="A9879" t="str">
            <v>341</v>
          </cell>
          <cell r="C9879">
            <v>5</v>
          </cell>
          <cell r="E9879">
            <v>33511</v>
          </cell>
        </row>
        <row r="9880">
          <cell r="A9880" t="str">
            <v>341</v>
          </cell>
          <cell r="C9880">
            <v>8</v>
          </cell>
          <cell r="E9880">
            <v>13521</v>
          </cell>
        </row>
        <row r="9881">
          <cell r="A9881" t="str">
            <v>341</v>
          </cell>
          <cell r="C9881">
            <v>9</v>
          </cell>
          <cell r="E9881">
            <v>0</v>
          </cell>
        </row>
        <row r="9882">
          <cell r="A9882" t="str">
            <v>341</v>
          </cell>
          <cell r="C9882">
            <v>11</v>
          </cell>
          <cell r="E9882">
            <v>0</v>
          </cell>
        </row>
        <row r="9883">
          <cell r="A9883" t="str">
            <v>341</v>
          </cell>
          <cell r="C9883">
            <v>12</v>
          </cell>
          <cell r="E9883">
            <v>0</v>
          </cell>
        </row>
        <row r="9884">
          <cell r="A9884" t="str">
            <v>341</v>
          </cell>
          <cell r="C9884">
            <v>13</v>
          </cell>
          <cell r="E9884">
            <v>0</v>
          </cell>
        </row>
        <row r="9885">
          <cell r="A9885" t="str">
            <v>341</v>
          </cell>
          <cell r="C9885">
            <v>14</v>
          </cell>
          <cell r="E9885">
            <v>0</v>
          </cell>
        </row>
        <row r="9886">
          <cell r="A9886" t="str">
            <v>341</v>
          </cell>
          <cell r="C9886">
            <v>19</v>
          </cell>
          <cell r="E9886">
            <v>0</v>
          </cell>
        </row>
        <row r="9887">
          <cell r="A9887" t="str">
            <v>341</v>
          </cell>
          <cell r="C9887">
            <v>26</v>
          </cell>
          <cell r="E9887">
            <v>0</v>
          </cell>
        </row>
        <row r="9888">
          <cell r="A9888" t="str">
            <v>341</v>
          </cell>
          <cell r="C9888">
            <v>27</v>
          </cell>
          <cell r="E9888">
            <v>0</v>
          </cell>
        </row>
        <row r="9889">
          <cell r="A9889" t="str">
            <v>341</v>
          </cell>
          <cell r="C9889">
            <v>28</v>
          </cell>
          <cell r="E9889">
            <v>0</v>
          </cell>
        </row>
        <row r="9890">
          <cell r="A9890" t="str">
            <v>341</v>
          </cell>
          <cell r="C9890">
            <v>29</v>
          </cell>
          <cell r="E9890">
            <v>0</v>
          </cell>
        </row>
        <row r="9891">
          <cell r="A9891" t="str">
            <v>342</v>
          </cell>
          <cell r="C9891">
            <v>1</v>
          </cell>
          <cell r="E9891">
            <v>143129</v>
          </cell>
        </row>
        <row r="9892">
          <cell r="A9892" t="str">
            <v>342</v>
          </cell>
          <cell r="C9892">
            <v>2</v>
          </cell>
          <cell r="E9892">
            <v>0</v>
          </cell>
        </row>
        <row r="9893">
          <cell r="A9893" t="str">
            <v>342</v>
          </cell>
          <cell r="C9893">
            <v>3</v>
          </cell>
          <cell r="E9893">
            <v>0</v>
          </cell>
        </row>
        <row r="9894">
          <cell r="A9894" t="str">
            <v>342</v>
          </cell>
          <cell r="C9894">
            <v>4</v>
          </cell>
          <cell r="E9894">
            <v>0</v>
          </cell>
        </row>
        <row r="9895">
          <cell r="A9895" t="str">
            <v>342</v>
          </cell>
          <cell r="C9895">
            <v>6</v>
          </cell>
          <cell r="E9895">
            <v>2500</v>
          </cell>
        </row>
        <row r="9896">
          <cell r="A9896" t="str">
            <v>342</v>
          </cell>
          <cell r="C9896">
            <v>7</v>
          </cell>
          <cell r="E9896">
            <v>21028</v>
          </cell>
        </row>
        <row r="9897">
          <cell r="A9897" t="str">
            <v>342</v>
          </cell>
          <cell r="C9897">
            <v>10</v>
          </cell>
          <cell r="E9897">
            <v>20683</v>
          </cell>
        </row>
        <row r="9898">
          <cell r="A9898" t="str">
            <v>342</v>
          </cell>
          <cell r="C9898">
            <v>15</v>
          </cell>
          <cell r="E9898">
            <v>100000</v>
          </cell>
        </row>
        <row r="9899">
          <cell r="A9899" t="str">
            <v>342</v>
          </cell>
          <cell r="C9899">
            <v>16</v>
          </cell>
          <cell r="E9899">
            <v>12500</v>
          </cell>
        </row>
        <row r="9900">
          <cell r="A9900" t="str">
            <v>342</v>
          </cell>
          <cell r="C9900">
            <v>17</v>
          </cell>
          <cell r="E9900">
            <v>0</v>
          </cell>
        </row>
        <row r="9901">
          <cell r="A9901" t="str">
            <v>342</v>
          </cell>
          <cell r="C9901">
            <v>18</v>
          </cell>
          <cell r="E9901">
            <v>0</v>
          </cell>
        </row>
        <row r="9902">
          <cell r="A9902" t="str">
            <v>342</v>
          </cell>
          <cell r="C9902">
            <v>20</v>
          </cell>
          <cell r="E9902">
            <v>0</v>
          </cell>
        </row>
        <row r="9903">
          <cell r="A9903" t="str">
            <v>342</v>
          </cell>
          <cell r="C9903">
            <v>21</v>
          </cell>
          <cell r="E9903">
            <v>0</v>
          </cell>
        </row>
        <row r="9904">
          <cell r="A9904" t="str">
            <v>342</v>
          </cell>
          <cell r="C9904">
            <v>22</v>
          </cell>
          <cell r="E9904">
            <v>0</v>
          </cell>
        </row>
        <row r="9905">
          <cell r="A9905" t="str">
            <v>342</v>
          </cell>
          <cell r="C9905">
            <v>23</v>
          </cell>
          <cell r="E9905">
            <v>0</v>
          </cell>
        </row>
        <row r="9906">
          <cell r="A9906" t="str">
            <v>342</v>
          </cell>
          <cell r="C9906">
            <v>24</v>
          </cell>
          <cell r="E9906">
            <v>0</v>
          </cell>
        </row>
        <row r="9907">
          <cell r="A9907" t="str">
            <v>342</v>
          </cell>
          <cell r="C9907">
            <v>25</v>
          </cell>
          <cell r="E9907">
            <v>0</v>
          </cell>
        </row>
        <row r="9908">
          <cell r="A9908" t="str">
            <v>342</v>
          </cell>
          <cell r="C9908">
            <v>5</v>
          </cell>
          <cell r="E9908">
            <v>2450</v>
          </cell>
        </row>
        <row r="9909">
          <cell r="A9909" t="str">
            <v>342</v>
          </cell>
          <cell r="C9909">
            <v>8</v>
          </cell>
          <cell r="E9909">
            <v>0</v>
          </cell>
        </row>
        <row r="9910">
          <cell r="A9910" t="str">
            <v>342</v>
          </cell>
          <cell r="C9910">
            <v>9</v>
          </cell>
          <cell r="E9910">
            <v>0</v>
          </cell>
        </row>
        <row r="9911">
          <cell r="A9911" t="str">
            <v>342</v>
          </cell>
          <cell r="C9911">
            <v>11</v>
          </cell>
          <cell r="E9911">
            <v>0</v>
          </cell>
        </row>
        <row r="9912">
          <cell r="A9912" t="str">
            <v>342</v>
          </cell>
          <cell r="C9912">
            <v>12</v>
          </cell>
          <cell r="E9912">
            <v>0</v>
          </cell>
        </row>
        <row r="9913">
          <cell r="A9913" t="str">
            <v>342</v>
          </cell>
          <cell r="C9913">
            <v>13</v>
          </cell>
          <cell r="E9913">
            <v>238572</v>
          </cell>
        </row>
        <row r="9914">
          <cell r="A9914" t="str">
            <v>342</v>
          </cell>
          <cell r="C9914">
            <v>14</v>
          </cell>
          <cell r="E9914">
            <v>0</v>
          </cell>
        </row>
        <row r="9915">
          <cell r="A9915" t="str">
            <v>342</v>
          </cell>
          <cell r="C9915">
            <v>19</v>
          </cell>
          <cell r="E9915">
            <v>0</v>
          </cell>
        </row>
        <row r="9916">
          <cell r="A9916" t="str">
            <v>342</v>
          </cell>
          <cell r="C9916">
            <v>26</v>
          </cell>
          <cell r="E9916">
            <v>0</v>
          </cell>
        </row>
        <row r="9917">
          <cell r="A9917" t="str">
            <v>342</v>
          </cell>
          <cell r="C9917">
            <v>27</v>
          </cell>
          <cell r="E9917">
            <v>0</v>
          </cell>
        </row>
        <row r="9918">
          <cell r="A9918" t="str">
            <v>342</v>
          </cell>
          <cell r="C9918">
            <v>28</v>
          </cell>
          <cell r="E9918">
            <v>0</v>
          </cell>
        </row>
        <row r="9919">
          <cell r="A9919" t="str">
            <v>342</v>
          </cell>
          <cell r="C9919">
            <v>29</v>
          </cell>
          <cell r="E9919">
            <v>0</v>
          </cell>
        </row>
        <row r="9920">
          <cell r="A9920" t="str">
            <v>343</v>
          </cell>
          <cell r="C9920">
            <v>1</v>
          </cell>
          <cell r="E9920">
            <v>200000</v>
          </cell>
        </row>
        <row r="9921">
          <cell r="A9921" t="str">
            <v>343</v>
          </cell>
          <cell r="C9921">
            <v>2</v>
          </cell>
          <cell r="E9921">
            <v>10000</v>
          </cell>
        </row>
        <row r="9922">
          <cell r="A9922" t="str">
            <v>343</v>
          </cell>
          <cell r="C9922">
            <v>3</v>
          </cell>
          <cell r="E9922">
            <v>25000</v>
          </cell>
        </row>
        <row r="9923">
          <cell r="A9923" t="str">
            <v>343</v>
          </cell>
          <cell r="C9923">
            <v>4</v>
          </cell>
          <cell r="E9923">
            <v>10000</v>
          </cell>
        </row>
        <row r="9924">
          <cell r="A9924" t="str">
            <v>343</v>
          </cell>
          <cell r="C9924">
            <v>6</v>
          </cell>
          <cell r="E9924">
            <v>25000</v>
          </cell>
        </row>
        <row r="9925">
          <cell r="A9925" t="str">
            <v>343</v>
          </cell>
          <cell r="C9925">
            <v>7</v>
          </cell>
          <cell r="E9925">
            <v>200000</v>
          </cell>
        </row>
        <row r="9926">
          <cell r="A9926" t="str">
            <v>343</v>
          </cell>
          <cell r="C9926">
            <v>10</v>
          </cell>
          <cell r="E9926">
            <v>150000</v>
          </cell>
        </row>
        <row r="9927">
          <cell r="A9927" t="str">
            <v>343</v>
          </cell>
          <cell r="C9927">
            <v>15</v>
          </cell>
          <cell r="E9927">
            <v>50000</v>
          </cell>
        </row>
        <row r="9928">
          <cell r="A9928" t="str">
            <v>343</v>
          </cell>
          <cell r="C9928">
            <v>16</v>
          </cell>
          <cell r="E9928">
            <v>10000</v>
          </cell>
        </row>
        <row r="9929">
          <cell r="A9929" t="str">
            <v>343</v>
          </cell>
          <cell r="C9929">
            <v>17</v>
          </cell>
          <cell r="E9929">
            <v>0</v>
          </cell>
        </row>
        <row r="9930">
          <cell r="A9930" t="str">
            <v>343</v>
          </cell>
          <cell r="C9930">
            <v>18</v>
          </cell>
          <cell r="E9930">
            <v>25000</v>
          </cell>
        </row>
        <row r="9931">
          <cell r="A9931" t="str">
            <v>343</v>
          </cell>
          <cell r="C9931">
            <v>20</v>
          </cell>
          <cell r="E9931">
            <v>38248</v>
          </cell>
        </row>
        <row r="9932">
          <cell r="A9932" t="str">
            <v>343</v>
          </cell>
          <cell r="C9932">
            <v>21</v>
          </cell>
          <cell r="E9932">
            <v>10000</v>
          </cell>
        </row>
        <row r="9933">
          <cell r="A9933" t="str">
            <v>343</v>
          </cell>
          <cell r="C9933">
            <v>22</v>
          </cell>
          <cell r="E9933">
            <v>10000</v>
          </cell>
        </row>
        <row r="9934">
          <cell r="A9934" t="str">
            <v>343</v>
          </cell>
          <cell r="C9934">
            <v>23</v>
          </cell>
          <cell r="E9934">
            <v>50000</v>
          </cell>
        </row>
        <row r="9935">
          <cell r="A9935" t="str">
            <v>343</v>
          </cell>
          <cell r="C9935">
            <v>24</v>
          </cell>
          <cell r="E9935">
            <v>50000</v>
          </cell>
        </row>
        <row r="9936">
          <cell r="A9936" t="str">
            <v>343</v>
          </cell>
          <cell r="C9936">
            <v>25</v>
          </cell>
          <cell r="E9936">
            <v>100000</v>
          </cell>
        </row>
        <row r="9937">
          <cell r="A9937" t="str">
            <v>343</v>
          </cell>
          <cell r="C9937">
            <v>5</v>
          </cell>
          <cell r="E9937">
            <v>200000</v>
          </cell>
        </row>
        <row r="9938">
          <cell r="A9938" t="str">
            <v>343</v>
          </cell>
          <cell r="C9938">
            <v>8</v>
          </cell>
          <cell r="E9938">
            <v>10000</v>
          </cell>
        </row>
        <row r="9939">
          <cell r="A9939" t="str">
            <v>343</v>
          </cell>
          <cell r="C9939">
            <v>9</v>
          </cell>
          <cell r="E9939">
            <v>10000</v>
          </cell>
        </row>
        <row r="9940">
          <cell r="A9940" t="str">
            <v>343</v>
          </cell>
          <cell r="C9940">
            <v>11</v>
          </cell>
          <cell r="E9940">
            <v>125000</v>
          </cell>
        </row>
        <row r="9941">
          <cell r="A9941" t="str">
            <v>343</v>
          </cell>
          <cell r="C9941">
            <v>12</v>
          </cell>
          <cell r="E9941">
            <v>121186</v>
          </cell>
        </row>
        <row r="9942">
          <cell r="A9942" t="str">
            <v>343</v>
          </cell>
          <cell r="C9942">
            <v>13</v>
          </cell>
          <cell r="E9942">
            <v>150000</v>
          </cell>
        </row>
        <row r="9943">
          <cell r="A9943" t="str">
            <v>343</v>
          </cell>
          <cell r="C9943">
            <v>14</v>
          </cell>
          <cell r="E9943">
            <v>0</v>
          </cell>
        </row>
        <row r="9944">
          <cell r="A9944" t="str">
            <v>343</v>
          </cell>
          <cell r="C9944">
            <v>19</v>
          </cell>
          <cell r="E9944">
            <v>75000</v>
          </cell>
        </row>
        <row r="9945">
          <cell r="A9945" t="str">
            <v>343</v>
          </cell>
          <cell r="C9945">
            <v>26</v>
          </cell>
          <cell r="E9945">
            <v>25000</v>
          </cell>
        </row>
        <row r="9946">
          <cell r="A9946" t="str">
            <v>343</v>
          </cell>
          <cell r="C9946">
            <v>27</v>
          </cell>
          <cell r="E9946">
            <v>0</v>
          </cell>
        </row>
        <row r="9947">
          <cell r="A9947" t="str">
            <v>343</v>
          </cell>
          <cell r="C9947">
            <v>28</v>
          </cell>
          <cell r="E9947">
            <v>5000</v>
          </cell>
        </row>
        <row r="9948">
          <cell r="A9948" t="str">
            <v>343</v>
          </cell>
          <cell r="C9948">
            <v>29</v>
          </cell>
          <cell r="E9948">
            <v>0</v>
          </cell>
        </row>
        <row r="9949">
          <cell r="A9949" t="str">
            <v>344</v>
          </cell>
          <cell r="C9949">
            <v>1</v>
          </cell>
          <cell r="E9949">
            <v>0</v>
          </cell>
        </row>
        <row r="9950">
          <cell r="A9950" t="str">
            <v>344</v>
          </cell>
          <cell r="C9950">
            <v>2</v>
          </cell>
          <cell r="E9950">
            <v>0</v>
          </cell>
        </row>
        <row r="9951">
          <cell r="A9951" t="str">
            <v>344</v>
          </cell>
          <cell r="C9951">
            <v>3</v>
          </cell>
          <cell r="E9951">
            <v>0</v>
          </cell>
        </row>
        <row r="9952">
          <cell r="A9952" t="str">
            <v>344</v>
          </cell>
          <cell r="C9952">
            <v>4</v>
          </cell>
          <cell r="E9952">
            <v>0</v>
          </cell>
        </row>
        <row r="9953">
          <cell r="A9953" t="str">
            <v>344</v>
          </cell>
          <cell r="C9953">
            <v>6</v>
          </cell>
          <cell r="E9953">
            <v>0</v>
          </cell>
        </row>
        <row r="9954">
          <cell r="A9954" t="str">
            <v>344</v>
          </cell>
          <cell r="C9954">
            <v>7</v>
          </cell>
          <cell r="E9954">
            <v>0</v>
          </cell>
        </row>
        <row r="9955">
          <cell r="A9955" t="str">
            <v>344</v>
          </cell>
          <cell r="C9955">
            <v>10</v>
          </cell>
          <cell r="E9955">
            <v>0</v>
          </cell>
        </row>
        <row r="9956">
          <cell r="A9956" t="str">
            <v>344</v>
          </cell>
          <cell r="C9956">
            <v>15</v>
          </cell>
          <cell r="E9956">
            <v>0</v>
          </cell>
        </row>
        <row r="9957">
          <cell r="A9957" t="str">
            <v>344</v>
          </cell>
          <cell r="C9957">
            <v>16</v>
          </cell>
          <cell r="E9957">
            <v>0</v>
          </cell>
        </row>
        <row r="9958">
          <cell r="A9958" t="str">
            <v>344</v>
          </cell>
          <cell r="C9958">
            <v>17</v>
          </cell>
          <cell r="E9958">
            <v>0</v>
          </cell>
        </row>
        <row r="9959">
          <cell r="A9959" t="str">
            <v>344</v>
          </cell>
          <cell r="C9959">
            <v>18</v>
          </cell>
          <cell r="E9959">
            <v>0</v>
          </cell>
        </row>
        <row r="9960">
          <cell r="A9960" t="str">
            <v>344</v>
          </cell>
          <cell r="C9960">
            <v>20</v>
          </cell>
          <cell r="E9960">
            <v>0</v>
          </cell>
        </row>
        <row r="9961">
          <cell r="A9961" t="str">
            <v>344</v>
          </cell>
          <cell r="C9961">
            <v>21</v>
          </cell>
          <cell r="E9961">
            <v>0</v>
          </cell>
        </row>
        <row r="9962">
          <cell r="A9962" t="str">
            <v>344</v>
          </cell>
          <cell r="C9962">
            <v>22</v>
          </cell>
          <cell r="E9962">
            <v>0</v>
          </cell>
        </row>
        <row r="9963">
          <cell r="A9963" t="str">
            <v>344</v>
          </cell>
          <cell r="C9963">
            <v>23</v>
          </cell>
          <cell r="E9963">
            <v>0</v>
          </cell>
        </row>
        <row r="9964">
          <cell r="A9964" t="str">
            <v>344</v>
          </cell>
          <cell r="C9964">
            <v>24</v>
          </cell>
          <cell r="E9964">
            <v>0</v>
          </cell>
        </row>
        <row r="9965">
          <cell r="A9965" t="str">
            <v>344</v>
          </cell>
          <cell r="C9965">
            <v>25</v>
          </cell>
          <cell r="E9965">
            <v>0</v>
          </cell>
        </row>
        <row r="9966">
          <cell r="A9966" t="str">
            <v>344</v>
          </cell>
          <cell r="C9966">
            <v>5</v>
          </cell>
          <cell r="E9966">
            <v>0</v>
          </cell>
        </row>
        <row r="9967">
          <cell r="A9967" t="str">
            <v>344</v>
          </cell>
          <cell r="C9967">
            <v>8</v>
          </cell>
          <cell r="E9967">
            <v>0</v>
          </cell>
        </row>
        <row r="9968">
          <cell r="A9968" t="str">
            <v>344</v>
          </cell>
          <cell r="C9968">
            <v>9</v>
          </cell>
          <cell r="E9968">
            <v>0</v>
          </cell>
        </row>
        <row r="9969">
          <cell r="A9969" t="str">
            <v>344</v>
          </cell>
          <cell r="C9969">
            <v>11</v>
          </cell>
          <cell r="E9969">
            <v>0</v>
          </cell>
        </row>
        <row r="9970">
          <cell r="A9970" t="str">
            <v>344</v>
          </cell>
          <cell r="C9970">
            <v>12</v>
          </cell>
          <cell r="E9970">
            <v>0</v>
          </cell>
        </row>
        <row r="9971">
          <cell r="A9971" t="str">
            <v>344</v>
          </cell>
          <cell r="C9971">
            <v>13</v>
          </cell>
          <cell r="E9971">
            <v>0</v>
          </cell>
        </row>
        <row r="9972">
          <cell r="A9972" t="str">
            <v>344</v>
          </cell>
          <cell r="C9972">
            <v>14</v>
          </cell>
          <cell r="E9972">
            <v>0</v>
          </cell>
        </row>
        <row r="9973">
          <cell r="A9973" t="str">
            <v>344</v>
          </cell>
          <cell r="C9973">
            <v>19</v>
          </cell>
          <cell r="E9973">
            <v>0</v>
          </cell>
        </row>
        <row r="9974">
          <cell r="A9974" t="str">
            <v>344</v>
          </cell>
          <cell r="C9974">
            <v>26</v>
          </cell>
          <cell r="E9974">
            <v>0</v>
          </cell>
        </row>
        <row r="9975">
          <cell r="A9975" t="str">
            <v>344</v>
          </cell>
          <cell r="C9975">
            <v>27</v>
          </cell>
          <cell r="E9975">
            <v>0</v>
          </cell>
        </row>
        <row r="9976">
          <cell r="A9976" t="str">
            <v>344</v>
          </cell>
          <cell r="C9976">
            <v>28</v>
          </cell>
          <cell r="E9976">
            <v>0</v>
          </cell>
        </row>
        <row r="9977">
          <cell r="A9977" t="str">
            <v>344</v>
          </cell>
          <cell r="C9977">
            <v>29</v>
          </cell>
          <cell r="E9977">
            <v>0</v>
          </cell>
        </row>
        <row r="9978">
          <cell r="A9978" t="str">
            <v>345</v>
          </cell>
          <cell r="C9978">
            <v>1</v>
          </cell>
          <cell r="E9978">
            <v>0</v>
          </cell>
        </row>
        <row r="9979">
          <cell r="A9979" t="str">
            <v>345</v>
          </cell>
          <cell r="C9979">
            <v>2</v>
          </cell>
          <cell r="E9979">
            <v>0</v>
          </cell>
        </row>
        <row r="9980">
          <cell r="A9980" t="str">
            <v>345</v>
          </cell>
          <cell r="C9980">
            <v>3</v>
          </cell>
          <cell r="E9980">
            <v>0</v>
          </cell>
        </row>
        <row r="9981">
          <cell r="A9981" t="str">
            <v>345</v>
          </cell>
          <cell r="C9981">
            <v>4</v>
          </cell>
          <cell r="E9981">
            <v>0</v>
          </cell>
        </row>
        <row r="9982">
          <cell r="A9982" t="str">
            <v>345</v>
          </cell>
          <cell r="C9982">
            <v>6</v>
          </cell>
          <cell r="E9982">
            <v>0</v>
          </cell>
        </row>
        <row r="9983">
          <cell r="A9983" t="str">
            <v>345</v>
          </cell>
          <cell r="C9983">
            <v>7</v>
          </cell>
          <cell r="E9983">
            <v>0</v>
          </cell>
        </row>
        <row r="9984">
          <cell r="A9984" t="str">
            <v>345</v>
          </cell>
          <cell r="C9984">
            <v>10</v>
          </cell>
          <cell r="E9984">
            <v>0</v>
          </cell>
        </row>
        <row r="9985">
          <cell r="A9985" t="str">
            <v>345</v>
          </cell>
          <cell r="C9985">
            <v>15</v>
          </cell>
          <cell r="E9985">
            <v>0</v>
          </cell>
        </row>
        <row r="9986">
          <cell r="A9986" t="str">
            <v>345</v>
          </cell>
          <cell r="C9986">
            <v>16</v>
          </cell>
          <cell r="E9986">
            <v>0</v>
          </cell>
        </row>
        <row r="9987">
          <cell r="A9987" t="str">
            <v>345</v>
          </cell>
          <cell r="C9987">
            <v>17</v>
          </cell>
          <cell r="E9987">
            <v>0</v>
          </cell>
        </row>
        <row r="9988">
          <cell r="A9988" t="str">
            <v>345</v>
          </cell>
          <cell r="C9988">
            <v>18</v>
          </cell>
          <cell r="E9988">
            <v>0</v>
          </cell>
        </row>
        <row r="9989">
          <cell r="A9989" t="str">
            <v>345</v>
          </cell>
          <cell r="C9989">
            <v>20</v>
          </cell>
          <cell r="E9989">
            <v>0</v>
          </cell>
        </row>
        <row r="9990">
          <cell r="A9990" t="str">
            <v>345</v>
          </cell>
          <cell r="C9990">
            <v>21</v>
          </cell>
          <cell r="E9990">
            <v>0</v>
          </cell>
        </row>
        <row r="9991">
          <cell r="A9991" t="str">
            <v>345</v>
          </cell>
          <cell r="C9991">
            <v>22</v>
          </cell>
          <cell r="E9991">
            <v>0</v>
          </cell>
        </row>
        <row r="9992">
          <cell r="A9992" t="str">
            <v>345</v>
          </cell>
          <cell r="C9992">
            <v>23</v>
          </cell>
          <cell r="E9992">
            <v>0</v>
          </cell>
        </row>
        <row r="9993">
          <cell r="A9993" t="str">
            <v>345</v>
          </cell>
          <cell r="C9993">
            <v>24</v>
          </cell>
          <cell r="E9993">
            <v>0</v>
          </cell>
        </row>
        <row r="9994">
          <cell r="A9994" t="str">
            <v>345</v>
          </cell>
          <cell r="C9994">
            <v>25</v>
          </cell>
          <cell r="E9994">
            <v>0</v>
          </cell>
        </row>
        <row r="9995">
          <cell r="A9995" t="str">
            <v>345</v>
          </cell>
          <cell r="C9995">
            <v>5</v>
          </cell>
          <cell r="E9995">
            <v>0</v>
          </cell>
        </row>
        <row r="9996">
          <cell r="A9996" t="str">
            <v>345</v>
          </cell>
          <cell r="C9996">
            <v>8</v>
          </cell>
          <cell r="E9996">
            <v>0</v>
          </cell>
        </row>
        <row r="9997">
          <cell r="A9997" t="str">
            <v>345</v>
          </cell>
          <cell r="C9997">
            <v>9</v>
          </cell>
          <cell r="E9997">
            <v>0</v>
          </cell>
        </row>
        <row r="9998">
          <cell r="A9998" t="str">
            <v>345</v>
          </cell>
          <cell r="C9998">
            <v>11</v>
          </cell>
          <cell r="E9998">
            <v>0</v>
          </cell>
        </row>
        <row r="9999">
          <cell r="A9999" t="str">
            <v>345</v>
          </cell>
          <cell r="C9999">
            <v>12</v>
          </cell>
          <cell r="E9999">
            <v>0</v>
          </cell>
        </row>
        <row r="10000">
          <cell r="A10000" t="str">
            <v>345</v>
          </cell>
          <cell r="C10000">
            <v>13</v>
          </cell>
          <cell r="E10000">
            <v>0</v>
          </cell>
        </row>
        <row r="10001">
          <cell r="A10001" t="str">
            <v>345</v>
          </cell>
          <cell r="C10001">
            <v>14</v>
          </cell>
          <cell r="E10001">
            <v>0</v>
          </cell>
        </row>
        <row r="10002">
          <cell r="A10002" t="str">
            <v>345</v>
          </cell>
          <cell r="C10002">
            <v>19</v>
          </cell>
          <cell r="E10002">
            <v>0</v>
          </cell>
        </row>
        <row r="10003">
          <cell r="A10003" t="str">
            <v>345</v>
          </cell>
          <cell r="C10003">
            <v>26</v>
          </cell>
          <cell r="E10003">
            <v>0</v>
          </cell>
        </row>
        <row r="10004">
          <cell r="A10004" t="str">
            <v>345</v>
          </cell>
          <cell r="C10004">
            <v>27</v>
          </cell>
          <cell r="E10004">
            <v>0</v>
          </cell>
        </row>
        <row r="10005">
          <cell r="A10005" t="str">
            <v>345</v>
          </cell>
          <cell r="C10005">
            <v>28</v>
          </cell>
          <cell r="E10005">
            <v>0</v>
          </cell>
        </row>
        <row r="10006">
          <cell r="A10006" t="str">
            <v>345</v>
          </cell>
          <cell r="C10006">
            <v>29</v>
          </cell>
          <cell r="E10006">
            <v>0</v>
          </cell>
        </row>
        <row r="10007">
          <cell r="A10007" t="str">
            <v>346</v>
          </cell>
          <cell r="C10007">
            <v>1</v>
          </cell>
          <cell r="E10007">
            <v>100000</v>
          </cell>
        </row>
        <row r="10008">
          <cell r="A10008" t="str">
            <v>346</v>
          </cell>
          <cell r="C10008">
            <v>2</v>
          </cell>
          <cell r="E10008">
            <v>0</v>
          </cell>
        </row>
        <row r="10009">
          <cell r="A10009" t="str">
            <v>346</v>
          </cell>
          <cell r="C10009">
            <v>3</v>
          </cell>
          <cell r="E10009">
            <v>0</v>
          </cell>
        </row>
        <row r="10010">
          <cell r="A10010" t="str">
            <v>346</v>
          </cell>
          <cell r="C10010">
            <v>4</v>
          </cell>
          <cell r="E10010">
            <v>0</v>
          </cell>
        </row>
        <row r="10011">
          <cell r="A10011" t="str">
            <v>346</v>
          </cell>
          <cell r="C10011">
            <v>6</v>
          </cell>
          <cell r="E10011">
            <v>0</v>
          </cell>
        </row>
        <row r="10012">
          <cell r="A10012" t="str">
            <v>346</v>
          </cell>
          <cell r="C10012">
            <v>7</v>
          </cell>
          <cell r="E10012">
            <v>275000</v>
          </cell>
        </row>
        <row r="10013">
          <cell r="A10013" t="str">
            <v>346</v>
          </cell>
          <cell r="C10013">
            <v>10</v>
          </cell>
          <cell r="E10013">
            <v>75000</v>
          </cell>
        </row>
        <row r="10014">
          <cell r="A10014" t="str">
            <v>346</v>
          </cell>
          <cell r="C10014">
            <v>15</v>
          </cell>
          <cell r="E10014">
            <v>0</v>
          </cell>
        </row>
        <row r="10015">
          <cell r="A10015" t="str">
            <v>346</v>
          </cell>
          <cell r="C10015">
            <v>16</v>
          </cell>
          <cell r="E10015">
            <v>4000</v>
          </cell>
        </row>
        <row r="10016">
          <cell r="A10016" t="str">
            <v>346</v>
          </cell>
          <cell r="C10016">
            <v>17</v>
          </cell>
          <cell r="E10016">
            <v>0</v>
          </cell>
        </row>
        <row r="10017">
          <cell r="A10017" t="str">
            <v>346</v>
          </cell>
          <cell r="C10017">
            <v>18</v>
          </cell>
          <cell r="E10017">
            <v>15000</v>
          </cell>
        </row>
        <row r="10018">
          <cell r="A10018" t="str">
            <v>346</v>
          </cell>
          <cell r="C10018">
            <v>20</v>
          </cell>
          <cell r="E10018">
            <v>0</v>
          </cell>
        </row>
        <row r="10019">
          <cell r="A10019" t="str">
            <v>346</v>
          </cell>
          <cell r="C10019">
            <v>21</v>
          </cell>
          <cell r="E10019">
            <v>0</v>
          </cell>
        </row>
        <row r="10020">
          <cell r="A10020" t="str">
            <v>346</v>
          </cell>
          <cell r="C10020">
            <v>22</v>
          </cell>
          <cell r="E10020">
            <v>0</v>
          </cell>
        </row>
        <row r="10021">
          <cell r="A10021" t="str">
            <v>346</v>
          </cell>
          <cell r="C10021">
            <v>23</v>
          </cell>
          <cell r="E10021">
            <v>0</v>
          </cell>
        </row>
        <row r="10022">
          <cell r="A10022" t="str">
            <v>346</v>
          </cell>
          <cell r="C10022">
            <v>24</v>
          </cell>
          <cell r="E10022">
            <v>0</v>
          </cell>
        </row>
        <row r="10023">
          <cell r="A10023" t="str">
            <v>346</v>
          </cell>
          <cell r="C10023">
            <v>25</v>
          </cell>
          <cell r="E10023">
            <v>0</v>
          </cell>
        </row>
        <row r="10024">
          <cell r="A10024" t="str">
            <v>346</v>
          </cell>
          <cell r="C10024">
            <v>5</v>
          </cell>
          <cell r="E10024">
            <v>5000</v>
          </cell>
        </row>
        <row r="10025">
          <cell r="A10025" t="str">
            <v>346</v>
          </cell>
          <cell r="C10025">
            <v>8</v>
          </cell>
          <cell r="E10025">
            <v>0</v>
          </cell>
        </row>
        <row r="10026">
          <cell r="A10026" t="str">
            <v>346</v>
          </cell>
          <cell r="C10026">
            <v>9</v>
          </cell>
          <cell r="E10026">
            <v>2000</v>
          </cell>
        </row>
        <row r="10027">
          <cell r="A10027" t="str">
            <v>346</v>
          </cell>
          <cell r="C10027">
            <v>11</v>
          </cell>
          <cell r="E10027">
            <v>250450</v>
          </cell>
        </row>
        <row r="10028">
          <cell r="A10028" t="str">
            <v>346</v>
          </cell>
          <cell r="C10028">
            <v>12</v>
          </cell>
          <cell r="E10028">
            <v>0</v>
          </cell>
        </row>
        <row r="10029">
          <cell r="A10029" t="str">
            <v>346</v>
          </cell>
          <cell r="C10029">
            <v>13</v>
          </cell>
          <cell r="E10029">
            <v>0</v>
          </cell>
        </row>
        <row r="10030">
          <cell r="A10030" t="str">
            <v>346</v>
          </cell>
          <cell r="C10030">
            <v>14</v>
          </cell>
          <cell r="E10030">
            <v>0</v>
          </cell>
        </row>
        <row r="10031">
          <cell r="A10031" t="str">
            <v>346</v>
          </cell>
          <cell r="C10031">
            <v>19</v>
          </cell>
          <cell r="E10031">
            <v>0</v>
          </cell>
        </row>
        <row r="10032">
          <cell r="A10032" t="str">
            <v>346</v>
          </cell>
          <cell r="C10032">
            <v>26</v>
          </cell>
          <cell r="E10032">
            <v>0</v>
          </cell>
        </row>
        <row r="10033">
          <cell r="A10033" t="str">
            <v>346</v>
          </cell>
          <cell r="C10033">
            <v>27</v>
          </cell>
          <cell r="E10033">
            <v>0</v>
          </cell>
        </row>
        <row r="10034">
          <cell r="A10034" t="str">
            <v>346</v>
          </cell>
          <cell r="C10034">
            <v>28</v>
          </cell>
          <cell r="E10034">
            <v>0</v>
          </cell>
        </row>
        <row r="10035">
          <cell r="A10035" t="str">
            <v>346</v>
          </cell>
          <cell r="C10035">
            <v>29</v>
          </cell>
          <cell r="E10035">
            <v>320000</v>
          </cell>
        </row>
        <row r="10036">
          <cell r="A10036" t="str">
            <v>347</v>
          </cell>
          <cell r="C10036">
            <v>1</v>
          </cell>
          <cell r="E10036">
            <v>71500</v>
          </cell>
        </row>
        <row r="10037">
          <cell r="A10037" t="str">
            <v>347</v>
          </cell>
          <cell r="C10037">
            <v>2</v>
          </cell>
          <cell r="E10037">
            <v>0</v>
          </cell>
        </row>
        <row r="10038">
          <cell r="A10038" t="str">
            <v>347</v>
          </cell>
          <cell r="C10038">
            <v>3</v>
          </cell>
          <cell r="E10038">
            <v>0</v>
          </cell>
        </row>
        <row r="10039">
          <cell r="A10039" t="str">
            <v>347</v>
          </cell>
          <cell r="C10039">
            <v>4</v>
          </cell>
          <cell r="E10039">
            <v>0</v>
          </cell>
        </row>
        <row r="10040">
          <cell r="A10040" t="str">
            <v>347</v>
          </cell>
          <cell r="C10040">
            <v>6</v>
          </cell>
          <cell r="E10040">
            <v>0</v>
          </cell>
        </row>
        <row r="10041">
          <cell r="A10041" t="str">
            <v>347</v>
          </cell>
          <cell r="C10041">
            <v>7</v>
          </cell>
          <cell r="E10041">
            <v>0</v>
          </cell>
        </row>
        <row r="10042">
          <cell r="A10042" t="str">
            <v>347</v>
          </cell>
          <cell r="C10042">
            <v>10</v>
          </cell>
          <cell r="E10042">
            <v>15000</v>
          </cell>
        </row>
        <row r="10043">
          <cell r="A10043" t="str">
            <v>347</v>
          </cell>
          <cell r="C10043">
            <v>15</v>
          </cell>
          <cell r="E10043">
            <v>0</v>
          </cell>
        </row>
        <row r="10044">
          <cell r="A10044" t="str">
            <v>347</v>
          </cell>
          <cell r="C10044">
            <v>16</v>
          </cell>
          <cell r="E10044">
            <v>0</v>
          </cell>
        </row>
        <row r="10045">
          <cell r="A10045" t="str">
            <v>347</v>
          </cell>
          <cell r="C10045">
            <v>17</v>
          </cell>
          <cell r="E10045">
            <v>0</v>
          </cell>
        </row>
        <row r="10046">
          <cell r="A10046" t="str">
            <v>347</v>
          </cell>
          <cell r="C10046">
            <v>18</v>
          </cell>
          <cell r="E10046">
            <v>0</v>
          </cell>
        </row>
        <row r="10047">
          <cell r="A10047" t="str">
            <v>347</v>
          </cell>
          <cell r="C10047">
            <v>20</v>
          </cell>
          <cell r="E10047">
            <v>0</v>
          </cell>
        </row>
        <row r="10048">
          <cell r="A10048" t="str">
            <v>347</v>
          </cell>
          <cell r="C10048">
            <v>21</v>
          </cell>
          <cell r="E10048">
            <v>0</v>
          </cell>
        </row>
        <row r="10049">
          <cell r="A10049" t="str">
            <v>347</v>
          </cell>
          <cell r="C10049">
            <v>22</v>
          </cell>
          <cell r="E10049">
            <v>0</v>
          </cell>
        </row>
        <row r="10050">
          <cell r="A10050" t="str">
            <v>347</v>
          </cell>
          <cell r="C10050">
            <v>23</v>
          </cell>
          <cell r="E10050">
            <v>0</v>
          </cell>
        </row>
        <row r="10051">
          <cell r="A10051" t="str">
            <v>347</v>
          </cell>
          <cell r="C10051">
            <v>24</v>
          </cell>
          <cell r="E10051">
            <v>0</v>
          </cell>
        </row>
        <row r="10052">
          <cell r="A10052" t="str">
            <v>347</v>
          </cell>
          <cell r="C10052">
            <v>25</v>
          </cell>
          <cell r="E10052">
            <v>0</v>
          </cell>
        </row>
        <row r="10053">
          <cell r="A10053" t="str">
            <v>347</v>
          </cell>
          <cell r="C10053">
            <v>5</v>
          </cell>
          <cell r="E10053">
            <v>0</v>
          </cell>
        </row>
        <row r="10054">
          <cell r="A10054" t="str">
            <v>347</v>
          </cell>
          <cell r="C10054">
            <v>8</v>
          </cell>
          <cell r="E10054">
            <v>0</v>
          </cell>
        </row>
        <row r="10055">
          <cell r="A10055" t="str">
            <v>347</v>
          </cell>
          <cell r="C10055">
            <v>9</v>
          </cell>
          <cell r="E10055">
            <v>0</v>
          </cell>
        </row>
        <row r="10056">
          <cell r="A10056" t="str">
            <v>347</v>
          </cell>
          <cell r="C10056">
            <v>11</v>
          </cell>
          <cell r="E10056">
            <v>0</v>
          </cell>
        </row>
        <row r="10057">
          <cell r="A10057" t="str">
            <v>347</v>
          </cell>
          <cell r="C10057">
            <v>12</v>
          </cell>
          <cell r="E10057">
            <v>0</v>
          </cell>
        </row>
        <row r="10058">
          <cell r="A10058" t="str">
            <v>347</v>
          </cell>
          <cell r="C10058">
            <v>13</v>
          </cell>
          <cell r="E10058">
            <v>0</v>
          </cell>
        </row>
        <row r="10059">
          <cell r="A10059" t="str">
            <v>347</v>
          </cell>
          <cell r="C10059">
            <v>14</v>
          </cell>
          <cell r="E10059">
            <v>0</v>
          </cell>
        </row>
        <row r="10060">
          <cell r="A10060" t="str">
            <v>347</v>
          </cell>
          <cell r="C10060">
            <v>19</v>
          </cell>
          <cell r="E10060">
            <v>0</v>
          </cell>
        </row>
        <row r="10061">
          <cell r="A10061" t="str">
            <v>347</v>
          </cell>
          <cell r="C10061">
            <v>26</v>
          </cell>
          <cell r="E10061">
            <v>0</v>
          </cell>
        </row>
        <row r="10062">
          <cell r="A10062" t="str">
            <v>347</v>
          </cell>
          <cell r="C10062">
            <v>27</v>
          </cell>
          <cell r="E10062">
            <v>0</v>
          </cell>
        </row>
        <row r="10063">
          <cell r="A10063" t="str">
            <v>347</v>
          </cell>
          <cell r="C10063">
            <v>28</v>
          </cell>
          <cell r="E10063">
            <v>0</v>
          </cell>
        </row>
        <row r="10064">
          <cell r="A10064" t="str">
            <v>347</v>
          </cell>
          <cell r="C10064">
            <v>29</v>
          </cell>
          <cell r="E10064">
            <v>1145000</v>
          </cell>
        </row>
        <row r="10065">
          <cell r="A10065" t="str">
            <v>348</v>
          </cell>
          <cell r="C10065">
            <v>1</v>
          </cell>
          <cell r="E10065">
            <v>243345</v>
          </cell>
        </row>
        <row r="10066">
          <cell r="A10066" t="str">
            <v>348</v>
          </cell>
          <cell r="C10066">
            <v>2</v>
          </cell>
          <cell r="E10066">
            <v>0</v>
          </cell>
        </row>
        <row r="10067">
          <cell r="A10067" t="str">
            <v>348</v>
          </cell>
          <cell r="C10067">
            <v>3</v>
          </cell>
          <cell r="E10067">
            <v>0</v>
          </cell>
        </row>
        <row r="10068">
          <cell r="A10068" t="str">
            <v>348</v>
          </cell>
          <cell r="C10068">
            <v>4</v>
          </cell>
          <cell r="E10068">
            <v>0</v>
          </cell>
        </row>
        <row r="10069">
          <cell r="A10069" t="str">
            <v>348</v>
          </cell>
          <cell r="C10069">
            <v>6</v>
          </cell>
          <cell r="E10069">
            <v>10000</v>
          </cell>
        </row>
        <row r="10070">
          <cell r="A10070" t="str">
            <v>348</v>
          </cell>
          <cell r="C10070">
            <v>7</v>
          </cell>
          <cell r="E10070">
            <v>337515</v>
          </cell>
        </row>
        <row r="10071">
          <cell r="A10071" t="str">
            <v>348</v>
          </cell>
          <cell r="C10071">
            <v>10</v>
          </cell>
          <cell r="E10071">
            <v>249195</v>
          </cell>
        </row>
        <row r="10072">
          <cell r="A10072" t="str">
            <v>348</v>
          </cell>
          <cell r="C10072">
            <v>15</v>
          </cell>
          <cell r="E10072">
            <v>500000</v>
          </cell>
        </row>
        <row r="10073">
          <cell r="A10073" t="str">
            <v>348</v>
          </cell>
          <cell r="C10073">
            <v>16</v>
          </cell>
          <cell r="E10073">
            <v>297500</v>
          </cell>
        </row>
        <row r="10074">
          <cell r="A10074" t="str">
            <v>348</v>
          </cell>
          <cell r="C10074">
            <v>17</v>
          </cell>
          <cell r="E10074">
            <v>250000</v>
          </cell>
        </row>
        <row r="10075">
          <cell r="A10075" t="str">
            <v>348</v>
          </cell>
          <cell r="C10075">
            <v>18</v>
          </cell>
          <cell r="E10075">
            <v>212808</v>
          </cell>
        </row>
        <row r="10076">
          <cell r="A10076" t="str">
            <v>348</v>
          </cell>
          <cell r="C10076">
            <v>20</v>
          </cell>
          <cell r="E10076">
            <v>1803</v>
          </cell>
        </row>
        <row r="10077">
          <cell r="A10077" t="str">
            <v>348</v>
          </cell>
          <cell r="C10077">
            <v>21</v>
          </cell>
          <cell r="E10077">
            <v>0</v>
          </cell>
        </row>
        <row r="10078">
          <cell r="A10078" t="str">
            <v>348</v>
          </cell>
          <cell r="C10078">
            <v>22</v>
          </cell>
          <cell r="E10078">
            <v>28715</v>
          </cell>
        </row>
        <row r="10079">
          <cell r="A10079" t="str">
            <v>348</v>
          </cell>
          <cell r="C10079">
            <v>23</v>
          </cell>
          <cell r="E10079">
            <v>0</v>
          </cell>
        </row>
        <row r="10080">
          <cell r="A10080" t="str">
            <v>348</v>
          </cell>
          <cell r="C10080">
            <v>24</v>
          </cell>
          <cell r="E10080">
            <v>200000</v>
          </cell>
        </row>
        <row r="10081">
          <cell r="A10081" t="str">
            <v>348</v>
          </cell>
          <cell r="C10081">
            <v>25</v>
          </cell>
          <cell r="E10081">
            <v>0</v>
          </cell>
        </row>
        <row r="10082">
          <cell r="A10082" t="str">
            <v>348</v>
          </cell>
          <cell r="C10082">
            <v>5</v>
          </cell>
          <cell r="E10082">
            <v>2016766</v>
          </cell>
        </row>
        <row r="10083">
          <cell r="A10083" t="str">
            <v>348</v>
          </cell>
          <cell r="C10083">
            <v>8</v>
          </cell>
          <cell r="E10083">
            <v>0</v>
          </cell>
        </row>
        <row r="10084">
          <cell r="A10084" t="str">
            <v>348</v>
          </cell>
          <cell r="C10084">
            <v>9</v>
          </cell>
          <cell r="E10084">
            <v>0</v>
          </cell>
        </row>
        <row r="10085">
          <cell r="A10085" t="str">
            <v>348</v>
          </cell>
          <cell r="C10085">
            <v>11</v>
          </cell>
          <cell r="E10085">
            <v>0</v>
          </cell>
        </row>
        <row r="10086">
          <cell r="A10086" t="str">
            <v>348</v>
          </cell>
          <cell r="C10086">
            <v>12</v>
          </cell>
          <cell r="E10086">
            <v>0</v>
          </cell>
        </row>
        <row r="10087">
          <cell r="A10087" t="str">
            <v>348</v>
          </cell>
          <cell r="C10087">
            <v>13</v>
          </cell>
          <cell r="E10087">
            <v>0</v>
          </cell>
        </row>
        <row r="10088">
          <cell r="A10088" t="str">
            <v>348</v>
          </cell>
          <cell r="C10088">
            <v>14</v>
          </cell>
          <cell r="E10088">
            <v>1210000</v>
          </cell>
        </row>
        <row r="10089">
          <cell r="A10089" t="str">
            <v>348</v>
          </cell>
          <cell r="C10089">
            <v>19</v>
          </cell>
          <cell r="E10089">
            <v>0</v>
          </cell>
        </row>
        <row r="10090">
          <cell r="A10090" t="str">
            <v>348</v>
          </cell>
          <cell r="C10090">
            <v>26</v>
          </cell>
          <cell r="E10090">
            <v>0</v>
          </cell>
        </row>
        <row r="10091">
          <cell r="A10091" t="str">
            <v>348</v>
          </cell>
          <cell r="C10091">
            <v>27</v>
          </cell>
          <cell r="E10091">
            <v>0</v>
          </cell>
        </row>
        <row r="10092">
          <cell r="A10092" t="str">
            <v>348</v>
          </cell>
          <cell r="C10092">
            <v>28</v>
          </cell>
          <cell r="E10092">
            <v>0</v>
          </cell>
        </row>
        <row r="10093">
          <cell r="A10093" t="str">
            <v>348</v>
          </cell>
          <cell r="C10093">
            <v>29</v>
          </cell>
          <cell r="E10093">
            <v>415000</v>
          </cell>
        </row>
        <row r="10094">
          <cell r="A10094" t="str">
            <v>349</v>
          </cell>
          <cell r="C10094">
            <v>1</v>
          </cell>
          <cell r="E10094">
            <v>0</v>
          </cell>
        </row>
        <row r="10095">
          <cell r="A10095" t="str">
            <v>349</v>
          </cell>
          <cell r="C10095">
            <v>2</v>
          </cell>
          <cell r="E10095">
            <v>0</v>
          </cell>
        </row>
        <row r="10096">
          <cell r="A10096" t="str">
            <v>349</v>
          </cell>
          <cell r="C10096">
            <v>3</v>
          </cell>
          <cell r="E10096">
            <v>0</v>
          </cell>
        </row>
        <row r="10097">
          <cell r="A10097" t="str">
            <v>349</v>
          </cell>
          <cell r="C10097">
            <v>4</v>
          </cell>
          <cell r="E10097">
            <v>0</v>
          </cell>
        </row>
        <row r="10098">
          <cell r="A10098" t="str">
            <v>349</v>
          </cell>
          <cell r="C10098">
            <v>6</v>
          </cell>
          <cell r="E10098">
            <v>0</v>
          </cell>
        </row>
        <row r="10099">
          <cell r="A10099" t="str">
            <v>349</v>
          </cell>
          <cell r="C10099">
            <v>7</v>
          </cell>
          <cell r="E10099">
            <v>0</v>
          </cell>
        </row>
        <row r="10100">
          <cell r="A10100" t="str">
            <v>349</v>
          </cell>
          <cell r="C10100">
            <v>10</v>
          </cell>
          <cell r="E10100">
            <v>0</v>
          </cell>
        </row>
        <row r="10101">
          <cell r="A10101" t="str">
            <v>349</v>
          </cell>
          <cell r="C10101">
            <v>15</v>
          </cell>
          <cell r="E10101">
            <v>0</v>
          </cell>
        </row>
        <row r="10102">
          <cell r="A10102" t="str">
            <v>349</v>
          </cell>
          <cell r="C10102">
            <v>16</v>
          </cell>
          <cell r="E10102">
            <v>0</v>
          </cell>
        </row>
        <row r="10103">
          <cell r="A10103" t="str">
            <v>349</v>
          </cell>
          <cell r="C10103">
            <v>17</v>
          </cell>
          <cell r="E10103">
            <v>0</v>
          </cell>
        </row>
        <row r="10104">
          <cell r="A10104" t="str">
            <v>349</v>
          </cell>
          <cell r="C10104">
            <v>18</v>
          </cell>
          <cell r="E10104">
            <v>0</v>
          </cell>
        </row>
        <row r="10105">
          <cell r="A10105" t="str">
            <v>349</v>
          </cell>
          <cell r="C10105">
            <v>20</v>
          </cell>
          <cell r="E10105">
            <v>0</v>
          </cell>
        </row>
        <row r="10106">
          <cell r="A10106" t="str">
            <v>349</v>
          </cell>
          <cell r="C10106">
            <v>21</v>
          </cell>
          <cell r="E10106">
            <v>0</v>
          </cell>
        </row>
        <row r="10107">
          <cell r="A10107" t="str">
            <v>349</v>
          </cell>
          <cell r="C10107">
            <v>22</v>
          </cell>
          <cell r="E10107">
            <v>0</v>
          </cell>
        </row>
        <row r="10108">
          <cell r="A10108" t="str">
            <v>349</v>
          </cell>
          <cell r="C10108">
            <v>23</v>
          </cell>
          <cell r="E10108">
            <v>0</v>
          </cell>
        </row>
        <row r="10109">
          <cell r="A10109" t="str">
            <v>349</v>
          </cell>
          <cell r="C10109">
            <v>24</v>
          </cell>
          <cell r="E10109">
            <v>0</v>
          </cell>
        </row>
        <row r="10110">
          <cell r="A10110" t="str">
            <v>349</v>
          </cell>
          <cell r="C10110">
            <v>25</v>
          </cell>
          <cell r="E10110">
            <v>0</v>
          </cell>
        </row>
        <row r="10111">
          <cell r="A10111" t="str">
            <v>349</v>
          </cell>
          <cell r="C10111">
            <v>5</v>
          </cell>
          <cell r="E10111">
            <v>0</v>
          </cell>
        </row>
        <row r="10112">
          <cell r="A10112" t="str">
            <v>349</v>
          </cell>
          <cell r="C10112">
            <v>8</v>
          </cell>
          <cell r="E10112">
            <v>0</v>
          </cell>
        </row>
        <row r="10113">
          <cell r="A10113" t="str">
            <v>349</v>
          </cell>
          <cell r="C10113">
            <v>9</v>
          </cell>
          <cell r="E10113">
            <v>0</v>
          </cell>
        </row>
        <row r="10114">
          <cell r="A10114" t="str">
            <v>349</v>
          </cell>
          <cell r="C10114">
            <v>11</v>
          </cell>
          <cell r="E10114">
            <v>0</v>
          </cell>
        </row>
        <row r="10115">
          <cell r="A10115" t="str">
            <v>349</v>
          </cell>
          <cell r="C10115">
            <v>12</v>
          </cell>
          <cell r="E10115">
            <v>0</v>
          </cell>
        </row>
        <row r="10116">
          <cell r="A10116" t="str">
            <v>349</v>
          </cell>
          <cell r="C10116">
            <v>13</v>
          </cell>
          <cell r="E10116">
            <v>0</v>
          </cell>
        </row>
        <row r="10117">
          <cell r="A10117" t="str">
            <v>349</v>
          </cell>
          <cell r="C10117">
            <v>14</v>
          </cell>
          <cell r="E10117">
            <v>0</v>
          </cell>
        </row>
        <row r="10118">
          <cell r="A10118" t="str">
            <v>349</v>
          </cell>
          <cell r="C10118">
            <v>19</v>
          </cell>
          <cell r="E10118">
            <v>0</v>
          </cell>
        </row>
        <row r="10119">
          <cell r="A10119" t="str">
            <v>349</v>
          </cell>
          <cell r="C10119">
            <v>26</v>
          </cell>
          <cell r="E10119">
            <v>0</v>
          </cell>
        </row>
        <row r="10120">
          <cell r="A10120" t="str">
            <v>349</v>
          </cell>
          <cell r="C10120">
            <v>27</v>
          </cell>
          <cell r="E10120">
            <v>0</v>
          </cell>
        </row>
        <row r="10121">
          <cell r="A10121" t="str">
            <v>349</v>
          </cell>
          <cell r="C10121">
            <v>28</v>
          </cell>
          <cell r="E10121">
            <v>0</v>
          </cell>
        </row>
        <row r="10122">
          <cell r="A10122" t="str">
            <v>349</v>
          </cell>
          <cell r="C10122">
            <v>29</v>
          </cell>
          <cell r="E10122">
            <v>0</v>
          </cell>
        </row>
        <row r="10123">
          <cell r="A10123" t="str">
            <v>350</v>
          </cell>
          <cell r="C10123">
            <v>1</v>
          </cell>
          <cell r="E10123">
            <v>175000</v>
          </cell>
        </row>
        <row r="10124">
          <cell r="A10124" t="str">
            <v>350</v>
          </cell>
          <cell r="C10124">
            <v>2</v>
          </cell>
          <cell r="E10124">
            <v>9800</v>
          </cell>
        </row>
        <row r="10125">
          <cell r="A10125" t="str">
            <v>350</v>
          </cell>
          <cell r="C10125">
            <v>3</v>
          </cell>
          <cell r="E10125">
            <v>40000</v>
          </cell>
        </row>
        <row r="10126">
          <cell r="A10126" t="str">
            <v>350</v>
          </cell>
          <cell r="C10126">
            <v>4</v>
          </cell>
          <cell r="E10126">
            <v>15000</v>
          </cell>
        </row>
        <row r="10127">
          <cell r="A10127" t="str">
            <v>350</v>
          </cell>
          <cell r="C10127">
            <v>6</v>
          </cell>
          <cell r="E10127">
            <v>10000</v>
          </cell>
        </row>
        <row r="10128">
          <cell r="A10128" t="str">
            <v>350</v>
          </cell>
          <cell r="C10128">
            <v>7</v>
          </cell>
          <cell r="E10128">
            <v>50000</v>
          </cell>
        </row>
        <row r="10129">
          <cell r="A10129" t="str">
            <v>350</v>
          </cell>
          <cell r="C10129">
            <v>10</v>
          </cell>
          <cell r="E10129">
            <v>35000</v>
          </cell>
        </row>
        <row r="10130">
          <cell r="A10130" t="str">
            <v>350</v>
          </cell>
          <cell r="C10130">
            <v>15</v>
          </cell>
          <cell r="E10130">
            <v>15000</v>
          </cell>
        </row>
        <row r="10131">
          <cell r="A10131" t="str">
            <v>350</v>
          </cell>
          <cell r="C10131">
            <v>16</v>
          </cell>
          <cell r="E10131">
            <v>40000</v>
          </cell>
        </row>
        <row r="10132">
          <cell r="A10132" t="str">
            <v>350</v>
          </cell>
          <cell r="C10132">
            <v>17</v>
          </cell>
          <cell r="E10132">
            <v>0</v>
          </cell>
        </row>
        <row r="10133">
          <cell r="A10133" t="str">
            <v>350</v>
          </cell>
          <cell r="C10133">
            <v>18</v>
          </cell>
          <cell r="E10133">
            <v>0</v>
          </cell>
        </row>
        <row r="10134">
          <cell r="A10134" t="str">
            <v>350</v>
          </cell>
          <cell r="C10134">
            <v>20</v>
          </cell>
          <cell r="E10134">
            <v>0</v>
          </cell>
        </row>
        <row r="10135">
          <cell r="A10135" t="str">
            <v>350</v>
          </cell>
          <cell r="C10135">
            <v>21</v>
          </cell>
          <cell r="E10135">
            <v>5000</v>
          </cell>
        </row>
        <row r="10136">
          <cell r="A10136" t="str">
            <v>350</v>
          </cell>
          <cell r="C10136">
            <v>22</v>
          </cell>
          <cell r="E10136">
            <v>10000</v>
          </cell>
        </row>
        <row r="10137">
          <cell r="A10137" t="str">
            <v>350</v>
          </cell>
          <cell r="C10137">
            <v>23</v>
          </cell>
          <cell r="E10137">
            <v>5000</v>
          </cell>
        </row>
        <row r="10138">
          <cell r="A10138" t="str">
            <v>350</v>
          </cell>
          <cell r="C10138">
            <v>24</v>
          </cell>
          <cell r="E10138">
            <v>50000</v>
          </cell>
        </row>
        <row r="10139">
          <cell r="A10139" t="str">
            <v>350</v>
          </cell>
          <cell r="C10139">
            <v>25</v>
          </cell>
          <cell r="E10139">
            <v>5000</v>
          </cell>
        </row>
        <row r="10140">
          <cell r="A10140" t="str">
            <v>350</v>
          </cell>
          <cell r="C10140">
            <v>5</v>
          </cell>
          <cell r="E10140">
            <v>80000</v>
          </cell>
        </row>
        <row r="10141">
          <cell r="A10141" t="str">
            <v>350</v>
          </cell>
          <cell r="C10141">
            <v>8</v>
          </cell>
          <cell r="E10141">
            <v>2000</v>
          </cell>
        </row>
        <row r="10142">
          <cell r="A10142" t="str">
            <v>350</v>
          </cell>
          <cell r="C10142">
            <v>9</v>
          </cell>
          <cell r="E10142">
            <v>5000</v>
          </cell>
        </row>
        <row r="10143">
          <cell r="A10143" t="str">
            <v>350</v>
          </cell>
          <cell r="C10143">
            <v>11</v>
          </cell>
          <cell r="E10143">
            <v>130750</v>
          </cell>
        </row>
        <row r="10144">
          <cell r="A10144" t="str">
            <v>350</v>
          </cell>
          <cell r="C10144">
            <v>12</v>
          </cell>
          <cell r="E10144">
            <v>30000</v>
          </cell>
        </row>
        <row r="10145">
          <cell r="A10145" t="str">
            <v>350</v>
          </cell>
          <cell r="C10145">
            <v>13</v>
          </cell>
          <cell r="E10145">
            <v>38750</v>
          </cell>
        </row>
        <row r="10146">
          <cell r="A10146" t="str">
            <v>350</v>
          </cell>
          <cell r="C10146">
            <v>14</v>
          </cell>
          <cell r="E10146">
            <v>0</v>
          </cell>
        </row>
        <row r="10147">
          <cell r="A10147" t="str">
            <v>350</v>
          </cell>
          <cell r="C10147">
            <v>19</v>
          </cell>
          <cell r="E10147">
            <v>0</v>
          </cell>
        </row>
        <row r="10148">
          <cell r="A10148" t="str">
            <v>350</v>
          </cell>
          <cell r="C10148">
            <v>26</v>
          </cell>
          <cell r="E10148">
            <v>2500</v>
          </cell>
        </row>
        <row r="10149">
          <cell r="A10149" t="str">
            <v>350</v>
          </cell>
          <cell r="C10149">
            <v>27</v>
          </cell>
          <cell r="E10149">
            <v>0</v>
          </cell>
        </row>
        <row r="10150">
          <cell r="A10150" t="str">
            <v>350</v>
          </cell>
          <cell r="C10150">
            <v>28</v>
          </cell>
          <cell r="E10150">
            <v>0</v>
          </cell>
        </row>
        <row r="10151">
          <cell r="A10151" t="str">
            <v>350</v>
          </cell>
          <cell r="C10151">
            <v>29</v>
          </cell>
          <cell r="E10151">
            <v>625000</v>
          </cell>
        </row>
        <row r="10152">
          <cell r="A10152" t="str">
            <v>351</v>
          </cell>
          <cell r="C10152">
            <v>1</v>
          </cell>
          <cell r="E10152">
            <v>0</v>
          </cell>
        </row>
        <row r="10153">
          <cell r="A10153" t="str">
            <v>351</v>
          </cell>
          <cell r="C10153">
            <v>2</v>
          </cell>
          <cell r="E10153">
            <v>0</v>
          </cell>
        </row>
        <row r="10154">
          <cell r="A10154" t="str">
            <v>351</v>
          </cell>
          <cell r="C10154">
            <v>3</v>
          </cell>
          <cell r="E10154">
            <v>0</v>
          </cell>
        </row>
        <row r="10155">
          <cell r="A10155" t="str">
            <v>351</v>
          </cell>
          <cell r="C10155">
            <v>4</v>
          </cell>
          <cell r="E10155">
            <v>0</v>
          </cell>
        </row>
        <row r="10156">
          <cell r="A10156" t="str">
            <v>351</v>
          </cell>
          <cell r="C10156">
            <v>6</v>
          </cell>
          <cell r="E10156">
            <v>0</v>
          </cell>
        </row>
        <row r="10157">
          <cell r="A10157" t="str">
            <v>351</v>
          </cell>
          <cell r="C10157">
            <v>7</v>
          </cell>
          <cell r="E10157">
            <v>0</v>
          </cell>
        </row>
        <row r="10158">
          <cell r="A10158" t="str">
            <v>351</v>
          </cell>
          <cell r="C10158">
            <v>10</v>
          </cell>
          <cell r="E10158">
            <v>0</v>
          </cell>
        </row>
        <row r="10159">
          <cell r="A10159" t="str">
            <v>351</v>
          </cell>
          <cell r="C10159">
            <v>15</v>
          </cell>
          <cell r="E10159">
            <v>0</v>
          </cell>
        </row>
        <row r="10160">
          <cell r="A10160" t="str">
            <v>351</v>
          </cell>
          <cell r="C10160">
            <v>16</v>
          </cell>
          <cell r="E10160">
            <v>0</v>
          </cell>
        </row>
        <row r="10161">
          <cell r="A10161" t="str">
            <v>351</v>
          </cell>
          <cell r="C10161">
            <v>17</v>
          </cell>
          <cell r="E10161">
            <v>0</v>
          </cell>
        </row>
        <row r="10162">
          <cell r="A10162" t="str">
            <v>351</v>
          </cell>
          <cell r="C10162">
            <v>18</v>
          </cell>
          <cell r="E10162">
            <v>0</v>
          </cell>
        </row>
        <row r="10163">
          <cell r="A10163" t="str">
            <v>351</v>
          </cell>
          <cell r="C10163">
            <v>20</v>
          </cell>
          <cell r="E10163">
            <v>0</v>
          </cell>
        </row>
        <row r="10164">
          <cell r="A10164" t="str">
            <v>351</v>
          </cell>
          <cell r="C10164">
            <v>21</v>
          </cell>
          <cell r="E10164">
            <v>0</v>
          </cell>
        </row>
        <row r="10165">
          <cell r="A10165" t="str">
            <v>351</v>
          </cell>
          <cell r="C10165">
            <v>22</v>
          </cell>
          <cell r="E10165">
            <v>0</v>
          </cell>
        </row>
        <row r="10166">
          <cell r="A10166" t="str">
            <v>351</v>
          </cell>
          <cell r="C10166">
            <v>23</v>
          </cell>
          <cell r="E10166">
            <v>0</v>
          </cell>
        </row>
        <row r="10167">
          <cell r="A10167" t="str">
            <v>351</v>
          </cell>
          <cell r="C10167">
            <v>24</v>
          </cell>
          <cell r="E10167">
            <v>0</v>
          </cell>
        </row>
        <row r="10168">
          <cell r="A10168" t="str">
            <v>351</v>
          </cell>
          <cell r="C10168">
            <v>25</v>
          </cell>
          <cell r="E10168">
            <v>0</v>
          </cell>
        </row>
        <row r="10169">
          <cell r="A10169" t="str">
            <v>351</v>
          </cell>
          <cell r="C10169">
            <v>5</v>
          </cell>
          <cell r="E10169">
            <v>0</v>
          </cell>
        </row>
        <row r="10170">
          <cell r="A10170" t="str">
            <v>351</v>
          </cell>
          <cell r="C10170">
            <v>8</v>
          </cell>
          <cell r="E10170">
            <v>0</v>
          </cell>
        </row>
        <row r="10171">
          <cell r="A10171" t="str">
            <v>351</v>
          </cell>
          <cell r="C10171">
            <v>9</v>
          </cell>
          <cell r="E10171">
            <v>0</v>
          </cell>
        </row>
        <row r="10172">
          <cell r="A10172" t="str">
            <v>351</v>
          </cell>
          <cell r="C10172">
            <v>11</v>
          </cell>
          <cell r="E10172">
            <v>0</v>
          </cell>
        </row>
        <row r="10173">
          <cell r="A10173" t="str">
            <v>351</v>
          </cell>
          <cell r="C10173">
            <v>12</v>
          </cell>
          <cell r="E10173">
            <v>0</v>
          </cell>
        </row>
        <row r="10174">
          <cell r="A10174" t="str">
            <v>351</v>
          </cell>
          <cell r="C10174">
            <v>13</v>
          </cell>
          <cell r="E10174">
            <v>0</v>
          </cell>
        </row>
        <row r="10175">
          <cell r="A10175" t="str">
            <v>351</v>
          </cell>
          <cell r="C10175">
            <v>14</v>
          </cell>
          <cell r="E10175">
            <v>0</v>
          </cell>
        </row>
        <row r="10176">
          <cell r="A10176" t="str">
            <v>351</v>
          </cell>
          <cell r="C10176">
            <v>19</v>
          </cell>
          <cell r="E10176">
            <v>0</v>
          </cell>
        </row>
        <row r="10177">
          <cell r="A10177" t="str">
            <v>351</v>
          </cell>
          <cell r="C10177">
            <v>26</v>
          </cell>
          <cell r="E10177">
            <v>0</v>
          </cell>
        </row>
        <row r="10178">
          <cell r="A10178" t="str">
            <v>351</v>
          </cell>
          <cell r="C10178">
            <v>27</v>
          </cell>
          <cell r="E10178">
            <v>0</v>
          </cell>
        </row>
        <row r="10179">
          <cell r="A10179" t="str">
            <v>351</v>
          </cell>
          <cell r="C10179">
            <v>28</v>
          </cell>
          <cell r="E10179">
            <v>0</v>
          </cell>
        </row>
        <row r="10180">
          <cell r="A10180" t="str">
            <v>351</v>
          </cell>
          <cell r="C10180">
            <v>29</v>
          </cell>
          <cell r="E10180">
            <v>0</v>
          </cell>
        </row>
      </sheetData>
      <sheetData sheetId="4" refreshError="1"/>
      <sheetData sheetId="5" refreshError="1"/>
      <sheetData sheetId="6" refreshError="1"/>
      <sheetData sheetId="7" refreshError="1"/>
      <sheetData sheetId="8" refreshError="1"/>
      <sheetData sheetId="9" refreshError="1"/>
      <sheetData sheetId="10" refreshError="1"/>
      <sheetData sheetId="11">
        <row r="1">
          <cell r="A1" t="str">
            <v>DOR Code</v>
          </cell>
          <cell r="B1" t="str">
            <v>Municipality</v>
          </cell>
          <cell r="C1" t="str">
            <v>County</v>
          </cell>
          <cell r="F1" t="str">
            <v>Population (2018 Est)</v>
          </cell>
          <cell r="G1" t="str">
            <v>Actual Total Eligible Amount</v>
          </cell>
          <cell r="H1" t="str">
            <v>Round 1 Amount</v>
          </cell>
          <cell r="I1" t="str">
            <v>Remaining Eligible Amount</v>
          </cell>
        </row>
        <row r="2">
          <cell r="A2" t="str">
            <v>001</v>
          </cell>
          <cell r="B2" t="str">
            <v>Abington</v>
          </cell>
          <cell r="C2" t="str">
            <v>Plymouth</v>
          </cell>
          <cell r="F2">
            <v>16516</v>
          </cell>
          <cell r="G2">
            <v>0</v>
          </cell>
          <cell r="H2">
            <v>0</v>
          </cell>
          <cell r="I2">
            <v>0</v>
          </cell>
        </row>
        <row r="3">
          <cell r="A3" t="str">
            <v>002</v>
          </cell>
          <cell r="B3" t="str">
            <v>Acton</v>
          </cell>
          <cell r="C3" t="str">
            <v>Middlesex</v>
          </cell>
          <cell r="F3">
            <v>23738</v>
          </cell>
          <cell r="G3">
            <v>2092925</v>
          </cell>
          <cell r="H3">
            <v>190974.5</v>
          </cell>
          <cell r="I3">
            <v>1901950.5</v>
          </cell>
        </row>
        <row r="4">
          <cell r="A4" t="str">
            <v>003</v>
          </cell>
          <cell r="B4" t="str">
            <v>Acushnet</v>
          </cell>
          <cell r="C4" t="str">
            <v>Bristol</v>
          </cell>
          <cell r="F4">
            <v>10580</v>
          </cell>
          <cell r="G4">
            <v>932814</v>
          </cell>
          <cell r="H4">
            <v>187340.5</v>
          </cell>
          <cell r="I4">
            <v>745473.5</v>
          </cell>
        </row>
        <row r="5">
          <cell r="A5" t="str">
            <v>004</v>
          </cell>
          <cell r="B5" t="str">
            <v>Adams</v>
          </cell>
          <cell r="C5" t="str">
            <v>Berkshire</v>
          </cell>
          <cell r="F5">
            <v>8077</v>
          </cell>
          <cell r="G5">
            <v>712131</v>
          </cell>
          <cell r="H5">
            <v>42932.75</v>
          </cell>
          <cell r="I5">
            <v>669198.25</v>
          </cell>
        </row>
        <row r="6">
          <cell r="A6" t="str">
            <v>005</v>
          </cell>
          <cell r="B6" t="str">
            <v>Agawam</v>
          </cell>
          <cell r="C6" t="str">
            <v>Hampden</v>
          </cell>
          <cell r="F6">
            <v>28854</v>
          </cell>
          <cell r="G6">
            <v>2543991</v>
          </cell>
          <cell r="H6">
            <v>490049</v>
          </cell>
          <cell r="I6">
            <v>2053942</v>
          </cell>
        </row>
        <row r="7">
          <cell r="A7" t="str">
            <v>006</v>
          </cell>
          <cell r="B7" t="str">
            <v>Alford</v>
          </cell>
          <cell r="C7" t="str">
            <v>Berkshire</v>
          </cell>
          <cell r="F7">
            <v>491</v>
          </cell>
          <cell r="G7">
            <v>43290</v>
          </cell>
          <cell r="H7">
            <v>7150</v>
          </cell>
          <cell r="I7">
            <v>36140</v>
          </cell>
        </row>
        <row r="8">
          <cell r="A8" t="str">
            <v>007</v>
          </cell>
          <cell r="B8" t="str">
            <v>Amesbury</v>
          </cell>
          <cell r="C8" t="str">
            <v>Essex</v>
          </cell>
          <cell r="F8">
            <v>17569</v>
          </cell>
          <cell r="G8">
            <v>1549019</v>
          </cell>
          <cell r="H8">
            <v>72337.25</v>
          </cell>
          <cell r="I8">
            <v>1476681.75</v>
          </cell>
        </row>
        <row r="9">
          <cell r="A9" t="str">
            <v>008</v>
          </cell>
          <cell r="B9" t="str">
            <v>Amherst</v>
          </cell>
          <cell r="C9" t="str">
            <v>Hampshire</v>
          </cell>
          <cell r="F9">
            <v>39503</v>
          </cell>
          <cell r="G9">
            <v>3482889</v>
          </cell>
          <cell r="H9">
            <v>314794</v>
          </cell>
          <cell r="I9">
            <v>3168095</v>
          </cell>
        </row>
        <row r="10">
          <cell r="A10" t="str">
            <v>009</v>
          </cell>
          <cell r="B10" t="str">
            <v>Andover</v>
          </cell>
          <cell r="C10" t="str">
            <v>Essex</v>
          </cell>
          <cell r="F10">
            <v>36403</v>
          </cell>
          <cell r="G10">
            <v>3209569</v>
          </cell>
          <cell r="H10">
            <v>271739.75</v>
          </cell>
          <cell r="I10">
            <v>2937829.25</v>
          </cell>
        </row>
        <row r="11">
          <cell r="A11" t="str">
            <v>104</v>
          </cell>
          <cell r="B11" t="str">
            <v>Aquinnah</v>
          </cell>
          <cell r="C11" t="str">
            <v>Dukes</v>
          </cell>
          <cell r="F11">
            <v>327</v>
          </cell>
          <cell r="G11">
            <v>28831</v>
          </cell>
          <cell r="H11">
            <v>29000</v>
          </cell>
          <cell r="I11">
            <v>0</v>
          </cell>
        </row>
        <row r="12">
          <cell r="A12" t="str">
            <v>010</v>
          </cell>
          <cell r="B12" t="str">
            <v>Arlington</v>
          </cell>
          <cell r="C12" t="str">
            <v>Middlesex</v>
          </cell>
          <cell r="F12">
            <v>45624</v>
          </cell>
          <cell r="G12">
            <v>4022564</v>
          </cell>
          <cell r="H12">
            <v>1052770</v>
          </cell>
          <cell r="I12">
            <v>2969794</v>
          </cell>
        </row>
        <row r="13">
          <cell r="A13" t="str">
            <v>011</v>
          </cell>
          <cell r="B13" t="str">
            <v>Ashburnham</v>
          </cell>
          <cell r="C13" t="str">
            <v>Worcester</v>
          </cell>
          <cell r="F13">
            <v>6346</v>
          </cell>
          <cell r="G13">
            <v>559512</v>
          </cell>
          <cell r="H13">
            <v>99638.75</v>
          </cell>
          <cell r="I13">
            <v>459873.25</v>
          </cell>
        </row>
        <row r="14">
          <cell r="A14" t="str">
            <v>012</v>
          </cell>
          <cell r="B14" t="str">
            <v>Ashby</v>
          </cell>
          <cell r="C14" t="str">
            <v>Middlesex</v>
          </cell>
          <cell r="F14">
            <v>3234</v>
          </cell>
          <cell r="G14">
            <v>285134</v>
          </cell>
          <cell r="H14">
            <v>0</v>
          </cell>
          <cell r="I14">
            <v>285134</v>
          </cell>
        </row>
        <row r="15">
          <cell r="A15" t="str">
            <v>013</v>
          </cell>
          <cell r="B15" t="str">
            <v>Ashfield</v>
          </cell>
          <cell r="C15" t="str">
            <v>Franklin</v>
          </cell>
          <cell r="F15">
            <v>1734</v>
          </cell>
          <cell r="G15">
            <v>152883</v>
          </cell>
          <cell r="H15">
            <v>0</v>
          </cell>
          <cell r="I15">
            <v>152883</v>
          </cell>
        </row>
        <row r="16">
          <cell r="A16" t="str">
            <v>014</v>
          </cell>
          <cell r="B16" t="str">
            <v>Ashland</v>
          </cell>
          <cell r="C16" t="str">
            <v>Middlesex</v>
          </cell>
          <cell r="F16">
            <v>17739</v>
          </cell>
          <cell r="G16">
            <v>1564007</v>
          </cell>
          <cell r="H16">
            <v>1564007</v>
          </cell>
          <cell r="I16">
            <v>0</v>
          </cell>
        </row>
        <row r="17">
          <cell r="A17" t="str">
            <v>015</v>
          </cell>
          <cell r="B17" t="str">
            <v>Athol</v>
          </cell>
          <cell r="C17" t="str">
            <v>Worcester</v>
          </cell>
          <cell r="F17">
            <v>11753</v>
          </cell>
          <cell r="G17">
            <v>1036235</v>
          </cell>
          <cell r="H17">
            <v>0</v>
          </cell>
          <cell r="I17">
            <v>1036235</v>
          </cell>
        </row>
        <row r="18">
          <cell r="A18" t="str">
            <v>016</v>
          </cell>
          <cell r="B18" t="str">
            <v>Attleboro</v>
          </cell>
          <cell r="C18" t="str">
            <v>Bristol</v>
          </cell>
          <cell r="F18">
            <v>45117</v>
          </cell>
          <cell r="G18">
            <v>3977863</v>
          </cell>
          <cell r="H18">
            <v>730464.25</v>
          </cell>
          <cell r="I18">
            <v>3247398.75</v>
          </cell>
        </row>
        <row r="19">
          <cell r="A19" t="str">
            <v>017</v>
          </cell>
          <cell r="B19" t="str">
            <v>Auburn</v>
          </cell>
          <cell r="C19" t="str">
            <v>Worcester</v>
          </cell>
          <cell r="F19">
            <v>16782</v>
          </cell>
          <cell r="G19">
            <v>1479631</v>
          </cell>
          <cell r="H19">
            <v>153277.5</v>
          </cell>
          <cell r="I19">
            <v>1326353.5</v>
          </cell>
        </row>
        <row r="20">
          <cell r="A20" t="str">
            <v>018</v>
          </cell>
          <cell r="B20" t="str">
            <v>Avon</v>
          </cell>
          <cell r="C20" t="str">
            <v>Norfolk</v>
          </cell>
          <cell r="F20">
            <v>4519</v>
          </cell>
          <cell r="G20">
            <v>398430</v>
          </cell>
          <cell r="H20">
            <v>67690.25</v>
          </cell>
          <cell r="I20">
            <v>330739.75</v>
          </cell>
        </row>
        <row r="21">
          <cell r="A21" t="str">
            <v>019</v>
          </cell>
          <cell r="B21" t="str">
            <v>Ayer</v>
          </cell>
          <cell r="C21" t="str">
            <v>Middlesex</v>
          </cell>
          <cell r="F21">
            <v>8164</v>
          </cell>
          <cell r="G21">
            <v>719801</v>
          </cell>
          <cell r="H21">
            <v>28250</v>
          </cell>
          <cell r="I21">
            <v>691551</v>
          </cell>
        </row>
        <row r="22">
          <cell r="A22" t="str">
            <v>020</v>
          </cell>
          <cell r="B22" t="str">
            <v>Barnstable</v>
          </cell>
          <cell r="C22" t="str">
            <v>Barnstable</v>
          </cell>
          <cell r="F22">
            <v>44460</v>
          </cell>
          <cell r="G22">
            <v>3919936</v>
          </cell>
          <cell r="H22">
            <v>160280.75</v>
          </cell>
          <cell r="I22">
            <v>3759655.25</v>
          </cell>
        </row>
        <row r="23">
          <cell r="A23" t="str">
            <v>021</v>
          </cell>
          <cell r="B23" t="str">
            <v>Barre</v>
          </cell>
          <cell r="C23" t="str">
            <v>Worcester</v>
          </cell>
          <cell r="F23">
            <v>5592</v>
          </cell>
          <cell r="G23">
            <v>493034</v>
          </cell>
          <cell r="H23">
            <v>83749</v>
          </cell>
          <cell r="I23">
            <v>409285</v>
          </cell>
        </row>
        <row r="24">
          <cell r="A24" t="str">
            <v>022</v>
          </cell>
          <cell r="B24" t="str">
            <v>Becket</v>
          </cell>
          <cell r="C24" t="str">
            <v>Berkshire</v>
          </cell>
          <cell r="F24">
            <v>1730</v>
          </cell>
          <cell r="G24">
            <v>152530</v>
          </cell>
          <cell r="H24">
            <v>2754.5</v>
          </cell>
          <cell r="I24">
            <v>149775.5</v>
          </cell>
        </row>
        <row r="25">
          <cell r="A25" t="str">
            <v>023</v>
          </cell>
          <cell r="B25" t="str">
            <v>Bedford</v>
          </cell>
          <cell r="C25" t="str">
            <v>Middlesex</v>
          </cell>
          <cell r="F25">
            <v>14195</v>
          </cell>
          <cell r="G25">
            <v>1251541</v>
          </cell>
          <cell r="H25">
            <v>494434.75</v>
          </cell>
          <cell r="I25">
            <v>757106.25</v>
          </cell>
        </row>
        <row r="26">
          <cell r="A26" t="str">
            <v>024</v>
          </cell>
          <cell r="B26" t="str">
            <v>Belchertown</v>
          </cell>
          <cell r="C26" t="str">
            <v>Hampshire</v>
          </cell>
          <cell r="F26">
            <v>15134</v>
          </cell>
          <cell r="G26">
            <v>1334330</v>
          </cell>
          <cell r="H26">
            <v>29348.5</v>
          </cell>
          <cell r="I26">
            <v>1304981.5</v>
          </cell>
        </row>
        <row r="27">
          <cell r="A27" t="str">
            <v>025</v>
          </cell>
          <cell r="B27" t="str">
            <v>Bellingham</v>
          </cell>
          <cell r="C27" t="str">
            <v>Norfolk</v>
          </cell>
          <cell r="F27">
            <v>17182</v>
          </cell>
          <cell r="G27">
            <v>1514898</v>
          </cell>
          <cell r="H27">
            <v>227500</v>
          </cell>
          <cell r="I27">
            <v>1287398</v>
          </cell>
        </row>
        <row r="28">
          <cell r="A28" t="str">
            <v>026</v>
          </cell>
          <cell r="B28" t="str">
            <v>Belmont</v>
          </cell>
          <cell r="C28" t="str">
            <v>Middlesex</v>
          </cell>
          <cell r="F28">
            <v>26330</v>
          </cell>
          <cell r="G28">
            <v>2321456</v>
          </cell>
          <cell r="H28">
            <v>878302.25</v>
          </cell>
          <cell r="I28">
            <v>1443153.75</v>
          </cell>
        </row>
        <row r="29">
          <cell r="A29" t="str">
            <v>027</v>
          </cell>
          <cell r="B29" t="str">
            <v>Berkley</v>
          </cell>
          <cell r="C29" t="str">
            <v>Bristol</v>
          </cell>
          <cell r="F29">
            <v>6802</v>
          </cell>
          <cell r="G29">
            <v>599717</v>
          </cell>
          <cell r="H29">
            <v>83914.5</v>
          </cell>
          <cell r="I29">
            <v>515802.5</v>
          </cell>
        </row>
        <row r="30">
          <cell r="A30" t="str">
            <v>028</v>
          </cell>
          <cell r="B30" t="str">
            <v>Berlin</v>
          </cell>
          <cell r="C30" t="str">
            <v>Worcester</v>
          </cell>
          <cell r="F30">
            <v>3220</v>
          </cell>
          <cell r="G30">
            <v>283900</v>
          </cell>
          <cell r="H30">
            <v>30000</v>
          </cell>
          <cell r="I30">
            <v>253900</v>
          </cell>
        </row>
        <row r="31">
          <cell r="A31" t="str">
            <v>029</v>
          </cell>
          <cell r="B31" t="str">
            <v>Bernardston</v>
          </cell>
          <cell r="C31" t="str">
            <v>Franklin</v>
          </cell>
          <cell r="F31">
            <v>2114</v>
          </cell>
          <cell r="G31">
            <v>186387</v>
          </cell>
          <cell r="H31">
            <v>46135</v>
          </cell>
          <cell r="I31">
            <v>140252</v>
          </cell>
        </row>
        <row r="32">
          <cell r="A32" t="str">
            <v>030</v>
          </cell>
          <cell r="B32" t="str">
            <v>Beverly</v>
          </cell>
          <cell r="C32" t="str">
            <v>Essex</v>
          </cell>
          <cell r="F32">
            <v>42312</v>
          </cell>
          <cell r="G32">
            <v>3730552</v>
          </cell>
          <cell r="H32">
            <v>3730552</v>
          </cell>
          <cell r="I32">
            <v>0</v>
          </cell>
        </row>
        <row r="33">
          <cell r="A33" t="str">
            <v>031</v>
          </cell>
          <cell r="B33" t="str">
            <v>Billerica</v>
          </cell>
          <cell r="C33" t="str">
            <v>Middlesex</v>
          </cell>
          <cell r="F33">
            <v>43784</v>
          </cell>
          <cell r="G33">
            <v>3860335</v>
          </cell>
          <cell r="H33">
            <v>0</v>
          </cell>
          <cell r="I33">
            <v>3860335</v>
          </cell>
        </row>
        <row r="34">
          <cell r="A34" t="str">
            <v>032</v>
          </cell>
          <cell r="B34" t="str">
            <v>Blackstone</v>
          </cell>
          <cell r="C34" t="str">
            <v>Worcester</v>
          </cell>
          <cell r="F34">
            <v>9326</v>
          </cell>
          <cell r="G34">
            <v>822252</v>
          </cell>
          <cell r="H34">
            <v>0</v>
          </cell>
          <cell r="I34">
            <v>822252</v>
          </cell>
        </row>
        <row r="35">
          <cell r="A35" t="str">
            <v>033</v>
          </cell>
          <cell r="B35" t="str">
            <v>Blandford</v>
          </cell>
          <cell r="C35" t="str">
            <v>Hampden</v>
          </cell>
          <cell r="F35">
            <v>1260</v>
          </cell>
          <cell r="G35">
            <v>111091</v>
          </cell>
          <cell r="H35">
            <v>0</v>
          </cell>
          <cell r="I35">
            <v>111091</v>
          </cell>
        </row>
        <row r="36">
          <cell r="A36" t="str">
            <v>034</v>
          </cell>
          <cell r="B36" t="str">
            <v>Bolton</v>
          </cell>
          <cell r="C36" t="str">
            <v>Worcester</v>
          </cell>
          <cell r="F36">
            <v>5376</v>
          </cell>
          <cell r="G36">
            <v>473990</v>
          </cell>
          <cell r="H36">
            <v>12959.75</v>
          </cell>
          <cell r="I36">
            <v>461030.25</v>
          </cell>
        </row>
        <row r="37">
          <cell r="A37" t="str">
            <v>035</v>
          </cell>
          <cell r="B37" t="str">
            <v>Boston</v>
          </cell>
          <cell r="C37" t="str">
            <v>Suffolk</v>
          </cell>
          <cell r="F37">
            <v>0</v>
          </cell>
          <cell r="G37">
            <v>0</v>
          </cell>
          <cell r="H37">
            <v>0</v>
          </cell>
          <cell r="I37">
            <v>0</v>
          </cell>
        </row>
        <row r="38">
          <cell r="A38" t="str">
            <v>036</v>
          </cell>
          <cell r="B38" t="str">
            <v>Bourne</v>
          </cell>
          <cell r="C38" t="str">
            <v>Barnstable</v>
          </cell>
          <cell r="F38">
            <v>19872</v>
          </cell>
          <cell r="G38">
            <v>1752069</v>
          </cell>
          <cell r="H38">
            <v>460494.75</v>
          </cell>
          <cell r="I38">
            <v>1291574.25</v>
          </cell>
        </row>
        <row r="39">
          <cell r="A39" t="str">
            <v>037</v>
          </cell>
          <cell r="B39" t="str">
            <v>Boxborough</v>
          </cell>
          <cell r="C39" t="str">
            <v>Middlesex</v>
          </cell>
          <cell r="F39">
            <v>6388</v>
          </cell>
          <cell r="G39">
            <v>563215</v>
          </cell>
          <cell r="H39">
            <v>0</v>
          </cell>
          <cell r="I39">
            <v>563215</v>
          </cell>
        </row>
        <row r="40">
          <cell r="A40" t="str">
            <v>038</v>
          </cell>
          <cell r="B40" t="str">
            <v>Boxford</v>
          </cell>
          <cell r="C40" t="str">
            <v>Essex</v>
          </cell>
          <cell r="F40">
            <v>8367</v>
          </cell>
          <cell r="G40">
            <v>737699</v>
          </cell>
          <cell r="H40">
            <v>84578.25</v>
          </cell>
          <cell r="I40">
            <v>653120.75</v>
          </cell>
        </row>
        <row r="41">
          <cell r="A41" t="str">
            <v>039</v>
          </cell>
          <cell r="B41" t="str">
            <v>Boylston</v>
          </cell>
          <cell r="C41" t="str">
            <v>Worcester</v>
          </cell>
          <cell r="F41">
            <v>4688</v>
          </cell>
          <cell r="G41">
            <v>413330</v>
          </cell>
          <cell r="H41">
            <v>44000</v>
          </cell>
          <cell r="I41">
            <v>369330</v>
          </cell>
        </row>
        <row r="42">
          <cell r="A42" t="str">
            <v>040</v>
          </cell>
          <cell r="B42" t="str">
            <v>Braintree</v>
          </cell>
          <cell r="C42" t="str">
            <v>Norfolk</v>
          </cell>
          <cell r="F42">
            <v>37250</v>
          </cell>
          <cell r="G42">
            <v>3284247</v>
          </cell>
          <cell r="H42">
            <v>69745.5</v>
          </cell>
          <cell r="I42">
            <v>3214501.5</v>
          </cell>
        </row>
        <row r="43">
          <cell r="A43" t="str">
            <v>041</v>
          </cell>
          <cell r="B43" t="str">
            <v>Brewster</v>
          </cell>
          <cell r="C43" t="str">
            <v>Barnstable</v>
          </cell>
          <cell r="F43">
            <v>9806</v>
          </cell>
          <cell r="G43">
            <v>864573</v>
          </cell>
          <cell r="H43">
            <v>112192.5</v>
          </cell>
          <cell r="I43">
            <v>752380.5</v>
          </cell>
        </row>
        <row r="44">
          <cell r="A44" t="str">
            <v>042</v>
          </cell>
          <cell r="B44" t="str">
            <v>Bridgewater</v>
          </cell>
          <cell r="C44" t="str">
            <v>Plymouth</v>
          </cell>
          <cell r="F44">
            <v>27395</v>
          </cell>
          <cell r="G44">
            <v>0</v>
          </cell>
          <cell r="H44">
            <v>0</v>
          </cell>
          <cell r="I44">
            <v>0</v>
          </cell>
        </row>
        <row r="45">
          <cell r="A45" t="str">
            <v>043</v>
          </cell>
          <cell r="B45" t="str">
            <v>Brimfield</v>
          </cell>
          <cell r="C45" t="str">
            <v>Hampden</v>
          </cell>
          <cell r="F45">
            <v>3772</v>
          </cell>
          <cell r="G45">
            <v>332569</v>
          </cell>
          <cell r="H45">
            <v>12579.75</v>
          </cell>
          <cell r="I45">
            <v>319989.25</v>
          </cell>
        </row>
        <row r="46">
          <cell r="A46" t="str">
            <v>044</v>
          </cell>
          <cell r="B46" t="str">
            <v>Brockton</v>
          </cell>
          <cell r="C46" t="str">
            <v>Plymouth</v>
          </cell>
          <cell r="F46">
            <v>95777</v>
          </cell>
          <cell r="G46">
            <v>0</v>
          </cell>
          <cell r="H46">
            <v>0</v>
          </cell>
          <cell r="I46">
            <v>0</v>
          </cell>
        </row>
        <row r="47">
          <cell r="A47" t="str">
            <v>045</v>
          </cell>
          <cell r="B47" t="str">
            <v>Brookfield</v>
          </cell>
          <cell r="C47" t="str">
            <v>Worcester</v>
          </cell>
          <cell r="F47">
            <v>3458</v>
          </cell>
          <cell r="G47">
            <v>304884</v>
          </cell>
          <cell r="H47">
            <v>0</v>
          </cell>
          <cell r="I47">
            <v>304884</v>
          </cell>
        </row>
        <row r="48">
          <cell r="A48" t="str">
            <v>046</v>
          </cell>
          <cell r="B48" t="str">
            <v>Brookline</v>
          </cell>
          <cell r="C48" t="str">
            <v>Norfolk</v>
          </cell>
          <cell r="F48">
            <v>59310</v>
          </cell>
          <cell r="G48">
            <v>5229227</v>
          </cell>
          <cell r="H48">
            <v>886112.5</v>
          </cell>
          <cell r="I48">
            <v>4343114.5</v>
          </cell>
        </row>
        <row r="49">
          <cell r="A49" t="str">
            <v>047</v>
          </cell>
          <cell r="B49" t="str">
            <v>Buckland</v>
          </cell>
          <cell r="C49" t="str">
            <v>Franklin</v>
          </cell>
          <cell r="F49">
            <v>1875</v>
          </cell>
          <cell r="G49">
            <v>165314</v>
          </cell>
          <cell r="H49">
            <v>28777.5</v>
          </cell>
          <cell r="I49">
            <v>136536.5</v>
          </cell>
        </row>
        <row r="50">
          <cell r="A50" t="str">
            <v>048</v>
          </cell>
          <cell r="B50" t="str">
            <v>Burlington</v>
          </cell>
          <cell r="C50" t="str">
            <v>Middlesex</v>
          </cell>
          <cell r="F50">
            <v>28742</v>
          </cell>
          <cell r="G50">
            <v>2534116</v>
          </cell>
          <cell r="H50">
            <v>0</v>
          </cell>
          <cell r="I50">
            <v>2534116</v>
          </cell>
        </row>
        <row r="51">
          <cell r="A51" t="str">
            <v>049</v>
          </cell>
          <cell r="B51" t="str">
            <v>Cambridge</v>
          </cell>
          <cell r="C51" t="str">
            <v>Middlesex</v>
          </cell>
          <cell r="F51">
            <v>118977</v>
          </cell>
          <cell r="G51">
            <v>10489930</v>
          </cell>
          <cell r="H51">
            <v>2925437.5</v>
          </cell>
          <cell r="I51">
            <v>7564492.5</v>
          </cell>
        </row>
        <row r="52">
          <cell r="A52" t="str">
            <v>050</v>
          </cell>
          <cell r="B52" t="str">
            <v>Canton</v>
          </cell>
          <cell r="C52" t="str">
            <v>Norfolk</v>
          </cell>
          <cell r="F52">
            <v>23629</v>
          </cell>
          <cell r="G52">
            <v>2083315</v>
          </cell>
          <cell r="H52">
            <v>0</v>
          </cell>
          <cell r="I52">
            <v>2083315</v>
          </cell>
        </row>
        <row r="53">
          <cell r="A53" t="str">
            <v>051</v>
          </cell>
          <cell r="B53" t="str">
            <v>Carlisle</v>
          </cell>
          <cell r="C53" t="str">
            <v>Middlesex</v>
          </cell>
          <cell r="F53">
            <v>5247</v>
          </cell>
          <cell r="G53">
            <v>462616</v>
          </cell>
          <cell r="H53">
            <v>34500</v>
          </cell>
          <cell r="I53">
            <v>428116</v>
          </cell>
        </row>
        <row r="54">
          <cell r="A54" t="str">
            <v>052</v>
          </cell>
          <cell r="B54" t="str">
            <v>Carver</v>
          </cell>
          <cell r="C54" t="str">
            <v>Plymouth</v>
          </cell>
          <cell r="F54">
            <v>11777</v>
          </cell>
          <cell r="G54">
            <v>0</v>
          </cell>
          <cell r="H54">
            <v>0</v>
          </cell>
          <cell r="I54">
            <v>0</v>
          </cell>
        </row>
        <row r="55">
          <cell r="A55" t="str">
            <v>053</v>
          </cell>
          <cell r="B55" t="str">
            <v>Charlemont</v>
          </cell>
          <cell r="C55" t="str">
            <v>Franklin</v>
          </cell>
          <cell r="F55">
            <v>1245</v>
          </cell>
          <cell r="G55">
            <v>109769</v>
          </cell>
          <cell r="H55">
            <v>5268</v>
          </cell>
          <cell r="I55">
            <v>104501</v>
          </cell>
        </row>
        <row r="56">
          <cell r="A56" t="str">
            <v>054</v>
          </cell>
          <cell r="B56" t="str">
            <v>Charlton</v>
          </cell>
          <cell r="C56" t="str">
            <v>Worcester</v>
          </cell>
          <cell r="F56">
            <v>13697</v>
          </cell>
          <cell r="G56">
            <v>1207633</v>
          </cell>
          <cell r="H56">
            <v>75838.75</v>
          </cell>
          <cell r="I56">
            <v>1131794.25</v>
          </cell>
        </row>
        <row r="57">
          <cell r="A57" t="str">
            <v>055</v>
          </cell>
          <cell r="B57" t="str">
            <v>Chatham</v>
          </cell>
          <cell r="C57" t="str">
            <v>Barnstable</v>
          </cell>
          <cell r="F57">
            <v>6160</v>
          </cell>
          <cell r="G57">
            <v>543113</v>
          </cell>
          <cell r="H57">
            <v>100042.5</v>
          </cell>
          <cell r="I57">
            <v>443070.5</v>
          </cell>
        </row>
        <row r="58">
          <cell r="A58" t="str">
            <v>056</v>
          </cell>
          <cell r="B58" t="str">
            <v>Chelmsford</v>
          </cell>
          <cell r="C58" t="str">
            <v>Middlesex</v>
          </cell>
          <cell r="F58">
            <v>35313</v>
          </cell>
          <cell r="G58">
            <v>3113466</v>
          </cell>
          <cell r="H58">
            <v>128250</v>
          </cell>
          <cell r="I58">
            <v>2985216</v>
          </cell>
        </row>
        <row r="59">
          <cell r="A59" t="str">
            <v>057</v>
          </cell>
          <cell r="B59" t="str">
            <v>Chelsea</v>
          </cell>
          <cell r="C59" t="str">
            <v>Suffolk</v>
          </cell>
          <cell r="F59">
            <v>40160</v>
          </cell>
          <cell r="G59">
            <v>6540815</v>
          </cell>
          <cell r="H59">
            <v>2511553.75</v>
          </cell>
          <cell r="I59">
            <v>4029261.25</v>
          </cell>
        </row>
        <row r="60">
          <cell r="A60" t="str">
            <v>058</v>
          </cell>
          <cell r="B60" t="str">
            <v>Cheshire</v>
          </cell>
          <cell r="C60" t="str">
            <v>Berkshire</v>
          </cell>
          <cell r="F60">
            <v>3144</v>
          </cell>
          <cell r="G60">
            <v>277199</v>
          </cell>
          <cell r="H60">
            <v>121828</v>
          </cell>
          <cell r="I60">
            <v>155371</v>
          </cell>
        </row>
        <row r="61">
          <cell r="A61" t="str">
            <v>059</v>
          </cell>
          <cell r="B61" t="str">
            <v>Chester</v>
          </cell>
          <cell r="C61" t="str">
            <v>Hampden</v>
          </cell>
          <cell r="F61">
            <v>1384</v>
          </cell>
          <cell r="G61">
            <v>122024</v>
          </cell>
          <cell r="H61">
            <v>21950</v>
          </cell>
          <cell r="I61">
            <v>100074</v>
          </cell>
        </row>
        <row r="62">
          <cell r="A62" t="str">
            <v>060</v>
          </cell>
          <cell r="B62" t="str">
            <v>Chesterfield</v>
          </cell>
          <cell r="C62" t="str">
            <v>Hampshire</v>
          </cell>
          <cell r="F62">
            <v>1258</v>
          </cell>
          <cell r="G62">
            <v>110915</v>
          </cell>
          <cell r="H62">
            <v>0</v>
          </cell>
          <cell r="I62">
            <v>110915</v>
          </cell>
        </row>
        <row r="63">
          <cell r="A63" t="str">
            <v>061</v>
          </cell>
          <cell r="B63" t="str">
            <v>Chicopee</v>
          </cell>
          <cell r="C63" t="str">
            <v>Hampden</v>
          </cell>
          <cell r="F63">
            <v>55582</v>
          </cell>
          <cell r="G63">
            <v>4900538</v>
          </cell>
          <cell r="H63">
            <v>0</v>
          </cell>
          <cell r="I63">
            <v>4900538</v>
          </cell>
        </row>
        <row r="64">
          <cell r="A64" t="str">
            <v>062</v>
          </cell>
          <cell r="B64" t="str">
            <v>Chilmark</v>
          </cell>
          <cell r="C64" t="str">
            <v>Dukes</v>
          </cell>
          <cell r="F64">
            <v>917</v>
          </cell>
          <cell r="G64">
            <v>80850</v>
          </cell>
          <cell r="H64">
            <v>35100</v>
          </cell>
          <cell r="I64">
            <v>45750</v>
          </cell>
        </row>
        <row r="65">
          <cell r="A65" t="str">
            <v>063</v>
          </cell>
          <cell r="B65" t="str">
            <v>Clarksburg</v>
          </cell>
          <cell r="C65" t="str">
            <v>Berkshire</v>
          </cell>
          <cell r="F65">
            <v>1650</v>
          </cell>
          <cell r="G65">
            <v>145477</v>
          </cell>
          <cell r="H65">
            <v>32861.25</v>
          </cell>
          <cell r="I65">
            <v>112615.75</v>
          </cell>
        </row>
        <row r="66">
          <cell r="A66" t="str">
            <v>064</v>
          </cell>
          <cell r="B66" t="str">
            <v>Clinton</v>
          </cell>
          <cell r="C66" t="str">
            <v>Worcester</v>
          </cell>
          <cell r="F66">
            <v>14022</v>
          </cell>
          <cell r="G66">
            <v>1236288</v>
          </cell>
          <cell r="H66">
            <v>211250</v>
          </cell>
          <cell r="I66">
            <v>1025038</v>
          </cell>
        </row>
        <row r="67">
          <cell r="A67" t="str">
            <v>065</v>
          </cell>
          <cell r="B67" t="str">
            <v>Cohasset</v>
          </cell>
          <cell r="C67" t="str">
            <v>Norfolk</v>
          </cell>
          <cell r="F67">
            <v>8541</v>
          </cell>
          <cell r="G67">
            <v>753040</v>
          </cell>
          <cell r="H67">
            <v>753040.25</v>
          </cell>
          <cell r="I67">
            <v>0</v>
          </cell>
        </row>
        <row r="68">
          <cell r="A68" t="str">
            <v>066</v>
          </cell>
          <cell r="B68" t="str">
            <v>Colrain</v>
          </cell>
          <cell r="C68" t="str">
            <v>Franklin</v>
          </cell>
          <cell r="F68">
            <v>1677</v>
          </cell>
          <cell r="G68">
            <v>147857</v>
          </cell>
          <cell r="H68">
            <v>0</v>
          </cell>
          <cell r="I68">
            <v>147857</v>
          </cell>
        </row>
        <row r="69">
          <cell r="A69" t="str">
            <v>067</v>
          </cell>
          <cell r="B69" t="str">
            <v>Concord</v>
          </cell>
          <cell r="C69" t="str">
            <v>Middlesex</v>
          </cell>
          <cell r="F69">
            <v>19211</v>
          </cell>
          <cell r="G69">
            <v>1693790</v>
          </cell>
          <cell r="H69">
            <v>0</v>
          </cell>
          <cell r="I69">
            <v>1693790</v>
          </cell>
        </row>
        <row r="70">
          <cell r="A70" t="str">
            <v>068</v>
          </cell>
          <cell r="B70" t="str">
            <v>Conway</v>
          </cell>
          <cell r="C70" t="str">
            <v>Franklin</v>
          </cell>
          <cell r="F70">
            <v>1892</v>
          </cell>
          <cell r="G70">
            <v>166813</v>
          </cell>
          <cell r="H70">
            <v>20810</v>
          </cell>
          <cell r="I70">
            <v>146003</v>
          </cell>
        </row>
        <row r="71">
          <cell r="A71" t="str">
            <v>069</v>
          </cell>
          <cell r="B71" t="str">
            <v>Cummington</v>
          </cell>
          <cell r="C71" t="str">
            <v>Hampshire</v>
          </cell>
          <cell r="F71">
            <v>878</v>
          </cell>
          <cell r="G71">
            <v>77411</v>
          </cell>
          <cell r="H71">
            <v>19700</v>
          </cell>
          <cell r="I71">
            <v>57711</v>
          </cell>
        </row>
        <row r="72">
          <cell r="A72" t="str">
            <v>070</v>
          </cell>
          <cell r="B72" t="str">
            <v>Dalton</v>
          </cell>
          <cell r="C72" t="str">
            <v>Berkshire</v>
          </cell>
          <cell r="F72">
            <v>6569</v>
          </cell>
          <cell r="G72">
            <v>579174</v>
          </cell>
          <cell r="H72">
            <v>0</v>
          </cell>
          <cell r="I72">
            <v>579174</v>
          </cell>
        </row>
        <row r="73">
          <cell r="A73" t="str">
            <v>071</v>
          </cell>
          <cell r="B73" t="str">
            <v>Danvers</v>
          </cell>
          <cell r="C73" t="str">
            <v>Essex</v>
          </cell>
          <cell r="F73">
            <v>27727</v>
          </cell>
          <cell r="G73">
            <v>2444626</v>
          </cell>
          <cell r="H73">
            <v>114982.5</v>
          </cell>
          <cell r="I73">
            <v>2329643.5</v>
          </cell>
        </row>
        <row r="74">
          <cell r="A74" t="str">
            <v>072</v>
          </cell>
          <cell r="B74" t="str">
            <v>Dartmouth</v>
          </cell>
          <cell r="C74" t="str">
            <v>Bristol</v>
          </cell>
          <cell r="F74">
            <v>34307</v>
          </cell>
          <cell r="G74">
            <v>3024770</v>
          </cell>
          <cell r="H74">
            <v>25373</v>
          </cell>
          <cell r="I74">
            <v>2999397</v>
          </cell>
        </row>
        <row r="75">
          <cell r="A75" t="str">
            <v>073</v>
          </cell>
          <cell r="B75" t="str">
            <v>Dedham</v>
          </cell>
          <cell r="C75" t="str">
            <v>Norfolk</v>
          </cell>
          <cell r="F75">
            <v>25334</v>
          </cell>
          <cell r="G75">
            <v>2233641</v>
          </cell>
          <cell r="H75">
            <v>480000.25</v>
          </cell>
          <cell r="I75">
            <v>1753640.75</v>
          </cell>
        </row>
        <row r="76">
          <cell r="A76" t="str">
            <v>074</v>
          </cell>
          <cell r="B76" t="str">
            <v>Deerfield</v>
          </cell>
          <cell r="C76" t="str">
            <v>Franklin</v>
          </cell>
          <cell r="F76">
            <v>5042</v>
          </cell>
          <cell r="G76">
            <v>444542</v>
          </cell>
          <cell r="H76">
            <v>444542</v>
          </cell>
          <cell r="I76">
            <v>0</v>
          </cell>
        </row>
        <row r="77">
          <cell r="A77" t="str">
            <v>075</v>
          </cell>
          <cell r="B77" t="str">
            <v>Dennis</v>
          </cell>
          <cell r="C77" t="str">
            <v>Barnstable</v>
          </cell>
          <cell r="F77">
            <v>13885</v>
          </cell>
          <cell r="G77">
            <v>1224209</v>
          </cell>
          <cell r="H77">
            <v>203999.5</v>
          </cell>
          <cell r="I77">
            <v>1020209.5</v>
          </cell>
        </row>
        <row r="78">
          <cell r="A78" t="str">
            <v>076</v>
          </cell>
          <cell r="B78" t="str">
            <v>Dighton</v>
          </cell>
          <cell r="C78" t="str">
            <v>Bristol</v>
          </cell>
          <cell r="F78">
            <v>7891</v>
          </cell>
          <cell r="G78">
            <v>695731</v>
          </cell>
          <cell r="H78">
            <v>7358.25</v>
          </cell>
          <cell r="I78">
            <v>688372.75</v>
          </cell>
        </row>
        <row r="79">
          <cell r="A79" t="str">
            <v>077</v>
          </cell>
          <cell r="B79" t="str">
            <v>Douglas</v>
          </cell>
          <cell r="C79" t="str">
            <v>Worcester</v>
          </cell>
          <cell r="F79">
            <v>8954</v>
          </cell>
          <cell r="G79">
            <v>789454</v>
          </cell>
          <cell r="H79">
            <v>30547.5</v>
          </cell>
          <cell r="I79">
            <v>758906.5</v>
          </cell>
        </row>
        <row r="80">
          <cell r="A80" t="str">
            <v>078</v>
          </cell>
          <cell r="B80" t="str">
            <v>Dover</v>
          </cell>
          <cell r="C80" t="str">
            <v>Norfolk</v>
          </cell>
          <cell r="F80">
            <v>6101</v>
          </cell>
          <cell r="G80">
            <v>537911</v>
          </cell>
          <cell r="H80">
            <v>21688.5</v>
          </cell>
          <cell r="I80">
            <v>516222.5</v>
          </cell>
        </row>
        <row r="81">
          <cell r="A81" t="str">
            <v>079</v>
          </cell>
          <cell r="B81" t="str">
            <v>Dracut</v>
          </cell>
          <cell r="C81" t="str">
            <v>Middlesex</v>
          </cell>
          <cell r="F81">
            <v>31747</v>
          </cell>
          <cell r="G81">
            <v>2799060</v>
          </cell>
          <cell r="H81">
            <v>134472</v>
          </cell>
          <cell r="I81">
            <v>2664588</v>
          </cell>
        </row>
        <row r="82">
          <cell r="A82" t="str">
            <v>080</v>
          </cell>
          <cell r="B82" t="str">
            <v>Dudley</v>
          </cell>
          <cell r="C82" t="str">
            <v>Worcester</v>
          </cell>
          <cell r="F82">
            <v>11802</v>
          </cell>
          <cell r="G82">
            <v>1040555</v>
          </cell>
          <cell r="H82">
            <v>154667.75</v>
          </cell>
          <cell r="I82">
            <v>885887.25</v>
          </cell>
        </row>
        <row r="83">
          <cell r="A83" t="str">
            <v>081</v>
          </cell>
          <cell r="B83" t="str">
            <v>Dunstable</v>
          </cell>
          <cell r="C83" t="str">
            <v>Middlesex</v>
          </cell>
          <cell r="F83">
            <v>3404</v>
          </cell>
          <cell r="G83">
            <v>300123</v>
          </cell>
          <cell r="H83">
            <v>6279</v>
          </cell>
          <cell r="I83">
            <v>293844</v>
          </cell>
        </row>
        <row r="84">
          <cell r="A84" t="str">
            <v>082</v>
          </cell>
          <cell r="B84" t="str">
            <v>Duxbury</v>
          </cell>
          <cell r="C84" t="str">
            <v>Plymouth</v>
          </cell>
          <cell r="F84">
            <v>15946</v>
          </cell>
          <cell r="G84">
            <v>0</v>
          </cell>
          <cell r="H84">
            <v>0</v>
          </cell>
          <cell r="I84">
            <v>0</v>
          </cell>
        </row>
        <row r="85">
          <cell r="A85" t="str">
            <v>083</v>
          </cell>
          <cell r="B85" t="str">
            <v>East Bridgewater</v>
          </cell>
          <cell r="C85" t="str">
            <v>Plymouth</v>
          </cell>
          <cell r="F85">
            <v>14496</v>
          </cell>
          <cell r="G85">
            <v>0</v>
          </cell>
          <cell r="H85">
            <v>0</v>
          </cell>
          <cell r="I85">
            <v>0</v>
          </cell>
        </row>
        <row r="86">
          <cell r="A86" t="str">
            <v>084</v>
          </cell>
          <cell r="B86" t="str">
            <v>East Brookfield</v>
          </cell>
          <cell r="C86" t="str">
            <v>Worcester</v>
          </cell>
          <cell r="F86">
            <v>2215</v>
          </cell>
          <cell r="G86">
            <v>195291</v>
          </cell>
          <cell r="H86">
            <v>100000</v>
          </cell>
          <cell r="I86">
            <v>95291</v>
          </cell>
        </row>
        <row r="87">
          <cell r="A87" t="str">
            <v>085</v>
          </cell>
          <cell r="B87" t="str">
            <v>East Longmeadow</v>
          </cell>
          <cell r="C87" t="str">
            <v>Hampden</v>
          </cell>
          <cell r="F87">
            <v>16296</v>
          </cell>
          <cell r="G87">
            <v>1436781</v>
          </cell>
          <cell r="H87">
            <v>174581</v>
          </cell>
          <cell r="I87">
            <v>1262200</v>
          </cell>
        </row>
        <row r="88">
          <cell r="A88" t="str">
            <v>086</v>
          </cell>
          <cell r="B88" t="str">
            <v>Eastham</v>
          </cell>
          <cell r="C88" t="str">
            <v>Barnstable</v>
          </cell>
          <cell r="F88">
            <v>4871</v>
          </cell>
          <cell r="G88">
            <v>429465</v>
          </cell>
          <cell r="H88">
            <v>152276.75</v>
          </cell>
          <cell r="I88">
            <v>277188.25</v>
          </cell>
        </row>
        <row r="89">
          <cell r="A89" t="str">
            <v>087</v>
          </cell>
          <cell r="B89" t="str">
            <v>Easthampton</v>
          </cell>
          <cell r="C89" t="str">
            <v>Hampshire</v>
          </cell>
          <cell r="F89">
            <v>15987</v>
          </cell>
          <cell r="G89">
            <v>1409537</v>
          </cell>
          <cell r="H89">
            <v>1036312.75</v>
          </cell>
          <cell r="I89">
            <v>373224.25</v>
          </cell>
        </row>
        <row r="90">
          <cell r="A90" t="str">
            <v>088</v>
          </cell>
          <cell r="B90" t="str">
            <v>Easton</v>
          </cell>
          <cell r="C90" t="str">
            <v>Bristol</v>
          </cell>
          <cell r="F90">
            <v>25050</v>
          </cell>
          <cell r="G90">
            <v>2208601</v>
          </cell>
          <cell r="H90">
            <v>390000</v>
          </cell>
          <cell r="I90">
            <v>1818601</v>
          </cell>
        </row>
        <row r="91">
          <cell r="A91" t="str">
            <v>089</v>
          </cell>
          <cell r="B91" t="str">
            <v>Edgartown</v>
          </cell>
          <cell r="C91" t="str">
            <v>Dukes</v>
          </cell>
          <cell r="F91">
            <v>4343</v>
          </cell>
          <cell r="G91">
            <v>382912</v>
          </cell>
          <cell r="H91">
            <v>67047.5</v>
          </cell>
          <cell r="I91">
            <v>315864.5</v>
          </cell>
        </row>
        <row r="92">
          <cell r="A92" t="str">
            <v>090</v>
          </cell>
          <cell r="B92" t="str">
            <v>Egremont</v>
          </cell>
          <cell r="C92" t="str">
            <v>Berkshire</v>
          </cell>
          <cell r="F92">
            <v>1208</v>
          </cell>
          <cell r="G92">
            <v>106507</v>
          </cell>
          <cell r="H92">
            <v>10439.75</v>
          </cell>
          <cell r="I92">
            <v>96067.25</v>
          </cell>
        </row>
        <row r="93">
          <cell r="A93" t="str">
            <v>091</v>
          </cell>
          <cell r="B93" t="str">
            <v>Erving</v>
          </cell>
          <cell r="C93" t="str">
            <v>Franklin</v>
          </cell>
          <cell r="F93">
            <v>1774</v>
          </cell>
          <cell r="G93">
            <v>156410</v>
          </cell>
          <cell r="H93">
            <v>30000</v>
          </cell>
          <cell r="I93">
            <v>126410</v>
          </cell>
        </row>
        <row r="94">
          <cell r="A94" t="str">
            <v>092</v>
          </cell>
          <cell r="B94" t="str">
            <v>Essex</v>
          </cell>
          <cell r="C94" t="str">
            <v>Essex</v>
          </cell>
          <cell r="F94">
            <v>3789</v>
          </cell>
          <cell r="G94">
            <v>334067</v>
          </cell>
          <cell r="H94">
            <v>41138.25</v>
          </cell>
          <cell r="I94">
            <v>292928.75</v>
          </cell>
        </row>
        <row r="95">
          <cell r="A95" t="str">
            <v>093</v>
          </cell>
          <cell r="B95" t="str">
            <v>Everett</v>
          </cell>
          <cell r="C95" t="str">
            <v>Middlesex</v>
          </cell>
          <cell r="F95">
            <v>46880</v>
          </cell>
          <cell r="G95">
            <v>4133302</v>
          </cell>
          <cell r="H95">
            <v>1602992</v>
          </cell>
          <cell r="I95">
            <v>2530310</v>
          </cell>
        </row>
        <row r="96">
          <cell r="A96" t="str">
            <v>094</v>
          </cell>
          <cell r="B96" t="str">
            <v>Fairhaven</v>
          </cell>
          <cell r="C96" t="str">
            <v>Bristol</v>
          </cell>
          <cell r="F96">
            <v>16094</v>
          </cell>
          <cell r="G96">
            <v>1418971</v>
          </cell>
          <cell r="H96">
            <v>140852.75</v>
          </cell>
          <cell r="I96">
            <v>1278118.25</v>
          </cell>
        </row>
        <row r="97">
          <cell r="A97" t="str">
            <v>095</v>
          </cell>
          <cell r="B97" t="str">
            <v>Fall River</v>
          </cell>
          <cell r="C97" t="str">
            <v>Bristol</v>
          </cell>
          <cell r="F97">
            <v>89661</v>
          </cell>
          <cell r="G97">
            <v>7905205</v>
          </cell>
          <cell r="H97">
            <v>0</v>
          </cell>
          <cell r="I97">
            <v>7905205</v>
          </cell>
        </row>
        <row r="98">
          <cell r="A98" t="str">
            <v>096</v>
          </cell>
          <cell r="B98" t="str">
            <v>Falmouth</v>
          </cell>
          <cell r="C98" t="str">
            <v>Barnstable</v>
          </cell>
          <cell r="F98">
            <v>31019</v>
          </cell>
          <cell r="G98">
            <v>2734874</v>
          </cell>
          <cell r="H98">
            <v>358378.75</v>
          </cell>
          <cell r="I98">
            <v>2376495.25</v>
          </cell>
        </row>
        <row r="99">
          <cell r="A99" t="str">
            <v>097</v>
          </cell>
          <cell r="B99" t="str">
            <v>Fitchburg</v>
          </cell>
          <cell r="C99" t="str">
            <v>Worcester</v>
          </cell>
          <cell r="F99">
            <v>40882</v>
          </cell>
          <cell r="G99">
            <v>3604472</v>
          </cell>
          <cell r="H99">
            <v>404817.25</v>
          </cell>
          <cell r="I99">
            <v>3199654.75</v>
          </cell>
        </row>
        <row r="100">
          <cell r="A100" t="str">
            <v>098</v>
          </cell>
          <cell r="B100" t="str">
            <v>Florida</v>
          </cell>
          <cell r="C100" t="str">
            <v>Berkshire</v>
          </cell>
          <cell r="F100">
            <v>724</v>
          </cell>
          <cell r="G100">
            <v>63833</v>
          </cell>
          <cell r="H100">
            <v>0</v>
          </cell>
          <cell r="I100">
            <v>63833</v>
          </cell>
        </row>
        <row r="101">
          <cell r="A101" t="str">
            <v>099</v>
          </cell>
          <cell r="B101" t="str">
            <v>Foxborough</v>
          </cell>
          <cell r="C101" t="str">
            <v>Norfolk</v>
          </cell>
          <cell r="F101">
            <v>17671</v>
          </cell>
          <cell r="G101">
            <v>1558012</v>
          </cell>
          <cell r="H101">
            <v>1000000</v>
          </cell>
          <cell r="I101">
            <v>558012</v>
          </cell>
        </row>
        <row r="102">
          <cell r="A102" t="str">
            <v>100</v>
          </cell>
          <cell r="B102" t="str">
            <v>Framingham</v>
          </cell>
          <cell r="C102" t="str">
            <v>Middlesex</v>
          </cell>
          <cell r="F102">
            <v>73123</v>
          </cell>
          <cell r="G102">
            <v>6447088</v>
          </cell>
          <cell r="H102">
            <v>1478437.25</v>
          </cell>
          <cell r="I102">
            <v>4968650.75</v>
          </cell>
        </row>
        <row r="103">
          <cell r="A103" t="str">
            <v>101</v>
          </cell>
          <cell r="B103" t="str">
            <v>Franklin</v>
          </cell>
          <cell r="C103" t="str">
            <v>Norfolk</v>
          </cell>
          <cell r="F103">
            <v>33230</v>
          </cell>
          <cell r="G103">
            <v>2929813</v>
          </cell>
          <cell r="H103">
            <v>1091416</v>
          </cell>
          <cell r="I103">
            <v>1838397</v>
          </cell>
        </row>
        <row r="104">
          <cell r="A104" t="str">
            <v>102</v>
          </cell>
          <cell r="B104" t="str">
            <v>Freetown</v>
          </cell>
          <cell r="C104" t="str">
            <v>Bristol</v>
          </cell>
          <cell r="F104">
            <v>9395</v>
          </cell>
          <cell r="G104">
            <v>828336</v>
          </cell>
          <cell r="H104">
            <v>168334</v>
          </cell>
          <cell r="I104">
            <v>660002</v>
          </cell>
        </row>
        <row r="105">
          <cell r="A105" t="str">
            <v>103</v>
          </cell>
          <cell r="B105" t="str">
            <v>Gardner</v>
          </cell>
          <cell r="C105" t="str">
            <v>Worcester</v>
          </cell>
          <cell r="F105">
            <v>20719</v>
          </cell>
          <cell r="G105">
            <v>1826747</v>
          </cell>
          <cell r="H105">
            <v>23454.25</v>
          </cell>
          <cell r="I105">
            <v>1803292.75</v>
          </cell>
        </row>
        <row r="106">
          <cell r="A106" t="str">
            <v>105</v>
          </cell>
          <cell r="B106" t="str">
            <v>Georgetown</v>
          </cell>
          <cell r="C106" t="str">
            <v>Essex</v>
          </cell>
          <cell r="F106">
            <v>8773</v>
          </cell>
          <cell r="G106">
            <v>773495</v>
          </cell>
          <cell r="H106">
            <v>34288.25</v>
          </cell>
          <cell r="I106">
            <v>739206.75</v>
          </cell>
        </row>
        <row r="107">
          <cell r="A107" t="str">
            <v>106</v>
          </cell>
          <cell r="B107" t="str">
            <v>Gill</v>
          </cell>
          <cell r="C107" t="str">
            <v>Franklin</v>
          </cell>
          <cell r="F107">
            <v>1489</v>
          </cell>
          <cell r="G107">
            <v>131282</v>
          </cell>
          <cell r="H107">
            <v>5399</v>
          </cell>
          <cell r="I107">
            <v>125883</v>
          </cell>
        </row>
        <row r="108">
          <cell r="A108" t="str">
            <v>107</v>
          </cell>
          <cell r="B108" t="str">
            <v>Gloucester</v>
          </cell>
          <cell r="C108" t="str">
            <v>Essex</v>
          </cell>
          <cell r="F108">
            <v>30401</v>
          </cell>
          <cell r="G108">
            <v>2680387</v>
          </cell>
          <cell r="H108">
            <v>248285.25</v>
          </cell>
          <cell r="I108">
            <v>2432101.75</v>
          </cell>
        </row>
        <row r="109">
          <cell r="A109" t="str">
            <v>108</v>
          </cell>
          <cell r="B109" t="str">
            <v>Goshen</v>
          </cell>
          <cell r="C109" t="str">
            <v>Hampshire</v>
          </cell>
          <cell r="F109">
            <v>1064</v>
          </cell>
          <cell r="G109">
            <v>93810</v>
          </cell>
          <cell r="H109">
            <v>42100</v>
          </cell>
          <cell r="I109">
            <v>51710</v>
          </cell>
        </row>
        <row r="110">
          <cell r="A110" t="str">
            <v>109</v>
          </cell>
          <cell r="B110" t="str">
            <v>Gosnold</v>
          </cell>
          <cell r="C110" t="str">
            <v>Dukes</v>
          </cell>
          <cell r="F110">
            <v>75</v>
          </cell>
          <cell r="G110">
            <v>6613</v>
          </cell>
          <cell r="H110">
            <v>567</v>
          </cell>
          <cell r="I110">
            <v>6046</v>
          </cell>
        </row>
        <row r="111">
          <cell r="A111" t="str">
            <v>110</v>
          </cell>
          <cell r="B111" t="str">
            <v>Grafton</v>
          </cell>
          <cell r="C111" t="str">
            <v>Worcester</v>
          </cell>
          <cell r="F111">
            <v>18885</v>
          </cell>
          <cell r="G111">
            <v>1665047</v>
          </cell>
          <cell r="H111">
            <v>764500</v>
          </cell>
          <cell r="I111">
            <v>900547</v>
          </cell>
        </row>
        <row r="112">
          <cell r="A112" t="str">
            <v>111</v>
          </cell>
          <cell r="B112" t="str">
            <v>Granby</v>
          </cell>
          <cell r="C112" t="str">
            <v>Hampshire</v>
          </cell>
          <cell r="F112">
            <v>6347</v>
          </cell>
          <cell r="G112">
            <v>559600</v>
          </cell>
          <cell r="H112">
            <v>26170.75</v>
          </cell>
          <cell r="I112">
            <v>533429.25</v>
          </cell>
        </row>
        <row r="113">
          <cell r="A113" t="str">
            <v>112</v>
          </cell>
          <cell r="B113" t="str">
            <v>Granville</v>
          </cell>
          <cell r="C113" t="str">
            <v>Hampden</v>
          </cell>
          <cell r="F113">
            <v>1624</v>
          </cell>
          <cell r="G113">
            <v>143184</v>
          </cell>
          <cell r="H113">
            <v>26475</v>
          </cell>
          <cell r="I113">
            <v>116709</v>
          </cell>
        </row>
        <row r="114">
          <cell r="A114" t="str">
            <v>113</v>
          </cell>
          <cell r="B114" t="str">
            <v>Great Barrington</v>
          </cell>
          <cell r="C114" t="str">
            <v>Berkshire</v>
          </cell>
          <cell r="F114">
            <v>6852</v>
          </cell>
          <cell r="G114">
            <v>604125</v>
          </cell>
          <cell r="H114">
            <v>25226.25</v>
          </cell>
          <cell r="I114">
            <v>578898.75</v>
          </cell>
        </row>
        <row r="115">
          <cell r="A115" t="str">
            <v>114</v>
          </cell>
          <cell r="B115" t="str">
            <v>Greenfield</v>
          </cell>
          <cell r="C115" t="str">
            <v>Franklin</v>
          </cell>
          <cell r="F115">
            <v>17460</v>
          </cell>
          <cell r="G115">
            <v>1539408</v>
          </cell>
          <cell r="H115">
            <v>8102</v>
          </cell>
          <cell r="I115">
            <v>1531306</v>
          </cell>
        </row>
        <row r="116">
          <cell r="A116" t="str">
            <v>115</v>
          </cell>
          <cell r="B116" t="str">
            <v>Groton</v>
          </cell>
          <cell r="C116" t="str">
            <v>Middlesex</v>
          </cell>
          <cell r="F116">
            <v>11386</v>
          </cell>
          <cell r="G116">
            <v>1003878</v>
          </cell>
          <cell r="H116">
            <v>163946.5</v>
          </cell>
          <cell r="I116">
            <v>839931.5</v>
          </cell>
        </row>
        <row r="117">
          <cell r="A117" t="str">
            <v>116</v>
          </cell>
          <cell r="B117" t="str">
            <v>Groveland</v>
          </cell>
          <cell r="C117" t="str">
            <v>Essex</v>
          </cell>
          <cell r="F117">
            <v>6850</v>
          </cell>
          <cell r="G117">
            <v>603949</v>
          </cell>
          <cell r="H117">
            <v>75416.5</v>
          </cell>
          <cell r="I117">
            <v>528532.5</v>
          </cell>
        </row>
        <row r="118">
          <cell r="A118" t="str">
            <v>117</v>
          </cell>
          <cell r="B118" t="str">
            <v>Hadley</v>
          </cell>
          <cell r="C118" t="str">
            <v>Hampshire</v>
          </cell>
          <cell r="F118">
            <v>5346</v>
          </cell>
          <cell r="G118">
            <v>471345</v>
          </cell>
          <cell r="H118">
            <v>0</v>
          </cell>
          <cell r="I118">
            <v>471345</v>
          </cell>
        </row>
        <row r="119">
          <cell r="A119" t="str">
            <v>118</v>
          </cell>
          <cell r="B119" t="str">
            <v>Halifax</v>
          </cell>
          <cell r="C119" t="str">
            <v>Plymouth</v>
          </cell>
          <cell r="F119">
            <v>7890</v>
          </cell>
          <cell r="G119">
            <v>0</v>
          </cell>
          <cell r="H119">
            <v>0</v>
          </cell>
          <cell r="I119">
            <v>0</v>
          </cell>
        </row>
        <row r="120">
          <cell r="A120" t="str">
            <v>119</v>
          </cell>
          <cell r="B120" t="str">
            <v>Hamilton</v>
          </cell>
          <cell r="C120" t="str">
            <v>Essex</v>
          </cell>
          <cell r="F120">
            <v>8098</v>
          </cell>
          <cell r="G120">
            <v>713982</v>
          </cell>
          <cell r="H120">
            <v>44561.5</v>
          </cell>
          <cell r="I120">
            <v>669420.5</v>
          </cell>
        </row>
        <row r="121">
          <cell r="A121" t="str">
            <v>120</v>
          </cell>
          <cell r="B121" t="str">
            <v>Hampden</v>
          </cell>
          <cell r="C121" t="str">
            <v>Hampden</v>
          </cell>
          <cell r="F121">
            <v>5220</v>
          </cell>
          <cell r="G121">
            <v>460235</v>
          </cell>
          <cell r="H121">
            <v>51919.75</v>
          </cell>
          <cell r="I121">
            <v>408315.25</v>
          </cell>
        </row>
        <row r="122">
          <cell r="A122" t="str">
            <v>121</v>
          </cell>
          <cell r="B122" t="str">
            <v>Hancock</v>
          </cell>
          <cell r="C122" t="str">
            <v>Berkshire</v>
          </cell>
          <cell r="F122">
            <v>701</v>
          </cell>
          <cell r="G122">
            <v>61806</v>
          </cell>
          <cell r="H122">
            <v>61806</v>
          </cell>
          <cell r="I122">
            <v>0</v>
          </cell>
        </row>
        <row r="123">
          <cell r="A123" t="str">
            <v>122</v>
          </cell>
          <cell r="B123" t="str">
            <v>Hanover</v>
          </cell>
          <cell r="C123" t="str">
            <v>Plymouth</v>
          </cell>
          <cell r="F123">
            <v>14517</v>
          </cell>
          <cell r="G123">
            <v>0</v>
          </cell>
          <cell r="H123">
            <v>0</v>
          </cell>
          <cell r="I123">
            <v>0</v>
          </cell>
        </row>
        <row r="124">
          <cell r="A124" t="str">
            <v>123</v>
          </cell>
          <cell r="B124" t="str">
            <v>Hanson</v>
          </cell>
          <cell r="C124" t="str">
            <v>Plymouth</v>
          </cell>
          <cell r="F124">
            <v>10874</v>
          </cell>
          <cell r="G124">
            <v>0</v>
          </cell>
          <cell r="H124">
            <v>0</v>
          </cell>
          <cell r="I124">
            <v>0</v>
          </cell>
        </row>
        <row r="125">
          <cell r="A125" t="str">
            <v>124</v>
          </cell>
          <cell r="B125" t="str">
            <v>Hardwick</v>
          </cell>
          <cell r="C125" t="str">
            <v>Worcester</v>
          </cell>
          <cell r="F125">
            <v>3056</v>
          </cell>
          <cell r="G125">
            <v>269441</v>
          </cell>
          <cell r="H125">
            <v>29625</v>
          </cell>
          <cell r="I125">
            <v>239816</v>
          </cell>
        </row>
        <row r="126">
          <cell r="A126" t="str">
            <v>125</v>
          </cell>
          <cell r="B126" t="str">
            <v>Harvard</v>
          </cell>
          <cell r="C126" t="str">
            <v>Worcester</v>
          </cell>
          <cell r="F126">
            <v>6610</v>
          </cell>
          <cell r="G126">
            <v>582789</v>
          </cell>
          <cell r="H126">
            <v>17737</v>
          </cell>
          <cell r="I126">
            <v>565052</v>
          </cell>
        </row>
        <row r="127">
          <cell r="A127" t="str">
            <v>126</v>
          </cell>
          <cell r="B127" t="str">
            <v>Harwich</v>
          </cell>
          <cell r="C127" t="str">
            <v>Barnstable</v>
          </cell>
          <cell r="F127">
            <v>12133</v>
          </cell>
          <cell r="G127">
            <v>1069739</v>
          </cell>
          <cell r="H127">
            <v>0</v>
          </cell>
          <cell r="I127">
            <v>1069739</v>
          </cell>
        </row>
        <row r="128">
          <cell r="A128" t="str">
            <v>127</v>
          </cell>
          <cell r="B128" t="str">
            <v>Hatfield</v>
          </cell>
          <cell r="C128" t="str">
            <v>Hampshire</v>
          </cell>
          <cell r="F128">
            <v>3284</v>
          </cell>
          <cell r="G128">
            <v>289543</v>
          </cell>
          <cell r="H128">
            <v>29645.5</v>
          </cell>
          <cell r="I128">
            <v>259897.5</v>
          </cell>
        </row>
        <row r="129">
          <cell r="A129" t="str">
            <v>128</v>
          </cell>
          <cell r="B129" t="str">
            <v>Haverhill</v>
          </cell>
          <cell r="C129" t="str">
            <v>Essex</v>
          </cell>
          <cell r="F129">
            <v>64041</v>
          </cell>
          <cell r="G129">
            <v>5646348</v>
          </cell>
          <cell r="H129">
            <v>1945504.75</v>
          </cell>
          <cell r="I129">
            <v>3700843.25</v>
          </cell>
        </row>
        <row r="130">
          <cell r="A130" t="str">
            <v>129</v>
          </cell>
          <cell r="B130" t="str">
            <v>Hawley</v>
          </cell>
          <cell r="C130" t="str">
            <v>Franklin</v>
          </cell>
          <cell r="F130">
            <v>336</v>
          </cell>
          <cell r="G130">
            <v>29624</v>
          </cell>
          <cell r="H130">
            <v>0</v>
          </cell>
          <cell r="I130">
            <v>29624</v>
          </cell>
        </row>
        <row r="131">
          <cell r="A131" t="str">
            <v>130</v>
          </cell>
          <cell r="B131" t="str">
            <v>Heath</v>
          </cell>
          <cell r="C131" t="str">
            <v>Franklin</v>
          </cell>
          <cell r="F131">
            <v>702</v>
          </cell>
          <cell r="G131">
            <v>61894</v>
          </cell>
          <cell r="H131">
            <v>7191.5</v>
          </cell>
          <cell r="I131">
            <v>54702.5</v>
          </cell>
        </row>
        <row r="132">
          <cell r="A132" t="str">
            <v>131</v>
          </cell>
          <cell r="B132" t="str">
            <v>Hingham</v>
          </cell>
          <cell r="C132" t="str">
            <v>Plymouth</v>
          </cell>
          <cell r="F132">
            <v>23923</v>
          </cell>
          <cell r="G132">
            <v>0</v>
          </cell>
          <cell r="H132">
            <v>0</v>
          </cell>
          <cell r="I132">
            <v>0</v>
          </cell>
        </row>
        <row r="133">
          <cell r="A133" t="str">
            <v>132</v>
          </cell>
          <cell r="B133" t="str">
            <v>Hinsdale</v>
          </cell>
          <cell r="C133" t="str">
            <v>Berkshire</v>
          </cell>
          <cell r="F133">
            <v>1922</v>
          </cell>
          <cell r="G133">
            <v>169458</v>
          </cell>
          <cell r="H133">
            <v>9475</v>
          </cell>
          <cell r="I133">
            <v>159983</v>
          </cell>
        </row>
        <row r="134">
          <cell r="A134" t="str">
            <v>133</v>
          </cell>
          <cell r="B134" t="str">
            <v>Holbrook</v>
          </cell>
          <cell r="C134" t="str">
            <v>Norfolk</v>
          </cell>
          <cell r="F134">
            <v>11048</v>
          </cell>
          <cell r="G134">
            <v>974077</v>
          </cell>
          <cell r="H134">
            <v>974076.5</v>
          </cell>
          <cell r="I134">
            <v>0.5</v>
          </cell>
        </row>
        <row r="135">
          <cell r="A135" t="str">
            <v>134</v>
          </cell>
          <cell r="B135" t="str">
            <v>Holden</v>
          </cell>
          <cell r="C135" t="str">
            <v>Worcester</v>
          </cell>
          <cell r="F135">
            <v>19163</v>
          </cell>
          <cell r="G135">
            <v>1689558</v>
          </cell>
          <cell r="H135">
            <v>0</v>
          </cell>
          <cell r="I135">
            <v>1689558</v>
          </cell>
        </row>
        <row r="136">
          <cell r="A136" t="str">
            <v>135</v>
          </cell>
          <cell r="B136" t="str">
            <v>Holland</v>
          </cell>
          <cell r="C136" t="str">
            <v>Hampden</v>
          </cell>
          <cell r="F136">
            <v>2497</v>
          </cell>
          <cell r="G136">
            <v>220155</v>
          </cell>
          <cell r="H136">
            <v>1367.75</v>
          </cell>
          <cell r="I136">
            <v>218787.25</v>
          </cell>
        </row>
        <row r="137">
          <cell r="A137" t="str">
            <v>136</v>
          </cell>
          <cell r="B137" t="str">
            <v>Holliston</v>
          </cell>
          <cell r="C137" t="str">
            <v>Middlesex</v>
          </cell>
          <cell r="F137">
            <v>14939</v>
          </cell>
          <cell r="G137">
            <v>1317137</v>
          </cell>
          <cell r="H137">
            <v>1317136.75</v>
          </cell>
          <cell r="I137">
            <v>0.25</v>
          </cell>
        </row>
        <row r="138">
          <cell r="A138" t="str">
            <v>137</v>
          </cell>
          <cell r="B138" t="str">
            <v>Holyoke</v>
          </cell>
          <cell r="C138" t="str">
            <v>Hampden</v>
          </cell>
          <cell r="F138">
            <v>40358</v>
          </cell>
          <cell r="G138">
            <v>3558273</v>
          </cell>
          <cell r="H138">
            <v>91835.25</v>
          </cell>
          <cell r="I138">
            <v>3466437.75</v>
          </cell>
        </row>
        <row r="139">
          <cell r="A139" t="str">
            <v>138</v>
          </cell>
          <cell r="B139" t="str">
            <v>Hopedale</v>
          </cell>
          <cell r="C139" t="str">
            <v>Worcester</v>
          </cell>
          <cell r="F139">
            <v>5966</v>
          </cell>
          <cell r="G139">
            <v>526009</v>
          </cell>
          <cell r="H139">
            <v>200831</v>
          </cell>
          <cell r="I139">
            <v>325178</v>
          </cell>
        </row>
        <row r="140">
          <cell r="A140" t="str">
            <v>139</v>
          </cell>
          <cell r="B140" t="str">
            <v>Hopkinton</v>
          </cell>
          <cell r="C140" t="str">
            <v>Middlesex</v>
          </cell>
          <cell r="F140">
            <v>18269</v>
          </cell>
          <cell r="G140">
            <v>1610736</v>
          </cell>
          <cell r="H140">
            <v>52418.75</v>
          </cell>
          <cell r="I140">
            <v>1558317.25</v>
          </cell>
        </row>
        <row r="141">
          <cell r="A141" t="str">
            <v>140</v>
          </cell>
          <cell r="B141" t="str">
            <v>Hubbardston</v>
          </cell>
          <cell r="C141" t="str">
            <v>Worcester</v>
          </cell>
          <cell r="F141">
            <v>4787</v>
          </cell>
          <cell r="G141">
            <v>422059</v>
          </cell>
          <cell r="H141">
            <v>24012.5</v>
          </cell>
          <cell r="I141">
            <v>398046.5</v>
          </cell>
        </row>
        <row r="142">
          <cell r="A142" t="str">
            <v>141</v>
          </cell>
          <cell r="B142" t="str">
            <v>Hudson</v>
          </cell>
          <cell r="C142" t="str">
            <v>Middlesex</v>
          </cell>
          <cell r="F142">
            <v>19960</v>
          </cell>
          <cell r="G142">
            <v>1759828</v>
          </cell>
          <cell r="H142">
            <v>439338.75</v>
          </cell>
          <cell r="I142">
            <v>1320489.25</v>
          </cell>
        </row>
        <row r="143">
          <cell r="A143" t="str">
            <v>142</v>
          </cell>
          <cell r="B143" t="str">
            <v>Hull</v>
          </cell>
          <cell r="C143" t="str">
            <v>Plymouth</v>
          </cell>
          <cell r="F143">
            <v>10463</v>
          </cell>
          <cell r="G143">
            <v>0</v>
          </cell>
          <cell r="H143">
            <v>0</v>
          </cell>
          <cell r="I143">
            <v>0</v>
          </cell>
        </row>
        <row r="144">
          <cell r="A144" t="str">
            <v>143</v>
          </cell>
          <cell r="B144" t="str">
            <v>Huntington</v>
          </cell>
          <cell r="C144" t="str">
            <v>Hampshire</v>
          </cell>
          <cell r="F144">
            <v>2182</v>
          </cell>
          <cell r="G144">
            <v>192382</v>
          </cell>
          <cell r="H144">
            <v>22000</v>
          </cell>
          <cell r="I144">
            <v>170382</v>
          </cell>
        </row>
        <row r="145">
          <cell r="A145" t="str">
            <v>144</v>
          </cell>
          <cell r="B145" t="str">
            <v>Ipswich</v>
          </cell>
          <cell r="C145" t="str">
            <v>Essex</v>
          </cell>
          <cell r="F145">
            <v>14092</v>
          </cell>
          <cell r="G145">
            <v>1242459</v>
          </cell>
          <cell r="H145">
            <v>599999.5</v>
          </cell>
          <cell r="I145">
            <v>642459.5</v>
          </cell>
        </row>
        <row r="146">
          <cell r="A146" t="str">
            <v>145</v>
          </cell>
          <cell r="B146" t="str">
            <v>Kingston</v>
          </cell>
          <cell r="C146" t="str">
            <v>Plymouth</v>
          </cell>
          <cell r="F146">
            <v>13723</v>
          </cell>
          <cell r="G146">
            <v>0</v>
          </cell>
          <cell r="H146">
            <v>0</v>
          </cell>
          <cell r="I146">
            <v>0</v>
          </cell>
        </row>
        <row r="147">
          <cell r="A147" t="str">
            <v>146</v>
          </cell>
          <cell r="B147" t="str">
            <v>Lakeville</v>
          </cell>
          <cell r="C147" t="str">
            <v>Plymouth</v>
          </cell>
          <cell r="F147">
            <v>11418</v>
          </cell>
          <cell r="G147">
            <v>0</v>
          </cell>
          <cell r="H147">
            <v>0</v>
          </cell>
          <cell r="I147">
            <v>0</v>
          </cell>
        </row>
        <row r="148">
          <cell r="A148" t="str">
            <v>147</v>
          </cell>
          <cell r="B148" t="str">
            <v>Lancaster</v>
          </cell>
          <cell r="C148" t="str">
            <v>Worcester</v>
          </cell>
          <cell r="F148">
            <v>8185</v>
          </cell>
          <cell r="G148">
            <v>721653</v>
          </cell>
          <cell r="H148">
            <v>0</v>
          </cell>
          <cell r="I148">
            <v>721653</v>
          </cell>
        </row>
        <row r="149">
          <cell r="A149" t="str">
            <v>148</v>
          </cell>
          <cell r="B149" t="str">
            <v>Lanesborough</v>
          </cell>
          <cell r="C149" t="str">
            <v>Berkshire</v>
          </cell>
          <cell r="F149">
            <v>2965</v>
          </cell>
          <cell r="G149">
            <v>261417</v>
          </cell>
          <cell r="H149">
            <v>11021</v>
          </cell>
          <cell r="I149">
            <v>250396</v>
          </cell>
        </row>
        <row r="150">
          <cell r="A150" t="str">
            <v>149</v>
          </cell>
          <cell r="B150" t="str">
            <v>Lawrence</v>
          </cell>
          <cell r="C150" t="str">
            <v>Essex</v>
          </cell>
          <cell r="F150">
            <v>80376</v>
          </cell>
          <cell r="G150">
            <v>7086568</v>
          </cell>
          <cell r="H150">
            <v>0</v>
          </cell>
          <cell r="I150">
            <v>7086568</v>
          </cell>
        </row>
        <row r="151">
          <cell r="A151" t="str">
            <v>150</v>
          </cell>
          <cell r="B151" t="str">
            <v>Lee</v>
          </cell>
          <cell r="C151" t="str">
            <v>Berkshire</v>
          </cell>
          <cell r="F151">
            <v>5715</v>
          </cell>
          <cell r="G151">
            <v>503878</v>
          </cell>
          <cell r="H151">
            <v>271270.5</v>
          </cell>
          <cell r="I151">
            <v>232607.5</v>
          </cell>
        </row>
        <row r="152">
          <cell r="A152" t="str">
            <v>151</v>
          </cell>
          <cell r="B152" t="str">
            <v>Leicester</v>
          </cell>
          <cell r="C152" t="str">
            <v>Worcester</v>
          </cell>
          <cell r="F152">
            <v>11394</v>
          </cell>
          <cell r="G152">
            <v>1004583</v>
          </cell>
          <cell r="H152">
            <v>225396.25</v>
          </cell>
          <cell r="I152">
            <v>779186.75</v>
          </cell>
        </row>
        <row r="153">
          <cell r="A153" t="str">
            <v>152</v>
          </cell>
          <cell r="B153" t="str">
            <v>Lenox</v>
          </cell>
          <cell r="C153" t="str">
            <v>Berkshire</v>
          </cell>
          <cell r="F153">
            <v>4964</v>
          </cell>
          <cell r="G153">
            <v>437665</v>
          </cell>
          <cell r="H153">
            <v>229107.25</v>
          </cell>
          <cell r="I153">
            <v>208557.75</v>
          </cell>
        </row>
        <row r="154">
          <cell r="A154" t="str">
            <v>153</v>
          </cell>
          <cell r="B154" t="str">
            <v>Leominster</v>
          </cell>
          <cell r="C154" t="str">
            <v>Worcester</v>
          </cell>
          <cell r="F154">
            <v>41823</v>
          </cell>
          <cell r="G154">
            <v>3687438</v>
          </cell>
          <cell r="H154">
            <v>760805.25</v>
          </cell>
          <cell r="I154">
            <v>2926632.75</v>
          </cell>
        </row>
        <row r="155">
          <cell r="A155" t="str">
            <v>154</v>
          </cell>
          <cell r="B155" t="str">
            <v>Leverett</v>
          </cell>
          <cell r="C155" t="str">
            <v>Franklin</v>
          </cell>
          <cell r="F155">
            <v>1861</v>
          </cell>
          <cell r="G155">
            <v>164080</v>
          </cell>
          <cell r="H155">
            <v>25797.75</v>
          </cell>
          <cell r="I155">
            <v>138282.25</v>
          </cell>
        </row>
        <row r="156">
          <cell r="A156" t="str">
            <v>155</v>
          </cell>
          <cell r="B156" t="str">
            <v>Lexington</v>
          </cell>
          <cell r="C156" t="str">
            <v>Middlesex</v>
          </cell>
          <cell r="F156">
            <v>33792</v>
          </cell>
          <cell r="G156">
            <v>2979363</v>
          </cell>
          <cell r="H156">
            <v>0</v>
          </cell>
          <cell r="I156">
            <v>2979363</v>
          </cell>
        </row>
        <row r="157">
          <cell r="A157" t="str">
            <v>156</v>
          </cell>
          <cell r="B157" t="str">
            <v>Leyden</v>
          </cell>
          <cell r="C157" t="str">
            <v>Franklin</v>
          </cell>
          <cell r="F157">
            <v>724</v>
          </cell>
          <cell r="G157">
            <v>63833</v>
          </cell>
          <cell r="H157">
            <v>1987.5</v>
          </cell>
          <cell r="I157">
            <v>61845.5</v>
          </cell>
        </row>
        <row r="158">
          <cell r="A158" t="str">
            <v>157</v>
          </cell>
          <cell r="B158" t="str">
            <v>Lincoln</v>
          </cell>
          <cell r="C158" t="str">
            <v>Middlesex</v>
          </cell>
          <cell r="F158">
            <v>6797</v>
          </cell>
          <cell r="G158">
            <v>599276</v>
          </cell>
          <cell r="H158">
            <v>0</v>
          </cell>
          <cell r="I158">
            <v>599276</v>
          </cell>
        </row>
        <row r="159">
          <cell r="A159" t="str">
            <v>158</v>
          </cell>
          <cell r="B159" t="str">
            <v>Littleton</v>
          </cell>
          <cell r="C159" t="str">
            <v>Middlesex</v>
          </cell>
          <cell r="F159">
            <v>10241</v>
          </cell>
          <cell r="G159">
            <v>902926</v>
          </cell>
          <cell r="H159">
            <v>149549.5</v>
          </cell>
          <cell r="I159">
            <v>753376.5</v>
          </cell>
        </row>
        <row r="160">
          <cell r="A160" t="str">
            <v>159</v>
          </cell>
          <cell r="B160" t="str">
            <v>Longmeadow</v>
          </cell>
          <cell r="C160" t="str">
            <v>Hampden</v>
          </cell>
          <cell r="F160">
            <v>15827</v>
          </cell>
          <cell r="G160">
            <v>1395430</v>
          </cell>
          <cell r="H160">
            <v>411446.75</v>
          </cell>
          <cell r="I160">
            <v>983983.25</v>
          </cell>
        </row>
        <row r="161">
          <cell r="A161" t="str">
            <v>160</v>
          </cell>
          <cell r="B161" t="str">
            <v>Lowell</v>
          </cell>
          <cell r="C161" t="str">
            <v>Middlesex</v>
          </cell>
          <cell r="F161">
            <v>111670</v>
          </cell>
          <cell r="G161">
            <v>9845688</v>
          </cell>
          <cell r="H161">
            <v>0</v>
          </cell>
          <cell r="I161">
            <v>9845688</v>
          </cell>
        </row>
        <row r="162">
          <cell r="A162" t="str">
            <v>161</v>
          </cell>
          <cell r="B162" t="str">
            <v>Ludlow</v>
          </cell>
          <cell r="C162" t="str">
            <v>Hampden</v>
          </cell>
          <cell r="F162">
            <v>21478</v>
          </cell>
          <cell r="G162">
            <v>1893666</v>
          </cell>
          <cell r="H162">
            <v>141386.75</v>
          </cell>
          <cell r="I162">
            <v>1752279.25</v>
          </cell>
        </row>
        <row r="163">
          <cell r="A163" t="str">
            <v>162</v>
          </cell>
          <cell r="B163" t="str">
            <v>Lunenburg</v>
          </cell>
          <cell r="C163" t="str">
            <v>Worcester</v>
          </cell>
          <cell r="F163">
            <v>11657</v>
          </cell>
          <cell r="G163">
            <v>1027771</v>
          </cell>
          <cell r="H163">
            <v>147420.75</v>
          </cell>
          <cell r="I163">
            <v>880350.25</v>
          </cell>
        </row>
        <row r="164">
          <cell r="A164" t="str">
            <v>163</v>
          </cell>
          <cell r="B164" t="str">
            <v>Lynn</v>
          </cell>
          <cell r="C164" t="str">
            <v>Essex</v>
          </cell>
          <cell r="F164">
            <v>94654</v>
          </cell>
          <cell r="G164">
            <v>8345427</v>
          </cell>
          <cell r="H164">
            <v>279500</v>
          </cell>
          <cell r="I164">
            <v>8065927</v>
          </cell>
        </row>
        <row r="165">
          <cell r="A165" t="str">
            <v>164</v>
          </cell>
          <cell r="B165" t="str">
            <v>Lynnfield</v>
          </cell>
          <cell r="C165" t="str">
            <v>Essex</v>
          </cell>
          <cell r="F165">
            <v>13041</v>
          </cell>
          <cell r="G165">
            <v>1149795</v>
          </cell>
          <cell r="H165">
            <v>201684.25</v>
          </cell>
          <cell r="I165">
            <v>948110.75</v>
          </cell>
        </row>
        <row r="166">
          <cell r="A166" t="str">
            <v>165</v>
          </cell>
          <cell r="B166" t="str">
            <v>Malden</v>
          </cell>
          <cell r="C166" t="str">
            <v>Middlesex</v>
          </cell>
          <cell r="F166">
            <v>61036</v>
          </cell>
          <cell r="G166">
            <v>5381404</v>
          </cell>
          <cell r="H166">
            <v>470066.5</v>
          </cell>
          <cell r="I166">
            <v>4911337.5</v>
          </cell>
        </row>
        <row r="167">
          <cell r="A167" t="str">
            <v>166</v>
          </cell>
          <cell r="B167" t="str">
            <v>Manchester By The Sea</v>
          </cell>
          <cell r="C167" t="str">
            <v>Essex</v>
          </cell>
          <cell r="F167">
            <v>5429</v>
          </cell>
          <cell r="G167">
            <v>478663</v>
          </cell>
          <cell r="H167">
            <v>65500</v>
          </cell>
          <cell r="I167">
            <v>413163</v>
          </cell>
        </row>
        <row r="168">
          <cell r="A168" t="str">
            <v>167</v>
          </cell>
          <cell r="B168" t="str">
            <v>Mansfield</v>
          </cell>
          <cell r="C168" t="str">
            <v>Bristol</v>
          </cell>
          <cell r="F168">
            <v>24063</v>
          </cell>
          <cell r="G168">
            <v>2121580</v>
          </cell>
          <cell r="H168">
            <v>2121580</v>
          </cell>
          <cell r="I168">
            <v>0</v>
          </cell>
        </row>
        <row r="169">
          <cell r="A169" t="str">
            <v>168</v>
          </cell>
          <cell r="B169" t="str">
            <v>Marblehead</v>
          </cell>
          <cell r="C169" t="str">
            <v>Essex</v>
          </cell>
          <cell r="F169">
            <v>20634</v>
          </cell>
          <cell r="G169">
            <v>1819253</v>
          </cell>
          <cell r="H169">
            <v>164679.25</v>
          </cell>
          <cell r="I169">
            <v>1654573.75</v>
          </cell>
        </row>
        <row r="170">
          <cell r="A170" t="str">
            <v>169</v>
          </cell>
          <cell r="B170" t="str">
            <v>Marion</v>
          </cell>
          <cell r="C170" t="str">
            <v>Plymouth</v>
          </cell>
          <cell r="F170">
            <v>5143</v>
          </cell>
          <cell r="G170">
            <v>0</v>
          </cell>
          <cell r="H170">
            <v>0</v>
          </cell>
          <cell r="I170">
            <v>0</v>
          </cell>
        </row>
        <row r="171">
          <cell r="A171" t="str">
            <v>170</v>
          </cell>
          <cell r="B171" t="str">
            <v>Marlborough</v>
          </cell>
          <cell r="C171" t="str">
            <v>Middlesex</v>
          </cell>
          <cell r="F171">
            <v>39825</v>
          </cell>
          <cell r="G171">
            <v>3511279</v>
          </cell>
          <cell r="H171">
            <v>321190</v>
          </cell>
          <cell r="I171">
            <v>3190089</v>
          </cell>
        </row>
        <row r="172">
          <cell r="A172" t="str">
            <v>171</v>
          </cell>
          <cell r="B172" t="str">
            <v>Marshfield</v>
          </cell>
          <cell r="C172" t="str">
            <v>Plymouth</v>
          </cell>
          <cell r="F172">
            <v>25905</v>
          </cell>
          <cell r="G172">
            <v>0</v>
          </cell>
          <cell r="H172">
            <v>0</v>
          </cell>
          <cell r="I172">
            <v>0</v>
          </cell>
        </row>
        <row r="173">
          <cell r="A173" t="str">
            <v>172</v>
          </cell>
          <cell r="B173" t="str">
            <v>Mashpee</v>
          </cell>
          <cell r="C173" t="str">
            <v>Barnstable</v>
          </cell>
          <cell r="F173">
            <v>14180</v>
          </cell>
          <cell r="G173">
            <v>1250218</v>
          </cell>
          <cell r="H173">
            <v>420493.75</v>
          </cell>
          <cell r="I173">
            <v>829724.25</v>
          </cell>
        </row>
        <row r="174">
          <cell r="A174" t="str">
            <v>173</v>
          </cell>
          <cell r="B174" t="str">
            <v>Mattapoisett</v>
          </cell>
          <cell r="C174" t="str">
            <v>Plymouth</v>
          </cell>
          <cell r="F174">
            <v>6379</v>
          </cell>
          <cell r="G174">
            <v>0</v>
          </cell>
          <cell r="H174">
            <v>0</v>
          </cell>
          <cell r="I174">
            <v>0</v>
          </cell>
        </row>
        <row r="175">
          <cell r="A175" t="str">
            <v>174</v>
          </cell>
          <cell r="B175" t="str">
            <v>Maynard</v>
          </cell>
          <cell r="C175" t="str">
            <v>Middlesex</v>
          </cell>
          <cell r="F175">
            <v>10667</v>
          </cell>
          <cell r="G175">
            <v>940485</v>
          </cell>
          <cell r="H175">
            <v>348500</v>
          </cell>
          <cell r="I175">
            <v>591985</v>
          </cell>
        </row>
        <row r="176">
          <cell r="A176" t="str">
            <v>175</v>
          </cell>
          <cell r="B176" t="str">
            <v>Medfield</v>
          </cell>
          <cell r="C176" t="str">
            <v>Norfolk</v>
          </cell>
          <cell r="F176">
            <v>12904</v>
          </cell>
          <cell r="G176">
            <v>1137716</v>
          </cell>
          <cell r="H176">
            <v>65008</v>
          </cell>
          <cell r="I176">
            <v>1072708</v>
          </cell>
        </row>
        <row r="177">
          <cell r="A177" t="str">
            <v>176</v>
          </cell>
          <cell r="B177" t="str">
            <v>Medford</v>
          </cell>
          <cell r="C177" t="str">
            <v>Middlesex</v>
          </cell>
          <cell r="F177">
            <v>57765</v>
          </cell>
          <cell r="G177">
            <v>5093008</v>
          </cell>
          <cell r="H177">
            <v>214931</v>
          </cell>
          <cell r="I177">
            <v>4878077</v>
          </cell>
        </row>
        <row r="178">
          <cell r="A178" t="str">
            <v>177</v>
          </cell>
          <cell r="B178" t="str">
            <v>Medway</v>
          </cell>
          <cell r="C178" t="str">
            <v>Norfolk</v>
          </cell>
          <cell r="F178">
            <v>13427</v>
          </cell>
          <cell r="G178">
            <v>1183828</v>
          </cell>
          <cell r="H178">
            <v>0</v>
          </cell>
          <cell r="I178">
            <v>1183828</v>
          </cell>
        </row>
        <row r="179">
          <cell r="A179" t="str">
            <v>178</v>
          </cell>
          <cell r="B179" t="str">
            <v>Melrose</v>
          </cell>
          <cell r="C179" t="str">
            <v>Middlesex</v>
          </cell>
          <cell r="F179">
            <v>28193</v>
          </cell>
          <cell r="G179">
            <v>2485712</v>
          </cell>
          <cell r="H179">
            <v>214637.25</v>
          </cell>
          <cell r="I179">
            <v>2271074.75</v>
          </cell>
        </row>
        <row r="180">
          <cell r="A180" t="str">
            <v>179</v>
          </cell>
          <cell r="B180" t="str">
            <v>Mendon</v>
          </cell>
          <cell r="C180" t="str">
            <v>Worcester</v>
          </cell>
          <cell r="F180">
            <v>6183</v>
          </cell>
          <cell r="G180">
            <v>545141</v>
          </cell>
          <cell r="H180">
            <v>192165</v>
          </cell>
          <cell r="I180">
            <v>352976</v>
          </cell>
        </row>
        <row r="181">
          <cell r="A181" t="str">
            <v>180</v>
          </cell>
          <cell r="B181" t="str">
            <v>Merrimac</v>
          </cell>
          <cell r="C181" t="str">
            <v>Essex</v>
          </cell>
          <cell r="F181">
            <v>6975</v>
          </cell>
          <cell r="G181">
            <v>614970</v>
          </cell>
          <cell r="H181">
            <v>99863</v>
          </cell>
          <cell r="I181">
            <v>515107</v>
          </cell>
        </row>
        <row r="182">
          <cell r="A182" t="str">
            <v>181</v>
          </cell>
          <cell r="B182" t="str">
            <v>Methuen</v>
          </cell>
          <cell r="C182" t="str">
            <v>Essex</v>
          </cell>
          <cell r="F182">
            <v>50698</v>
          </cell>
          <cell r="G182">
            <v>4469927</v>
          </cell>
          <cell r="H182">
            <v>1404733.25</v>
          </cell>
          <cell r="I182">
            <v>3065193.75</v>
          </cell>
        </row>
        <row r="183">
          <cell r="A183" t="str">
            <v>182</v>
          </cell>
          <cell r="B183" t="str">
            <v>Middleborough</v>
          </cell>
          <cell r="C183" t="str">
            <v>Plymouth</v>
          </cell>
          <cell r="F183">
            <v>25121</v>
          </cell>
          <cell r="G183">
            <v>0</v>
          </cell>
          <cell r="H183">
            <v>0</v>
          </cell>
          <cell r="I183">
            <v>0</v>
          </cell>
        </row>
        <row r="184">
          <cell r="A184" t="str">
            <v>183</v>
          </cell>
          <cell r="B184" t="str">
            <v>Middlefield</v>
          </cell>
          <cell r="C184" t="str">
            <v>Hampshire</v>
          </cell>
          <cell r="F184">
            <v>530</v>
          </cell>
          <cell r="G184">
            <v>46729</v>
          </cell>
          <cell r="H184">
            <v>0</v>
          </cell>
          <cell r="I184">
            <v>46729</v>
          </cell>
        </row>
        <row r="185">
          <cell r="A185" t="str">
            <v>184</v>
          </cell>
          <cell r="B185" t="str">
            <v>Middleton</v>
          </cell>
          <cell r="C185" t="str">
            <v>Essex</v>
          </cell>
          <cell r="F185">
            <v>10050</v>
          </cell>
          <cell r="G185">
            <v>886086</v>
          </cell>
          <cell r="H185">
            <v>33046</v>
          </cell>
          <cell r="I185">
            <v>853040</v>
          </cell>
        </row>
        <row r="186">
          <cell r="A186" t="str">
            <v>185</v>
          </cell>
          <cell r="B186" t="str">
            <v>Milford</v>
          </cell>
          <cell r="C186" t="str">
            <v>Worcester</v>
          </cell>
          <cell r="F186">
            <v>29105</v>
          </cell>
          <cell r="G186">
            <v>2566121</v>
          </cell>
          <cell r="H186">
            <v>0</v>
          </cell>
          <cell r="I186">
            <v>2566121</v>
          </cell>
        </row>
        <row r="187">
          <cell r="A187" t="str">
            <v>186</v>
          </cell>
          <cell r="B187" t="str">
            <v>Millbury</v>
          </cell>
          <cell r="C187" t="str">
            <v>Worcester</v>
          </cell>
          <cell r="F187">
            <v>13866</v>
          </cell>
          <cell r="G187">
            <v>1222533</v>
          </cell>
          <cell r="H187">
            <v>105042.5</v>
          </cell>
          <cell r="I187">
            <v>1117490.5</v>
          </cell>
        </row>
        <row r="188">
          <cell r="A188" t="str">
            <v>187</v>
          </cell>
          <cell r="B188" t="str">
            <v>Millis</v>
          </cell>
          <cell r="C188" t="str">
            <v>Norfolk</v>
          </cell>
          <cell r="F188">
            <v>8270</v>
          </cell>
          <cell r="G188">
            <v>729147</v>
          </cell>
          <cell r="H188">
            <v>729126.75</v>
          </cell>
          <cell r="I188">
            <v>20.25</v>
          </cell>
        </row>
        <row r="189">
          <cell r="A189" t="str">
            <v>188</v>
          </cell>
          <cell r="B189" t="str">
            <v>Millville</v>
          </cell>
          <cell r="C189" t="str">
            <v>Worcester</v>
          </cell>
          <cell r="F189">
            <v>3265</v>
          </cell>
          <cell r="G189">
            <v>287868</v>
          </cell>
          <cell r="H189">
            <v>38125</v>
          </cell>
          <cell r="I189">
            <v>249743</v>
          </cell>
        </row>
        <row r="190">
          <cell r="A190" t="str">
            <v>189</v>
          </cell>
          <cell r="B190" t="str">
            <v>Milton</v>
          </cell>
          <cell r="C190" t="str">
            <v>Norfolk</v>
          </cell>
          <cell r="F190">
            <v>27616</v>
          </cell>
          <cell r="G190">
            <v>2434840</v>
          </cell>
          <cell r="H190">
            <v>149750</v>
          </cell>
          <cell r="I190">
            <v>2285090</v>
          </cell>
        </row>
        <row r="191">
          <cell r="A191" t="str">
            <v>190</v>
          </cell>
          <cell r="B191" t="str">
            <v>Monroe</v>
          </cell>
          <cell r="C191" t="str">
            <v>Franklin</v>
          </cell>
          <cell r="F191">
            <v>112</v>
          </cell>
          <cell r="G191">
            <v>9875</v>
          </cell>
          <cell r="H191">
            <v>0</v>
          </cell>
          <cell r="I191">
            <v>9875</v>
          </cell>
        </row>
        <row r="192">
          <cell r="A192" t="str">
            <v>191</v>
          </cell>
          <cell r="B192" t="str">
            <v>Monson</v>
          </cell>
          <cell r="C192" t="str">
            <v>Hampden</v>
          </cell>
          <cell r="F192">
            <v>8865</v>
          </cell>
          <cell r="G192">
            <v>781607</v>
          </cell>
          <cell r="H192">
            <v>32480</v>
          </cell>
          <cell r="I192">
            <v>749127</v>
          </cell>
        </row>
        <row r="193">
          <cell r="A193" t="str">
            <v>192</v>
          </cell>
          <cell r="B193" t="str">
            <v>Montague</v>
          </cell>
          <cell r="C193" t="str">
            <v>Franklin</v>
          </cell>
          <cell r="F193">
            <v>8316</v>
          </cell>
          <cell r="G193">
            <v>733203</v>
          </cell>
          <cell r="H193">
            <v>0</v>
          </cell>
          <cell r="I193">
            <v>733203</v>
          </cell>
        </row>
        <row r="194">
          <cell r="A194" t="str">
            <v>193</v>
          </cell>
          <cell r="B194" t="str">
            <v>Monterey</v>
          </cell>
          <cell r="C194" t="str">
            <v>Berkshire</v>
          </cell>
          <cell r="F194">
            <v>929</v>
          </cell>
          <cell r="G194">
            <v>81908</v>
          </cell>
          <cell r="H194">
            <v>19636</v>
          </cell>
          <cell r="I194">
            <v>62272</v>
          </cell>
        </row>
        <row r="195">
          <cell r="A195" t="str">
            <v>194</v>
          </cell>
          <cell r="B195" t="str">
            <v>Montgomery</v>
          </cell>
          <cell r="C195" t="str">
            <v>Hampden</v>
          </cell>
          <cell r="F195">
            <v>870</v>
          </cell>
          <cell r="G195">
            <v>76706</v>
          </cell>
          <cell r="H195">
            <v>0</v>
          </cell>
          <cell r="I195">
            <v>76706</v>
          </cell>
        </row>
        <row r="196">
          <cell r="A196" t="str">
            <v>195</v>
          </cell>
          <cell r="B196" t="str">
            <v>Mount Washington</v>
          </cell>
          <cell r="C196" t="str">
            <v>Berkshire</v>
          </cell>
          <cell r="F196">
            <v>158</v>
          </cell>
          <cell r="G196">
            <v>13930</v>
          </cell>
          <cell r="H196">
            <v>0</v>
          </cell>
          <cell r="I196">
            <v>13930</v>
          </cell>
        </row>
        <row r="197">
          <cell r="A197" t="str">
            <v>196</v>
          </cell>
          <cell r="B197" t="str">
            <v>Nahant</v>
          </cell>
          <cell r="C197" t="str">
            <v>Essex</v>
          </cell>
          <cell r="F197">
            <v>3524</v>
          </cell>
          <cell r="G197">
            <v>310703</v>
          </cell>
          <cell r="H197">
            <v>62250</v>
          </cell>
          <cell r="I197">
            <v>248453</v>
          </cell>
        </row>
        <row r="198">
          <cell r="A198" t="str">
            <v>197</v>
          </cell>
          <cell r="B198" t="str">
            <v>Nantucket</v>
          </cell>
          <cell r="C198" t="str">
            <v>Nantucket</v>
          </cell>
          <cell r="F198">
            <v>11327</v>
          </cell>
          <cell r="G198">
            <v>998676</v>
          </cell>
          <cell r="H198">
            <v>281250</v>
          </cell>
          <cell r="I198">
            <v>717426</v>
          </cell>
        </row>
        <row r="199">
          <cell r="A199" t="str">
            <v>198</v>
          </cell>
          <cell r="B199" t="str">
            <v>Natick</v>
          </cell>
          <cell r="C199" t="str">
            <v>Middlesex</v>
          </cell>
          <cell r="F199">
            <v>36229</v>
          </cell>
          <cell r="G199">
            <v>3194228</v>
          </cell>
          <cell r="H199">
            <v>2981935.75</v>
          </cell>
          <cell r="I199">
            <v>212292.25</v>
          </cell>
        </row>
        <row r="200">
          <cell r="A200" t="str">
            <v>199</v>
          </cell>
          <cell r="B200" t="str">
            <v>Needham</v>
          </cell>
          <cell r="C200" t="str">
            <v>Norfolk</v>
          </cell>
          <cell r="F200">
            <v>31248</v>
          </cell>
          <cell r="G200">
            <v>2755065</v>
          </cell>
          <cell r="H200">
            <v>707684.5</v>
          </cell>
          <cell r="I200">
            <v>2047380.5</v>
          </cell>
        </row>
        <row r="201">
          <cell r="A201" t="str">
            <v>200</v>
          </cell>
          <cell r="B201" t="str">
            <v>New Ashford</v>
          </cell>
          <cell r="C201" t="str">
            <v>Berkshire</v>
          </cell>
          <cell r="F201">
            <v>225</v>
          </cell>
          <cell r="G201">
            <v>19838</v>
          </cell>
          <cell r="H201">
            <v>0</v>
          </cell>
          <cell r="I201">
            <v>19838</v>
          </cell>
        </row>
        <row r="202">
          <cell r="A202" t="str">
            <v>201</v>
          </cell>
          <cell r="B202" t="str">
            <v>New Bedford</v>
          </cell>
          <cell r="C202" t="str">
            <v>Bristol</v>
          </cell>
          <cell r="F202">
            <v>95315</v>
          </cell>
          <cell r="G202">
            <v>8403705</v>
          </cell>
          <cell r="H202">
            <v>676108</v>
          </cell>
          <cell r="I202">
            <v>7727597</v>
          </cell>
        </row>
        <row r="203">
          <cell r="A203" t="str">
            <v>202</v>
          </cell>
          <cell r="B203" t="str">
            <v>New Braintree</v>
          </cell>
          <cell r="C203" t="str">
            <v>Worcester</v>
          </cell>
          <cell r="F203">
            <v>1029</v>
          </cell>
          <cell r="G203">
            <v>90725</v>
          </cell>
          <cell r="H203">
            <v>20750</v>
          </cell>
          <cell r="I203">
            <v>69975</v>
          </cell>
        </row>
        <row r="204">
          <cell r="A204" t="str">
            <v>203</v>
          </cell>
          <cell r="B204" t="str">
            <v>New Marlborough</v>
          </cell>
          <cell r="C204" t="str">
            <v>Berkshire</v>
          </cell>
          <cell r="F204">
            <v>1458</v>
          </cell>
          <cell r="G204">
            <v>128549</v>
          </cell>
          <cell r="H204">
            <v>13424.75</v>
          </cell>
          <cell r="I204">
            <v>115124.25</v>
          </cell>
        </row>
        <row r="205">
          <cell r="A205" t="str">
            <v>204</v>
          </cell>
          <cell r="B205" t="str">
            <v>New Salem</v>
          </cell>
          <cell r="C205" t="str">
            <v>Franklin</v>
          </cell>
          <cell r="F205">
            <v>1020</v>
          </cell>
          <cell r="G205">
            <v>89931</v>
          </cell>
          <cell r="H205">
            <v>24041</v>
          </cell>
          <cell r="I205">
            <v>65890</v>
          </cell>
        </row>
        <row r="206">
          <cell r="A206" t="str">
            <v>205</v>
          </cell>
          <cell r="B206" t="str">
            <v>Newbury</v>
          </cell>
          <cell r="C206" t="str">
            <v>Essex</v>
          </cell>
          <cell r="F206">
            <v>7144</v>
          </cell>
          <cell r="G206">
            <v>629870</v>
          </cell>
          <cell r="H206">
            <v>100000</v>
          </cell>
          <cell r="I206">
            <v>529870</v>
          </cell>
        </row>
        <row r="207">
          <cell r="A207" t="str">
            <v>206</v>
          </cell>
          <cell r="B207" t="str">
            <v>Newburyport</v>
          </cell>
          <cell r="C207" t="str">
            <v>Essex</v>
          </cell>
          <cell r="F207">
            <v>18202</v>
          </cell>
          <cell r="G207">
            <v>1604829</v>
          </cell>
          <cell r="H207">
            <v>807086.75</v>
          </cell>
          <cell r="I207">
            <v>797742.25</v>
          </cell>
        </row>
        <row r="208">
          <cell r="A208" t="str">
            <v>207</v>
          </cell>
          <cell r="B208" t="str">
            <v>Newton</v>
          </cell>
          <cell r="C208" t="str">
            <v>Middlesex</v>
          </cell>
          <cell r="F208">
            <v>88904</v>
          </cell>
          <cell r="G208">
            <v>7838462</v>
          </cell>
          <cell r="H208">
            <v>220237.5</v>
          </cell>
          <cell r="I208">
            <v>7618224.5</v>
          </cell>
        </row>
        <row r="209">
          <cell r="A209" t="str">
            <v>208</v>
          </cell>
          <cell r="B209" t="str">
            <v>Norfolk</v>
          </cell>
          <cell r="C209" t="str">
            <v>Norfolk</v>
          </cell>
          <cell r="F209">
            <v>11988</v>
          </cell>
          <cell r="G209">
            <v>1056955</v>
          </cell>
          <cell r="H209">
            <v>49707</v>
          </cell>
          <cell r="I209">
            <v>1007248</v>
          </cell>
        </row>
        <row r="210">
          <cell r="A210" t="str">
            <v>209</v>
          </cell>
          <cell r="B210" t="str">
            <v>North Adams</v>
          </cell>
          <cell r="C210" t="str">
            <v>Berkshire</v>
          </cell>
          <cell r="F210">
            <v>12904</v>
          </cell>
          <cell r="G210">
            <v>1137716</v>
          </cell>
          <cell r="H210">
            <v>184491</v>
          </cell>
          <cell r="I210">
            <v>953225</v>
          </cell>
        </row>
        <row r="211">
          <cell r="A211" t="str">
            <v>210</v>
          </cell>
          <cell r="B211" t="str">
            <v>North Andover</v>
          </cell>
          <cell r="C211" t="str">
            <v>Essex</v>
          </cell>
          <cell r="F211">
            <v>31296</v>
          </cell>
          <cell r="G211">
            <v>2759297</v>
          </cell>
          <cell r="H211">
            <v>592633.5</v>
          </cell>
          <cell r="I211">
            <v>2166663.5</v>
          </cell>
        </row>
        <row r="212">
          <cell r="A212" t="str">
            <v>211</v>
          </cell>
          <cell r="B212" t="str">
            <v>North Attleborough</v>
          </cell>
          <cell r="C212" t="str">
            <v>Bristol</v>
          </cell>
          <cell r="F212">
            <v>29349</v>
          </cell>
          <cell r="G212">
            <v>2587634</v>
          </cell>
          <cell r="H212">
            <v>207734.75</v>
          </cell>
          <cell r="I212">
            <v>2379899.25</v>
          </cell>
        </row>
        <row r="213">
          <cell r="A213" t="str">
            <v>212</v>
          </cell>
          <cell r="B213" t="str">
            <v>North Brookfield</v>
          </cell>
          <cell r="C213" t="str">
            <v>Worcester</v>
          </cell>
          <cell r="F213">
            <v>4808</v>
          </cell>
          <cell r="G213">
            <v>423910</v>
          </cell>
          <cell r="H213">
            <v>202750</v>
          </cell>
          <cell r="I213">
            <v>221160</v>
          </cell>
        </row>
        <row r="214">
          <cell r="A214" t="str">
            <v>213</v>
          </cell>
          <cell r="B214" t="str">
            <v>North Reading</v>
          </cell>
          <cell r="C214" t="str">
            <v>Middlesex</v>
          </cell>
          <cell r="F214">
            <v>15710</v>
          </cell>
          <cell r="G214">
            <v>1385115</v>
          </cell>
          <cell r="H214">
            <v>457147</v>
          </cell>
          <cell r="I214">
            <v>927968</v>
          </cell>
        </row>
        <row r="215">
          <cell r="A215" t="str">
            <v>214</v>
          </cell>
          <cell r="B215" t="str">
            <v>Northampton</v>
          </cell>
          <cell r="C215" t="str">
            <v>Hampshire</v>
          </cell>
          <cell r="F215">
            <v>28726</v>
          </cell>
          <cell r="G215">
            <v>2532706</v>
          </cell>
          <cell r="H215">
            <v>366757</v>
          </cell>
          <cell r="I215">
            <v>2165949</v>
          </cell>
        </row>
        <row r="216">
          <cell r="A216" t="str">
            <v>215</v>
          </cell>
          <cell r="B216" t="str">
            <v>Northborough</v>
          </cell>
          <cell r="C216" t="str">
            <v>Worcester</v>
          </cell>
          <cell r="F216">
            <v>15101</v>
          </cell>
          <cell r="G216">
            <v>1331421</v>
          </cell>
          <cell r="H216">
            <v>0</v>
          </cell>
          <cell r="I216">
            <v>1331421</v>
          </cell>
        </row>
        <row r="217">
          <cell r="A217" t="str">
            <v>216</v>
          </cell>
          <cell r="B217" t="str">
            <v>Northbridge</v>
          </cell>
          <cell r="C217" t="str">
            <v>Worcester</v>
          </cell>
          <cell r="F217">
            <v>16732</v>
          </cell>
          <cell r="G217">
            <v>1475222</v>
          </cell>
          <cell r="H217">
            <v>20581</v>
          </cell>
          <cell r="I217">
            <v>1454641</v>
          </cell>
        </row>
        <row r="218">
          <cell r="A218" t="str">
            <v>217</v>
          </cell>
          <cell r="B218" t="str">
            <v>Northfield</v>
          </cell>
          <cell r="C218" t="str">
            <v>Franklin</v>
          </cell>
          <cell r="F218">
            <v>2992</v>
          </cell>
          <cell r="G218">
            <v>263798</v>
          </cell>
          <cell r="H218">
            <v>0</v>
          </cell>
          <cell r="I218">
            <v>263798</v>
          </cell>
        </row>
        <row r="219">
          <cell r="A219" t="str">
            <v>218</v>
          </cell>
          <cell r="B219" t="str">
            <v>Norton</v>
          </cell>
          <cell r="C219" t="str">
            <v>Bristol</v>
          </cell>
          <cell r="F219">
            <v>19948</v>
          </cell>
          <cell r="G219">
            <v>1758770</v>
          </cell>
          <cell r="H219">
            <v>411100.75</v>
          </cell>
          <cell r="I219">
            <v>1347669.25</v>
          </cell>
        </row>
        <row r="220">
          <cell r="A220" t="str">
            <v>219</v>
          </cell>
          <cell r="B220" t="str">
            <v>Norwell</v>
          </cell>
          <cell r="C220" t="str">
            <v>Plymouth</v>
          </cell>
          <cell r="F220">
            <v>11115</v>
          </cell>
          <cell r="G220">
            <v>0</v>
          </cell>
          <cell r="H220">
            <v>0</v>
          </cell>
          <cell r="I220">
            <v>0</v>
          </cell>
        </row>
        <row r="221">
          <cell r="A221" t="str">
            <v>220</v>
          </cell>
          <cell r="B221" t="str">
            <v>Norwood</v>
          </cell>
          <cell r="C221" t="str">
            <v>Norfolk</v>
          </cell>
          <cell r="F221">
            <v>29327</v>
          </cell>
          <cell r="G221">
            <v>2585694</v>
          </cell>
          <cell r="H221">
            <v>868242.5</v>
          </cell>
          <cell r="I221">
            <v>1717451.5</v>
          </cell>
        </row>
        <row r="222">
          <cell r="A222" t="str">
            <v>221</v>
          </cell>
          <cell r="B222" t="str">
            <v>Oak Bluffs</v>
          </cell>
          <cell r="C222" t="str">
            <v>Dukes</v>
          </cell>
          <cell r="F222">
            <v>4678</v>
          </cell>
          <cell r="G222">
            <v>412449</v>
          </cell>
          <cell r="H222">
            <v>98825</v>
          </cell>
          <cell r="I222">
            <v>313624</v>
          </cell>
        </row>
        <row r="223">
          <cell r="A223" t="str">
            <v>222</v>
          </cell>
          <cell r="B223" t="str">
            <v>Oakham</v>
          </cell>
          <cell r="C223" t="str">
            <v>Worcester</v>
          </cell>
          <cell r="F223">
            <v>1963</v>
          </cell>
          <cell r="G223">
            <v>173073</v>
          </cell>
          <cell r="H223">
            <v>76025</v>
          </cell>
          <cell r="I223">
            <v>97048</v>
          </cell>
        </row>
        <row r="224">
          <cell r="A224" t="str">
            <v>223</v>
          </cell>
          <cell r="B224" t="str">
            <v>Orange</v>
          </cell>
          <cell r="C224" t="str">
            <v>Franklin</v>
          </cell>
          <cell r="F224">
            <v>7664</v>
          </cell>
          <cell r="G224">
            <v>675717</v>
          </cell>
          <cell r="H224">
            <v>9312.75</v>
          </cell>
          <cell r="I224">
            <v>666404.25</v>
          </cell>
        </row>
        <row r="225">
          <cell r="A225" t="str">
            <v>224</v>
          </cell>
          <cell r="B225" t="str">
            <v>Orleans</v>
          </cell>
          <cell r="C225" t="str">
            <v>Barnstable</v>
          </cell>
          <cell r="F225">
            <v>5798</v>
          </cell>
          <cell r="G225">
            <v>511196</v>
          </cell>
          <cell r="H225">
            <v>49939.25</v>
          </cell>
          <cell r="I225">
            <v>461256.75</v>
          </cell>
        </row>
        <row r="226">
          <cell r="A226" t="str">
            <v>225</v>
          </cell>
          <cell r="B226" t="str">
            <v>Otis</v>
          </cell>
          <cell r="C226" t="str">
            <v>Berkshire</v>
          </cell>
          <cell r="F226">
            <v>1548</v>
          </cell>
          <cell r="G226">
            <v>136484</v>
          </cell>
          <cell r="H226">
            <v>10490.5</v>
          </cell>
          <cell r="I226">
            <v>125993.5</v>
          </cell>
        </row>
        <row r="227">
          <cell r="A227" t="str">
            <v>226</v>
          </cell>
          <cell r="B227" t="str">
            <v>Oxford</v>
          </cell>
          <cell r="C227" t="str">
            <v>Worcester</v>
          </cell>
          <cell r="F227">
            <v>14041</v>
          </cell>
          <cell r="G227">
            <v>1237963</v>
          </cell>
          <cell r="H227">
            <v>60242</v>
          </cell>
          <cell r="I227">
            <v>1177721</v>
          </cell>
        </row>
        <row r="228">
          <cell r="A228" t="str">
            <v>227</v>
          </cell>
          <cell r="B228" t="str">
            <v>Palmer</v>
          </cell>
          <cell r="C228" t="str">
            <v>Hampden</v>
          </cell>
          <cell r="F228">
            <v>12309</v>
          </cell>
          <cell r="G228">
            <v>1085256</v>
          </cell>
          <cell r="H228">
            <v>126441.75</v>
          </cell>
          <cell r="I228">
            <v>958814.25</v>
          </cell>
        </row>
        <row r="229">
          <cell r="A229" t="str">
            <v>228</v>
          </cell>
          <cell r="B229" t="str">
            <v>Paxton</v>
          </cell>
          <cell r="C229" t="str">
            <v>Worcester</v>
          </cell>
          <cell r="F229">
            <v>4963</v>
          </cell>
          <cell r="G229">
            <v>437576</v>
          </cell>
          <cell r="H229">
            <v>35286</v>
          </cell>
          <cell r="I229">
            <v>402290</v>
          </cell>
        </row>
        <row r="230">
          <cell r="A230" t="str">
            <v>229</v>
          </cell>
          <cell r="B230" t="str">
            <v>Peabody</v>
          </cell>
          <cell r="C230" t="str">
            <v>Essex</v>
          </cell>
          <cell r="F230">
            <v>53278</v>
          </cell>
          <cell r="G230">
            <v>4697399</v>
          </cell>
          <cell r="H230">
            <v>534593.75</v>
          </cell>
          <cell r="I230">
            <v>4162805.25</v>
          </cell>
        </row>
        <row r="231">
          <cell r="A231" t="str">
            <v>230</v>
          </cell>
          <cell r="B231" t="str">
            <v>Pelham</v>
          </cell>
          <cell r="C231" t="str">
            <v>Hampshire</v>
          </cell>
          <cell r="F231">
            <v>1322</v>
          </cell>
          <cell r="G231">
            <v>116558</v>
          </cell>
          <cell r="H231">
            <v>8595.5</v>
          </cell>
          <cell r="I231">
            <v>107962.5</v>
          </cell>
        </row>
        <row r="232">
          <cell r="A232" t="str">
            <v>231</v>
          </cell>
          <cell r="B232" t="str">
            <v>Pembroke</v>
          </cell>
          <cell r="C232" t="str">
            <v>Plymouth</v>
          </cell>
          <cell r="F232">
            <v>18448</v>
          </cell>
          <cell r="G232">
            <v>0</v>
          </cell>
          <cell r="H232">
            <v>0</v>
          </cell>
          <cell r="I232">
            <v>0</v>
          </cell>
        </row>
        <row r="233">
          <cell r="A233" t="str">
            <v>232</v>
          </cell>
          <cell r="B233" t="str">
            <v>Pepperell</v>
          </cell>
          <cell r="C233" t="str">
            <v>Middlesex</v>
          </cell>
          <cell r="F233">
            <v>12161</v>
          </cell>
          <cell r="G233">
            <v>1072208</v>
          </cell>
          <cell r="H233">
            <v>0</v>
          </cell>
          <cell r="I233">
            <v>1072208</v>
          </cell>
        </row>
        <row r="234">
          <cell r="A234" t="str">
            <v>233</v>
          </cell>
          <cell r="B234" t="str">
            <v>Peru</v>
          </cell>
          <cell r="C234" t="str">
            <v>Berkshire</v>
          </cell>
          <cell r="F234">
            <v>837</v>
          </cell>
          <cell r="G234">
            <v>73796</v>
          </cell>
          <cell r="H234">
            <v>37775</v>
          </cell>
          <cell r="I234">
            <v>36021</v>
          </cell>
        </row>
        <row r="235">
          <cell r="A235" t="str">
            <v>234</v>
          </cell>
          <cell r="B235" t="str">
            <v>Petersham</v>
          </cell>
          <cell r="C235" t="str">
            <v>Worcester</v>
          </cell>
          <cell r="F235">
            <v>1253</v>
          </cell>
          <cell r="G235">
            <v>110474</v>
          </cell>
          <cell r="H235">
            <v>0</v>
          </cell>
          <cell r="I235">
            <v>110474</v>
          </cell>
        </row>
        <row r="236">
          <cell r="A236" t="str">
            <v>235</v>
          </cell>
          <cell r="B236" t="str">
            <v>Phillipston</v>
          </cell>
          <cell r="C236" t="str">
            <v>Worcester</v>
          </cell>
          <cell r="F236">
            <v>1751</v>
          </cell>
          <cell r="G236">
            <v>154382</v>
          </cell>
          <cell r="H236">
            <v>0</v>
          </cell>
          <cell r="I236">
            <v>154382</v>
          </cell>
        </row>
        <row r="237">
          <cell r="A237" t="str">
            <v>236</v>
          </cell>
          <cell r="B237" t="str">
            <v>Pittsfield</v>
          </cell>
          <cell r="C237" t="str">
            <v>Berkshire</v>
          </cell>
          <cell r="F237">
            <v>42533</v>
          </cell>
          <cell r="G237">
            <v>3750037</v>
          </cell>
          <cell r="H237">
            <v>900000</v>
          </cell>
          <cell r="I237">
            <v>2850037</v>
          </cell>
        </row>
        <row r="238">
          <cell r="A238" t="str">
            <v>237</v>
          </cell>
          <cell r="B238" t="str">
            <v>Plainfield</v>
          </cell>
          <cell r="C238" t="str">
            <v>Hampshire</v>
          </cell>
          <cell r="F238">
            <v>664</v>
          </cell>
          <cell r="G238">
            <v>58543</v>
          </cell>
          <cell r="H238">
            <v>4856</v>
          </cell>
          <cell r="I238">
            <v>53687</v>
          </cell>
        </row>
        <row r="239">
          <cell r="A239" t="str">
            <v>238</v>
          </cell>
          <cell r="B239" t="str">
            <v>Plainville</v>
          </cell>
          <cell r="C239" t="str">
            <v>Norfolk</v>
          </cell>
          <cell r="F239">
            <v>9230</v>
          </cell>
          <cell r="G239">
            <v>813788</v>
          </cell>
          <cell r="H239">
            <v>138733</v>
          </cell>
          <cell r="I239">
            <v>675055</v>
          </cell>
        </row>
        <row r="240">
          <cell r="A240" t="str">
            <v>239</v>
          </cell>
          <cell r="B240" t="str">
            <v>Plymouth</v>
          </cell>
          <cell r="C240" t="str">
            <v>Plymouth</v>
          </cell>
          <cell r="F240">
            <v>60803</v>
          </cell>
          <cell r="G240">
            <v>0</v>
          </cell>
          <cell r="H240">
            <v>0</v>
          </cell>
          <cell r="I240">
            <v>0</v>
          </cell>
        </row>
        <row r="241">
          <cell r="A241" t="str">
            <v>240</v>
          </cell>
          <cell r="B241" t="str">
            <v>Plympton</v>
          </cell>
          <cell r="C241" t="str">
            <v>Plymouth</v>
          </cell>
          <cell r="F241">
            <v>2985</v>
          </cell>
          <cell r="G241">
            <v>0</v>
          </cell>
          <cell r="H241">
            <v>0</v>
          </cell>
          <cell r="I241">
            <v>0</v>
          </cell>
        </row>
        <row r="242">
          <cell r="A242" t="str">
            <v>241</v>
          </cell>
          <cell r="B242" t="str">
            <v>Princeton</v>
          </cell>
          <cell r="C242" t="str">
            <v>Worcester</v>
          </cell>
          <cell r="F242">
            <v>3478</v>
          </cell>
          <cell r="G242">
            <v>306647</v>
          </cell>
          <cell r="H242">
            <v>0</v>
          </cell>
          <cell r="I242">
            <v>306647</v>
          </cell>
        </row>
        <row r="243">
          <cell r="A243" t="str">
            <v>242</v>
          </cell>
          <cell r="B243" t="str">
            <v>Provincetown</v>
          </cell>
          <cell r="C243" t="str">
            <v>Barnstable</v>
          </cell>
          <cell r="F243">
            <v>2960</v>
          </cell>
          <cell r="G243">
            <v>260976</v>
          </cell>
          <cell r="H243">
            <v>0</v>
          </cell>
          <cell r="I243">
            <v>260976</v>
          </cell>
        </row>
        <row r="244">
          <cell r="A244" t="str">
            <v>243</v>
          </cell>
          <cell r="B244" t="str">
            <v>Quincy</v>
          </cell>
          <cell r="C244" t="str">
            <v>Norfolk</v>
          </cell>
          <cell r="F244">
            <v>94580</v>
          </cell>
          <cell r="G244">
            <v>8338902</v>
          </cell>
          <cell r="H244">
            <v>6712183.5</v>
          </cell>
          <cell r="I244">
            <v>1626718.5</v>
          </cell>
        </row>
        <row r="245">
          <cell r="A245" t="str">
            <v>244</v>
          </cell>
          <cell r="B245" t="str">
            <v>Randolph</v>
          </cell>
          <cell r="C245" t="str">
            <v>Norfolk</v>
          </cell>
          <cell r="F245">
            <v>34398</v>
          </cell>
          <cell r="G245">
            <v>3032793</v>
          </cell>
          <cell r="H245">
            <v>554275.75</v>
          </cell>
          <cell r="I245">
            <v>2478517.25</v>
          </cell>
        </row>
        <row r="246">
          <cell r="A246" t="str">
            <v>245</v>
          </cell>
          <cell r="B246" t="str">
            <v>Raynham</v>
          </cell>
          <cell r="C246" t="str">
            <v>Bristol</v>
          </cell>
          <cell r="F246">
            <v>14313</v>
          </cell>
          <cell r="G246">
            <v>1261944</v>
          </cell>
          <cell r="H246">
            <v>59000</v>
          </cell>
          <cell r="I246">
            <v>1202944</v>
          </cell>
        </row>
        <row r="247">
          <cell r="A247" t="str">
            <v>246</v>
          </cell>
          <cell r="B247" t="str">
            <v>Reading</v>
          </cell>
          <cell r="C247" t="str">
            <v>Middlesex</v>
          </cell>
          <cell r="F247">
            <v>25337</v>
          </cell>
          <cell r="G247">
            <v>2233905</v>
          </cell>
          <cell r="H247">
            <v>0</v>
          </cell>
          <cell r="I247">
            <v>2233905</v>
          </cell>
        </row>
        <row r="248">
          <cell r="A248" t="str">
            <v>247</v>
          </cell>
          <cell r="B248" t="str">
            <v>Rehoboth</v>
          </cell>
          <cell r="C248" t="str">
            <v>Bristol</v>
          </cell>
          <cell r="F248">
            <v>12265</v>
          </cell>
          <cell r="G248">
            <v>1081377</v>
          </cell>
          <cell r="H248">
            <v>426487.25</v>
          </cell>
          <cell r="I248">
            <v>654889.75</v>
          </cell>
        </row>
        <row r="249">
          <cell r="A249" t="str">
            <v>248</v>
          </cell>
          <cell r="B249" t="str">
            <v>Revere</v>
          </cell>
          <cell r="C249" t="str">
            <v>Suffolk</v>
          </cell>
          <cell r="F249">
            <v>53821</v>
          </cell>
          <cell r="G249">
            <v>4745274</v>
          </cell>
          <cell r="H249">
            <v>416144.5</v>
          </cell>
          <cell r="I249">
            <v>4329129.5</v>
          </cell>
        </row>
        <row r="250">
          <cell r="A250" t="str">
            <v>249</v>
          </cell>
          <cell r="B250" t="str">
            <v>Richmond</v>
          </cell>
          <cell r="C250" t="str">
            <v>Berkshire</v>
          </cell>
          <cell r="F250">
            <v>1422</v>
          </cell>
          <cell r="G250">
            <v>125374</v>
          </cell>
          <cell r="H250">
            <v>17625</v>
          </cell>
          <cell r="I250">
            <v>107749</v>
          </cell>
        </row>
        <row r="251">
          <cell r="A251" t="str">
            <v>250</v>
          </cell>
          <cell r="B251" t="str">
            <v>Rochester</v>
          </cell>
          <cell r="C251" t="str">
            <v>Plymouth</v>
          </cell>
          <cell r="F251">
            <v>5628</v>
          </cell>
          <cell r="G251">
            <v>0</v>
          </cell>
          <cell r="H251">
            <v>0</v>
          </cell>
          <cell r="I251">
            <v>0</v>
          </cell>
        </row>
        <row r="252">
          <cell r="A252" t="str">
            <v>251</v>
          </cell>
          <cell r="B252" t="str">
            <v>Rockland</v>
          </cell>
          <cell r="C252" t="str">
            <v>Plymouth</v>
          </cell>
          <cell r="F252">
            <v>17960</v>
          </cell>
          <cell r="G252">
            <v>0</v>
          </cell>
          <cell r="H252">
            <v>0</v>
          </cell>
          <cell r="I252">
            <v>0</v>
          </cell>
        </row>
        <row r="253">
          <cell r="A253" t="str">
            <v>252</v>
          </cell>
          <cell r="B253" t="str">
            <v>Rockport</v>
          </cell>
          <cell r="C253" t="str">
            <v>Essex</v>
          </cell>
          <cell r="F253">
            <v>7295</v>
          </cell>
          <cell r="G253">
            <v>643183</v>
          </cell>
          <cell r="H253">
            <v>59050</v>
          </cell>
          <cell r="I253">
            <v>584133</v>
          </cell>
        </row>
        <row r="254">
          <cell r="A254" t="str">
            <v>253</v>
          </cell>
          <cell r="B254" t="str">
            <v>Rowe</v>
          </cell>
          <cell r="C254" t="str">
            <v>Franklin</v>
          </cell>
          <cell r="F254">
            <v>394</v>
          </cell>
          <cell r="G254">
            <v>34738</v>
          </cell>
          <cell r="H254">
            <v>10075</v>
          </cell>
          <cell r="I254">
            <v>24663</v>
          </cell>
        </row>
        <row r="255">
          <cell r="A255" t="str">
            <v>254</v>
          </cell>
          <cell r="B255" t="str">
            <v>Rowley</v>
          </cell>
          <cell r="C255" t="str">
            <v>Essex</v>
          </cell>
          <cell r="F255">
            <v>6358</v>
          </cell>
          <cell r="G255">
            <v>560570</v>
          </cell>
          <cell r="H255">
            <v>46001.25</v>
          </cell>
          <cell r="I255">
            <v>514568.75</v>
          </cell>
        </row>
        <row r="256">
          <cell r="A256" t="str">
            <v>255</v>
          </cell>
          <cell r="B256" t="str">
            <v>Royalston</v>
          </cell>
          <cell r="C256" t="str">
            <v>Worcester</v>
          </cell>
          <cell r="F256">
            <v>1276</v>
          </cell>
          <cell r="G256">
            <v>112502</v>
          </cell>
          <cell r="H256">
            <v>96367.5</v>
          </cell>
          <cell r="I256">
            <v>16134.5</v>
          </cell>
        </row>
        <row r="257">
          <cell r="A257" t="str">
            <v>256</v>
          </cell>
          <cell r="B257" t="str">
            <v>Russell</v>
          </cell>
          <cell r="C257" t="str">
            <v>Hampden</v>
          </cell>
          <cell r="F257">
            <v>1802</v>
          </cell>
          <cell r="G257">
            <v>158878</v>
          </cell>
          <cell r="H257">
            <v>0</v>
          </cell>
          <cell r="I257">
            <v>158878</v>
          </cell>
        </row>
        <row r="258">
          <cell r="A258" t="str">
            <v>257</v>
          </cell>
          <cell r="B258" t="str">
            <v>Rutland</v>
          </cell>
          <cell r="C258" t="str">
            <v>Worcester</v>
          </cell>
          <cell r="F258">
            <v>8846</v>
          </cell>
          <cell r="G258">
            <v>779932</v>
          </cell>
          <cell r="H258">
            <v>193862</v>
          </cell>
          <cell r="I258">
            <v>586070</v>
          </cell>
        </row>
        <row r="259">
          <cell r="A259" t="str">
            <v>258</v>
          </cell>
          <cell r="B259" t="str">
            <v>Salem</v>
          </cell>
          <cell r="C259" t="str">
            <v>Essex</v>
          </cell>
          <cell r="F259">
            <v>43559</v>
          </cell>
          <cell r="G259">
            <v>3840497</v>
          </cell>
          <cell r="H259">
            <v>500000</v>
          </cell>
          <cell r="I259">
            <v>3340497</v>
          </cell>
        </row>
        <row r="260">
          <cell r="A260" t="str">
            <v>259</v>
          </cell>
          <cell r="B260" t="str">
            <v>Salisbury</v>
          </cell>
          <cell r="C260" t="str">
            <v>Essex</v>
          </cell>
          <cell r="F260">
            <v>9489</v>
          </cell>
          <cell r="G260">
            <v>836623</v>
          </cell>
          <cell r="H260">
            <v>145000</v>
          </cell>
          <cell r="I260">
            <v>691623</v>
          </cell>
        </row>
        <row r="261">
          <cell r="A261" t="str">
            <v>260</v>
          </cell>
          <cell r="B261" t="str">
            <v>Sandisfield</v>
          </cell>
          <cell r="C261" t="str">
            <v>Berkshire</v>
          </cell>
          <cell r="F261">
            <v>895</v>
          </cell>
          <cell r="G261">
            <v>78910</v>
          </cell>
          <cell r="H261">
            <v>14000</v>
          </cell>
          <cell r="I261">
            <v>64910</v>
          </cell>
        </row>
        <row r="262">
          <cell r="A262" t="str">
            <v>261</v>
          </cell>
          <cell r="B262" t="str">
            <v>Sandwich</v>
          </cell>
          <cell r="C262" t="str">
            <v>Barnstable</v>
          </cell>
          <cell r="F262">
            <v>20226</v>
          </cell>
          <cell r="G262">
            <v>1783280</v>
          </cell>
          <cell r="H262">
            <v>796794.5</v>
          </cell>
          <cell r="I262">
            <v>986485.5</v>
          </cell>
        </row>
        <row r="263">
          <cell r="A263" t="str">
            <v>262</v>
          </cell>
          <cell r="B263" t="str">
            <v>Saugus</v>
          </cell>
          <cell r="C263" t="str">
            <v>Essex</v>
          </cell>
          <cell r="F263">
            <v>28385</v>
          </cell>
          <cell r="G263">
            <v>2502641</v>
          </cell>
          <cell r="H263">
            <v>1044085</v>
          </cell>
          <cell r="I263">
            <v>1458556</v>
          </cell>
        </row>
        <row r="264">
          <cell r="A264" t="str">
            <v>263</v>
          </cell>
          <cell r="B264" t="str">
            <v>Savoy</v>
          </cell>
          <cell r="C264" t="str">
            <v>Berkshire</v>
          </cell>
          <cell r="F264">
            <v>683</v>
          </cell>
          <cell r="G264">
            <v>60219</v>
          </cell>
          <cell r="H264">
            <v>0</v>
          </cell>
          <cell r="I264">
            <v>60219</v>
          </cell>
        </row>
        <row r="265">
          <cell r="A265" t="str">
            <v>264</v>
          </cell>
          <cell r="B265" t="str">
            <v>Scituate</v>
          </cell>
          <cell r="C265" t="str">
            <v>Plymouth</v>
          </cell>
          <cell r="F265">
            <v>18834</v>
          </cell>
          <cell r="G265">
            <v>0</v>
          </cell>
          <cell r="H265">
            <v>0</v>
          </cell>
          <cell r="I265">
            <v>0</v>
          </cell>
        </row>
        <row r="266">
          <cell r="A266" t="str">
            <v>265</v>
          </cell>
          <cell r="B266" t="str">
            <v>Seekonk</v>
          </cell>
          <cell r="C266" t="str">
            <v>Bristol</v>
          </cell>
          <cell r="F266">
            <v>15702</v>
          </cell>
          <cell r="G266">
            <v>1384409</v>
          </cell>
          <cell r="H266">
            <v>63875</v>
          </cell>
          <cell r="I266">
            <v>1320534</v>
          </cell>
        </row>
        <row r="267">
          <cell r="A267" t="str">
            <v>266</v>
          </cell>
          <cell r="B267" t="str">
            <v>Sharon</v>
          </cell>
          <cell r="C267" t="str">
            <v>Norfolk</v>
          </cell>
          <cell r="F267">
            <v>18943</v>
          </cell>
          <cell r="G267">
            <v>1670161</v>
          </cell>
          <cell r="H267">
            <v>157651.25</v>
          </cell>
          <cell r="I267">
            <v>1512509.75</v>
          </cell>
        </row>
        <row r="268">
          <cell r="A268" t="str">
            <v>267</v>
          </cell>
          <cell r="B268" t="str">
            <v>Sheffield</v>
          </cell>
          <cell r="C268" t="str">
            <v>Berkshire</v>
          </cell>
          <cell r="F268">
            <v>3152</v>
          </cell>
          <cell r="G268">
            <v>277905</v>
          </cell>
          <cell r="H268">
            <v>0</v>
          </cell>
          <cell r="I268">
            <v>277905</v>
          </cell>
        </row>
        <row r="269">
          <cell r="A269" t="str">
            <v>268</v>
          </cell>
          <cell r="B269" t="str">
            <v>Shelburne</v>
          </cell>
          <cell r="C269" t="str">
            <v>Franklin</v>
          </cell>
          <cell r="F269">
            <v>1861</v>
          </cell>
          <cell r="G269">
            <v>164080</v>
          </cell>
          <cell r="H269">
            <v>7870</v>
          </cell>
          <cell r="I269">
            <v>156210</v>
          </cell>
        </row>
        <row r="270">
          <cell r="A270" t="str">
            <v>269</v>
          </cell>
          <cell r="B270" t="str">
            <v>Sherborn</v>
          </cell>
          <cell r="C270" t="str">
            <v>Middlesex</v>
          </cell>
          <cell r="F270">
            <v>4341</v>
          </cell>
          <cell r="G270">
            <v>382736</v>
          </cell>
          <cell r="H270">
            <v>55846.75</v>
          </cell>
          <cell r="I270">
            <v>326889.25</v>
          </cell>
        </row>
        <row r="271">
          <cell r="A271" t="str">
            <v>270</v>
          </cell>
          <cell r="B271" t="str">
            <v>Shirley</v>
          </cell>
          <cell r="C271" t="str">
            <v>Middlesex</v>
          </cell>
          <cell r="F271">
            <v>7649</v>
          </cell>
          <cell r="G271">
            <v>674395</v>
          </cell>
          <cell r="H271">
            <v>32067.25</v>
          </cell>
          <cell r="I271">
            <v>642327.75</v>
          </cell>
        </row>
        <row r="272">
          <cell r="A272" t="str">
            <v>271</v>
          </cell>
          <cell r="B272" t="str">
            <v>Shrewsbury</v>
          </cell>
          <cell r="C272" t="str">
            <v>Worcester</v>
          </cell>
          <cell r="F272">
            <v>37973</v>
          </cell>
          <cell r="G272">
            <v>3347993</v>
          </cell>
          <cell r="H272">
            <v>918844</v>
          </cell>
          <cell r="I272">
            <v>2429149</v>
          </cell>
        </row>
        <row r="273">
          <cell r="A273" t="str">
            <v>272</v>
          </cell>
          <cell r="B273" t="str">
            <v>Shutesbury</v>
          </cell>
          <cell r="C273" t="str">
            <v>Franklin</v>
          </cell>
          <cell r="F273">
            <v>1774</v>
          </cell>
          <cell r="G273">
            <v>156410</v>
          </cell>
          <cell r="H273">
            <v>9000.5</v>
          </cell>
          <cell r="I273">
            <v>147409.5</v>
          </cell>
        </row>
        <row r="274">
          <cell r="A274" t="str">
            <v>273</v>
          </cell>
          <cell r="B274" t="str">
            <v>Somerset</v>
          </cell>
          <cell r="C274" t="str">
            <v>Bristol</v>
          </cell>
          <cell r="F274">
            <v>18181</v>
          </cell>
          <cell r="G274">
            <v>1602977</v>
          </cell>
          <cell r="H274">
            <v>443000</v>
          </cell>
          <cell r="I274">
            <v>1159977</v>
          </cell>
        </row>
        <row r="275">
          <cell r="A275" t="str">
            <v>274</v>
          </cell>
          <cell r="B275" t="str">
            <v>Somerville</v>
          </cell>
          <cell r="C275" t="str">
            <v>Middlesex</v>
          </cell>
          <cell r="F275">
            <v>81562</v>
          </cell>
          <cell r="G275">
            <v>7191135</v>
          </cell>
          <cell r="H275">
            <v>0</v>
          </cell>
          <cell r="I275">
            <v>7191135</v>
          </cell>
        </row>
        <row r="276">
          <cell r="A276" t="str">
            <v>275</v>
          </cell>
          <cell r="B276" t="str">
            <v>South Hadley</v>
          </cell>
          <cell r="C276" t="str">
            <v>Hampshire</v>
          </cell>
          <cell r="F276">
            <v>17806</v>
          </cell>
          <cell r="G276">
            <v>1569914</v>
          </cell>
          <cell r="H276">
            <v>681413</v>
          </cell>
          <cell r="I276">
            <v>888501</v>
          </cell>
        </row>
        <row r="277">
          <cell r="A277" t="str">
            <v>276</v>
          </cell>
          <cell r="B277" t="str">
            <v>Southampton</v>
          </cell>
          <cell r="C277" t="str">
            <v>Hampshire</v>
          </cell>
          <cell r="F277">
            <v>6196</v>
          </cell>
          <cell r="G277">
            <v>546287</v>
          </cell>
          <cell r="H277">
            <v>223429.75</v>
          </cell>
          <cell r="I277">
            <v>322857.25</v>
          </cell>
        </row>
        <row r="278">
          <cell r="A278" t="str">
            <v>277</v>
          </cell>
          <cell r="B278" t="str">
            <v>Southborough</v>
          </cell>
          <cell r="C278" t="str">
            <v>Worcester</v>
          </cell>
          <cell r="F278">
            <v>10169</v>
          </cell>
          <cell r="G278">
            <v>896577</v>
          </cell>
          <cell r="H278">
            <v>0</v>
          </cell>
          <cell r="I278">
            <v>896577</v>
          </cell>
        </row>
        <row r="279">
          <cell r="A279" t="str">
            <v>278</v>
          </cell>
          <cell r="B279" t="str">
            <v>Southbridge</v>
          </cell>
          <cell r="C279" t="str">
            <v>Worcester</v>
          </cell>
          <cell r="F279">
            <v>16931</v>
          </cell>
          <cell r="G279">
            <v>1492768</v>
          </cell>
          <cell r="H279">
            <v>140538.75</v>
          </cell>
          <cell r="I279">
            <v>1352229.25</v>
          </cell>
        </row>
        <row r="280">
          <cell r="A280" t="str">
            <v>279</v>
          </cell>
          <cell r="B280" t="str">
            <v>Southwick</v>
          </cell>
          <cell r="C280" t="str">
            <v>Hampden</v>
          </cell>
          <cell r="F280">
            <v>9793</v>
          </cell>
          <cell r="G280">
            <v>863426</v>
          </cell>
          <cell r="H280">
            <v>23508.25</v>
          </cell>
          <cell r="I280">
            <v>839917.75</v>
          </cell>
        </row>
        <row r="281">
          <cell r="A281" t="str">
            <v>280</v>
          </cell>
          <cell r="B281" t="str">
            <v>Spencer</v>
          </cell>
          <cell r="C281" t="str">
            <v>Worcester</v>
          </cell>
          <cell r="F281">
            <v>11971</v>
          </cell>
          <cell r="G281">
            <v>1055456</v>
          </cell>
          <cell r="H281">
            <v>3181.75</v>
          </cell>
          <cell r="I281">
            <v>1052274.25</v>
          </cell>
        </row>
        <row r="282">
          <cell r="A282" t="str">
            <v>281</v>
          </cell>
          <cell r="B282" t="str">
            <v>Springfield</v>
          </cell>
          <cell r="C282" t="str">
            <v>Hampden</v>
          </cell>
          <cell r="F282">
            <v>155032</v>
          </cell>
          <cell r="G282">
            <v>13668817</v>
          </cell>
          <cell r="H282">
            <v>6496828.75</v>
          </cell>
          <cell r="I282">
            <v>7171988.25</v>
          </cell>
        </row>
        <row r="283">
          <cell r="A283" t="str">
            <v>282</v>
          </cell>
          <cell r="B283" t="str">
            <v>Sterling</v>
          </cell>
          <cell r="C283" t="str">
            <v>Worcester</v>
          </cell>
          <cell r="F283">
            <v>8190</v>
          </cell>
          <cell r="G283">
            <v>722094</v>
          </cell>
          <cell r="H283">
            <v>57000</v>
          </cell>
          <cell r="I283">
            <v>665094</v>
          </cell>
        </row>
        <row r="284">
          <cell r="A284" t="str">
            <v>283</v>
          </cell>
          <cell r="B284" t="str">
            <v>Stockbridge</v>
          </cell>
          <cell r="C284" t="str">
            <v>Berkshire</v>
          </cell>
          <cell r="F284">
            <v>1903</v>
          </cell>
          <cell r="G284">
            <v>167783</v>
          </cell>
          <cell r="H284">
            <v>6712.25</v>
          </cell>
          <cell r="I284">
            <v>161070.75</v>
          </cell>
        </row>
        <row r="285">
          <cell r="A285" t="str">
            <v>284</v>
          </cell>
          <cell r="B285" t="str">
            <v>Stoneham</v>
          </cell>
          <cell r="C285" t="str">
            <v>Middlesex</v>
          </cell>
          <cell r="F285">
            <v>22729</v>
          </cell>
          <cell r="G285">
            <v>2003964</v>
          </cell>
          <cell r="H285">
            <v>539767.5</v>
          </cell>
          <cell r="I285">
            <v>1464196.5</v>
          </cell>
        </row>
        <row r="286">
          <cell r="A286" t="str">
            <v>285</v>
          </cell>
          <cell r="B286" t="str">
            <v>Stoughton</v>
          </cell>
          <cell r="C286" t="str">
            <v>Norfolk</v>
          </cell>
          <cell r="F286">
            <v>28950</v>
          </cell>
          <cell r="G286">
            <v>2552455</v>
          </cell>
          <cell r="H286">
            <v>0</v>
          </cell>
          <cell r="I286">
            <v>2552455</v>
          </cell>
        </row>
        <row r="287">
          <cell r="A287" t="str">
            <v>286</v>
          </cell>
          <cell r="B287" t="str">
            <v>Stow</v>
          </cell>
          <cell r="C287" t="str">
            <v>Middlesex</v>
          </cell>
          <cell r="F287">
            <v>7214</v>
          </cell>
          <cell r="G287">
            <v>636042</v>
          </cell>
          <cell r="H287">
            <v>27433</v>
          </cell>
          <cell r="I287">
            <v>608609</v>
          </cell>
        </row>
        <row r="288">
          <cell r="A288" t="str">
            <v>287</v>
          </cell>
          <cell r="B288" t="str">
            <v>Sturbridge</v>
          </cell>
          <cell r="C288" t="str">
            <v>Worcester</v>
          </cell>
          <cell r="F288">
            <v>9640</v>
          </cell>
          <cell r="G288">
            <v>849937</v>
          </cell>
          <cell r="H288">
            <v>0</v>
          </cell>
          <cell r="I288">
            <v>849937</v>
          </cell>
        </row>
        <row r="289">
          <cell r="A289" t="str">
            <v>288</v>
          </cell>
          <cell r="B289" t="str">
            <v>Sudbury</v>
          </cell>
          <cell r="C289" t="str">
            <v>Middlesex</v>
          </cell>
          <cell r="F289">
            <v>19627</v>
          </cell>
          <cell r="G289">
            <v>1730468</v>
          </cell>
          <cell r="H289">
            <v>96153</v>
          </cell>
          <cell r="I289">
            <v>1634315</v>
          </cell>
        </row>
        <row r="290">
          <cell r="A290" t="str">
            <v>289</v>
          </cell>
          <cell r="B290" t="str">
            <v>Sunderland</v>
          </cell>
          <cell r="C290" t="str">
            <v>Franklin</v>
          </cell>
          <cell r="F290">
            <v>3659</v>
          </cell>
          <cell r="G290">
            <v>322606</v>
          </cell>
          <cell r="H290">
            <v>58586.75</v>
          </cell>
          <cell r="I290">
            <v>264019.25</v>
          </cell>
        </row>
        <row r="291">
          <cell r="A291" t="str">
            <v>290</v>
          </cell>
          <cell r="B291" t="str">
            <v>Sutton</v>
          </cell>
          <cell r="C291" t="str">
            <v>Worcester</v>
          </cell>
          <cell r="F291">
            <v>9551</v>
          </cell>
          <cell r="G291">
            <v>842090</v>
          </cell>
          <cell r="H291">
            <v>42567</v>
          </cell>
          <cell r="I291">
            <v>799523</v>
          </cell>
        </row>
        <row r="292">
          <cell r="A292" t="str">
            <v>291</v>
          </cell>
          <cell r="B292" t="str">
            <v>Swampscott</v>
          </cell>
          <cell r="C292" t="str">
            <v>Essex</v>
          </cell>
          <cell r="F292">
            <v>15227</v>
          </cell>
          <cell r="G292">
            <v>1342530</v>
          </cell>
          <cell r="H292">
            <v>327910.5</v>
          </cell>
          <cell r="I292">
            <v>1014619.5</v>
          </cell>
        </row>
        <row r="293">
          <cell r="A293" t="str">
            <v>292</v>
          </cell>
          <cell r="B293" t="str">
            <v>Swansea</v>
          </cell>
          <cell r="C293" t="str">
            <v>Bristol</v>
          </cell>
          <cell r="F293">
            <v>16705</v>
          </cell>
          <cell r="G293">
            <v>1472842</v>
          </cell>
          <cell r="H293">
            <v>148660</v>
          </cell>
          <cell r="I293">
            <v>1324182</v>
          </cell>
        </row>
        <row r="294">
          <cell r="A294" t="str">
            <v>293</v>
          </cell>
          <cell r="B294" t="str">
            <v>Taunton</v>
          </cell>
          <cell r="C294" t="str">
            <v>Bristol</v>
          </cell>
          <cell r="F294">
            <v>57296</v>
          </cell>
          <cell r="G294">
            <v>5051657</v>
          </cell>
          <cell r="H294">
            <v>328422</v>
          </cell>
          <cell r="I294">
            <v>4723235</v>
          </cell>
        </row>
        <row r="295">
          <cell r="A295" t="str">
            <v>294</v>
          </cell>
          <cell r="B295" t="str">
            <v>Templeton</v>
          </cell>
          <cell r="C295" t="str">
            <v>Worcester</v>
          </cell>
          <cell r="F295">
            <v>8153</v>
          </cell>
          <cell r="G295">
            <v>718831</v>
          </cell>
          <cell r="H295">
            <v>0</v>
          </cell>
          <cell r="I295">
            <v>718831</v>
          </cell>
        </row>
        <row r="296">
          <cell r="A296" t="str">
            <v>295</v>
          </cell>
          <cell r="B296" t="str">
            <v>Tewksbury</v>
          </cell>
          <cell r="C296" t="str">
            <v>Middlesex</v>
          </cell>
          <cell r="F296">
            <v>31388</v>
          </cell>
          <cell r="G296">
            <v>2767408</v>
          </cell>
          <cell r="H296">
            <v>127922.75</v>
          </cell>
          <cell r="I296">
            <v>2639485.25</v>
          </cell>
        </row>
        <row r="297">
          <cell r="A297" t="str">
            <v>296</v>
          </cell>
          <cell r="B297" t="str">
            <v>Tisbury</v>
          </cell>
          <cell r="C297" t="str">
            <v>Dukes</v>
          </cell>
          <cell r="F297">
            <v>4111</v>
          </cell>
          <cell r="G297">
            <v>362457</v>
          </cell>
          <cell r="H297">
            <v>65079.5</v>
          </cell>
          <cell r="I297">
            <v>297377.5</v>
          </cell>
        </row>
        <row r="298">
          <cell r="A298" t="str">
            <v>297</v>
          </cell>
          <cell r="B298" t="str">
            <v>Tolland</v>
          </cell>
          <cell r="C298" t="str">
            <v>Hampden</v>
          </cell>
          <cell r="F298">
            <v>509</v>
          </cell>
          <cell r="G298">
            <v>44877</v>
          </cell>
          <cell r="H298">
            <v>12673.25</v>
          </cell>
          <cell r="I298">
            <v>32203.75</v>
          </cell>
        </row>
        <row r="299">
          <cell r="A299" t="str">
            <v>298</v>
          </cell>
          <cell r="B299" t="str">
            <v>Topsfield</v>
          </cell>
          <cell r="C299" t="str">
            <v>Essex</v>
          </cell>
          <cell r="F299">
            <v>6627</v>
          </cell>
          <cell r="G299">
            <v>584287</v>
          </cell>
          <cell r="H299">
            <v>584287.25</v>
          </cell>
          <cell r="I299">
            <v>0</v>
          </cell>
        </row>
        <row r="300">
          <cell r="A300" t="str">
            <v>299</v>
          </cell>
          <cell r="B300" t="str">
            <v>Townsend</v>
          </cell>
          <cell r="C300" t="str">
            <v>Middlesex</v>
          </cell>
          <cell r="F300">
            <v>9547</v>
          </cell>
          <cell r="G300">
            <v>841737</v>
          </cell>
          <cell r="H300">
            <v>260474</v>
          </cell>
          <cell r="I300">
            <v>581263</v>
          </cell>
        </row>
        <row r="301">
          <cell r="A301" t="str">
            <v>300</v>
          </cell>
          <cell r="B301" t="str">
            <v>Truro</v>
          </cell>
          <cell r="C301" t="str">
            <v>Barnstable</v>
          </cell>
          <cell r="F301">
            <v>1999</v>
          </cell>
          <cell r="G301">
            <v>176247</v>
          </cell>
          <cell r="H301">
            <v>32989.5</v>
          </cell>
          <cell r="I301">
            <v>143257.5</v>
          </cell>
        </row>
        <row r="302">
          <cell r="A302" t="str">
            <v>301</v>
          </cell>
          <cell r="B302" t="str">
            <v>Tyngsborough</v>
          </cell>
          <cell r="C302" t="str">
            <v>Middlesex</v>
          </cell>
          <cell r="F302">
            <v>12418</v>
          </cell>
          <cell r="G302">
            <v>1094867</v>
          </cell>
          <cell r="H302">
            <v>0</v>
          </cell>
          <cell r="I302">
            <v>1094867</v>
          </cell>
        </row>
        <row r="303">
          <cell r="A303" t="str">
            <v>302</v>
          </cell>
          <cell r="B303" t="str">
            <v>Tyringham</v>
          </cell>
          <cell r="C303" t="str">
            <v>Berkshire</v>
          </cell>
          <cell r="F303">
            <v>316</v>
          </cell>
          <cell r="G303">
            <v>27861</v>
          </cell>
          <cell r="H303">
            <v>0</v>
          </cell>
          <cell r="I303">
            <v>27861</v>
          </cell>
        </row>
        <row r="304">
          <cell r="A304" t="str">
            <v>303</v>
          </cell>
          <cell r="B304" t="str">
            <v>Upton</v>
          </cell>
          <cell r="C304" t="str">
            <v>Worcester</v>
          </cell>
          <cell r="F304">
            <v>8012</v>
          </cell>
          <cell r="G304">
            <v>706400</v>
          </cell>
          <cell r="H304">
            <v>9302</v>
          </cell>
          <cell r="I304">
            <v>697098</v>
          </cell>
        </row>
        <row r="305">
          <cell r="A305" t="str">
            <v>304</v>
          </cell>
          <cell r="B305" t="str">
            <v>Uxbridge</v>
          </cell>
          <cell r="C305" t="str">
            <v>Worcester</v>
          </cell>
          <cell r="F305">
            <v>14095</v>
          </cell>
          <cell r="G305">
            <v>1242724</v>
          </cell>
          <cell r="H305">
            <v>329632</v>
          </cell>
          <cell r="I305">
            <v>913092</v>
          </cell>
        </row>
        <row r="306">
          <cell r="A306" t="str">
            <v>305</v>
          </cell>
          <cell r="B306" t="str">
            <v>Wakefield</v>
          </cell>
          <cell r="C306" t="str">
            <v>Middlesex</v>
          </cell>
          <cell r="F306">
            <v>27135</v>
          </cell>
          <cell r="G306">
            <v>2392431</v>
          </cell>
          <cell r="H306">
            <v>641226.25</v>
          </cell>
          <cell r="I306">
            <v>1751204.75</v>
          </cell>
        </row>
        <row r="307">
          <cell r="A307" t="str">
            <v>306</v>
          </cell>
          <cell r="B307" t="str">
            <v>Wales</v>
          </cell>
          <cell r="C307" t="str">
            <v>Hampden</v>
          </cell>
          <cell r="F307">
            <v>1898</v>
          </cell>
          <cell r="G307">
            <v>167342</v>
          </cell>
          <cell r="H307">
            <v>0</v>
          </cell>
          <cell r="I307">
            <v>167342</v>
          </cell>
        </row>
        <row r="308">
          <cell r="A308" t="str">
            <v>307</v>
          </cell>
          <cell r="B308" t="str">
            <v>Walpole</v>
          </cell>
          <cell r="C308" t="str">
            <v>Norfolk</v>
          </cell>
          <cell r="F308">
            <v>25209</v>
          </cell>
          <cell r="G308">
            <v>2222620</v>
          </cell>
          <cell r="H308">
            <v>309075</v>
          </cell>
          <cell r="I308">
            <v>1913545</v>
          </cell>
        </row>
        <row r="309">
          <cell r="A309" t="str">
            <v>308</v>
          </cell>
          <cell r="B309" t="str">
            <v>Waltham</v>
          </cell>
          <cell r="C309" t="str">
            <v>Middlesex</v>
          </cell>
          <cell r="F309">
            <v>62962</v>
          </cell>
          <cell r="G309">
            <v>5551215</v>
          </cell>
          <cell r="H309">
            <v>0</v>
          </cell>
          <cell r="I309">
            <v>5551215</v>
          </cell>
        </row>
        <row r="310">
          <cell r="A310" t="str">
            <v>309</v>
          </cell>
          <cell r="B310" t="str">
            <v>Ware</v>
          </cell>
          <cell r="C310" t="str">
            <v>Hampshire</v>
          </cell>
          <cell r="F310">
            <v>9811</v>
          </cell>
          <cell r="G310">
            <v>865013</v>
          </cell>
          <cell r="H310">
            <v>23836</v>
          </cell>
          <cell r="I310">
            <v>841177</v>
          </cell>
        </row>
        <row r="311">
          <cell r="A311" t="str">
            <v>310</v>
          </cell>
          <cell r="B311" t="str">
            <v>Wareham</v>
          </cell>
          <cell r="C311" t="str">
            <v>Plymouth</v>
          </cell>
          <cell r="F311">
            <v>22666</v>
          </cell>
          <cell r="G311">
            <v>0</v>
          </cell>
          <cell r="H311">
            <v>0</v>
          </cell>
          <cell r="I311">
            <v>0</v>
          </cell>
        </row>
        <row r="312">
          <cell r="A312" t="str">
            <v>311</v>
          </cell>
          <cell r="B312" t="str">
            <v>Warren</v>
          </cell>
          <cell r="C312" t="str">
            <v>Worcester</v>
          </cell>
          <cell r="F312">
            <v>5248</v>
          </cell>
          <cell r="G312">
            <v>462704</v>
          </cell>
          <cell r="H312">
            <v>0</v>
          </cell>
          <cell r="I312">
            <v>462704</v>
          </cell>
        </row>
        <row r="313">
          <cell r="A313" t="str">
            <v>312</v>
          </cell>
          <cell r="B313" t="str">
            <v>Warwick</v>
          </cell>
          <cell r="C313" t="str">
            <v>Franklin</v>
          </cell>
          <cell r="F313">
            <v>780</v>
          </cell>
          <cell r="G313">
            <v>68771</v>
          </cell>
          <cell r="H313">
            <v>0</v>
          </cell>
          <cell r="I313">
            <v>68771</v>
          </cell>
        </row>
        <row r="314">
          <cell r="A314" t="str">
            <v>313</v>
          </cell>
          <cell r="B314" t="str">
            <v>Washington</v>
          </cell>
          <cell r="C314" t="str">
            <v>Berkshire</v>
          </cell>
          <cell r="F314">
            <v>541</v>
          </cell>
          <cell r="G314">
            <v>47699</v>
          </cell>
          <cell r="H314">
            <v>515</v>
          </cell>
          <cell r="I314">
            <v>47184</v>
          </cell>
        </row>
        <row r="315">
          <cell r="A315" t="str">
            <v>314</v>
          </cell>
          <cell r="B315" t="str">
            <v>Watertown</v>
          </cell>
          <cell r="C315" t="str">
            <v>Middlesex</v>
          </cell>
          <cell r="F315">
            <v>35954</v>
          </cell>
          <cell r="G315">
            <v>3169982</v>
          </cell>
          <cell r="H315">
            <v>0</v>
          </cell>
          <cell r="I315">
            <v>3169982</v>
          </cell>
        </row>
        <row r="316">
          <cell r="A316" t="str">
            <v>315</v>
          </cell>
          <cell r="B316" t="str">
            <v>Wayland</v>
          </cell>
          <cell r="C316" t="str">
            <v>Middlesex</v>
          </cell>
          <cell r="F316">
            <v>13882</v>
          </cell>
          <cell r="G316">
            <v>1223944</v>
          </cell>
          <cell r="H316">
            <v>312750</v>
          </cell>
          <cell r="I316">
            <v>911194</v>
          </cell>
        </row>
        <row r="317">
          <cell r="A317" t="str">
            <v>316</v>
          </cell>
          <cell r="B317" t="str">
            <v>Webster</v>
          </cell>
          <cell r="C317" t="str">
            <v>Worcester</v>
          </cell>
          <cell r="F317">
            <v>17027</v>
          </cell>
          <cell r="G317">
            <v>1501232</v>
          </cell>
          <cell r="H317">
            <v>0</v>
          </cell>
          <cell r="I317">
            <v>1501232</v>
          </cell>
        </row>
        <row r="318">
          <cell r="A318" t="str">
            <v>317</v>
          </cell>
          <cell r="B318" t="str">
            <v>Wellesley</v>
          </cell>
          <cell r="C318" t="str">
            <v>Norfolk</v>
          </cell>
          <cell r="F318">
            <v>29673</v>
          </cell>
          <cell r="G318">
            <v>2616201</v>
          </cell>
          <cell r="H318">
            <v>500000</v>
          </cell>
          <cell r="I318">
            <v>2116201</v>
          </cell>
        </row>
        <row r="319">
          <cell r="A319" t="str">
            <v>318</v>
          </cell>
          <cell r="B319" t="str">
            <v>Wellfleet</v>
          </cell>
          <cell r="C319" t="str">
            <v>Barnstable</v>
          </cell>
          <cell r="F319">
            <v>2729</v>
          </cell>
          <cell r="G319">
            <v>240610</v>
          </cell>
          <cell r="H319">
            <v>60271</v>
          </cell>
          <cell r="I319">
            <v>180339</v>
          </cell>
        </row>
        <row r="320">
          <cell r="A320" t="str">
            <v>319</v>
          </cell>
          <cell r="B320" t="str">
            <v>Wendell</v>
          </cell>
          <cell r="C320" t="str">
            <v>Franklin</v>
          </cell>
          <cell r="F320">
            <v>886</v>
          </cell>
          <cell r="G320">
            <v>78117</v>
          </cell>
          <cell r="H320">
            <v>32005.25</v>
          </cell>
          <cell r="I320">
            <v>46111.75</v>
          </cell>
        </row>
        <row r="321">
          <cell r="A321" t="str">
            <v>320</v>
          </cell>
          <cell r="B321" t="str">
            <v>Wenham</v>
          </cell>
          <cell r="C321" t="str">
            <v>Essex</v>
          </cell>
          <cell r="F321">
            <v>5284</v>
          </cell>
          <cell r="G321">
            <v>465878</v>
          </cell>
          <cell r="H321">
            <v>465878</v>
          </cell>
          <cell r="I321">
            <v>0</v>
          </cell>
        </row>
        <row r="322">
          <cell r="A322" t="str">
            <v>321</v>
          </cell>
          <cell r="B322" t="str">
            <v>West Boylston</v>
          </cell>
          <cell r="C322" t="str">
            <v>Worcester</v>
          </cell>
          <cell r="F322">
            <v>8215</v>
          </cell>
          <cell r="G322">
            <v>724298</v>
          </cell>
          <cell r="H322">
            <v>118308.5</v>
          </cell>
          <cell r="I322">
            <v>605989.5</v>
          </cell>
        </row>
        <row r="323">
          <cell r="A323" t="str">
            <v>322</v>
          </cell>
          <cell r="B323" t="str">
            <v>West Bridgewater</v>
          </cell>
          <cell r="C323" t="str">
            <v>Plymouth</v>
          </cell>
          <cell r="F323">
            <v>7262</v>
          </cell>
          <cell r="G323">
            <v>0</v>
          </cell>
          <cell r="H323">
            <v>0</v>
          </cell>
          <cell r="I323">
            <v>0</v>
          </cell>
        </row>
        <row r="324">
          <cell r="A324" t="str">
            <v>323</v>
          </cell>
          <cell r="B324" t="str">
            <v>West Brookfield</v>
          </cell>
          <cell r="C324" t="str">
            <v>Worcester</v>
          </cell>
          <cell r="F324">
            <v>3785</v>
          </cell>
          <cell r="G324">
            <v>333715</v>
          </cell>
          <cell r="H324">
            <v>0</v>
          </cell>
          <cell r="I324">
            <v>333715</v>
          </cell>
        </row>
        <row r="325">
          <cell r="A325" t="str">
            <v>324</v>
          </cell>
          <cell r="B325" t="str">
            <v>West Newbury</v>
          </cell>
          <cell r="C325" t="str">
            <v>Essex</v>
          </cell>
          <cell r="F325">
            <v>4691</v>
          </cell>
          <cell r="G325">
            <v>413595</v>
          </cell>
          <cell r="H325">
            <v>8582.5</v>
          </cell>
          <cell r="I325">
            <v>405012.5</v>
          </cell>
        </row>
        <row r="326">
          <cell r="A326" t="str">
            <v>325</v>
          </cell>
          <cell r="B326" t="str">
            <v>West Springfield</v>
          </cell>
          <cell r="C326" t="str">
            <v>Hampden</v>
          </cell>
          <cell r="F326">
            <v>28747</v>
          </cell>
          <cell r="G326">
            <v>2534557</v>
          </cell>
          <cell r="H326">
            <v>103953.5</v>
          </cell>
          <cell r="I326">
            <v>2430603.5</v>
          </cell>
        </row>
        <row r="327">
          <cell r="A327" t="str">
            <v>326</v>
          </cell>
          <cell r="B327" t="str">
            <v>West Stockbridge</v>
          </cell>
          <cell r="C327" t="str">
            <v>Berkshire</v>
          </cell>
          <cell r="F327">
            <v>1264</v>
          </cell>
          <cell r="G327">
            <v>111444</v>
          </cell>
          <cell r="H327">
            <v>25863.25</v>
          </cell>
          <cell r="I327">
            <v>85580.75</v>
          </cell>
        </row>
        <row r="328">
          <cell r="A328" t="str">
            <v>327</v>
          </cell>
          <cell r="B328" t="str">
            <v>West Tisbury</v>
          </cell>
          <cell r="C328" t="str">
            <v>Dukes</v>
          </cell>
          <cell r="F328">
            <v>2901</v>
          </cell>
          <cell r="G328">
            <v>255775</v>
          </cell>
          <cell r="H328">
            <v>110875</v>
          </cell>
          <cell r="I328">
            <v>144900</v>
          </cell>
        </row>
        <row r="329">
          <cell r="A329" t="str">
            <v>328</v>
          </cell>
          <cell r="B329" t="str">
            <v>Westborough</v>
          </cell>
          <cell r="C329" t="str">
            <v>Worcester</v>
          </cell>
          <cell r="F329">
            <v>19189</v>
          </cell>
          <cell r="G329">
            <v>1691850</v>
          </cell>
          <cell r="H329">
            <v>54658.25</v>
          </cell>
          <cell r="I329">
            <v>1637191.75</v>
          </cell>
        </row>
        <row r="330">
          <cell r="A330" t="str">
            <v>329</v>
          </cell>
          <cell r="B330" t="str">
            <v>Westfield</v>
          </cell>
          <cell r="C330" t="str">
            <v>Hampden</v>
          </cell>
          <cell r="F330">
            <v>41680</v>
          </cell>
          <cell r="G330">
            <v>3674830</v>
          </cell>
          <cell r="H330">
            <v>158349</v>
          </cell>
          <cell r="I330">
            <v>3516481</v>
          </cell>
        </row>
        <row r="331">
          <cell r="A331" t="str">
            <v>330</v>
          </cell>
          <cell r="B331" t="str">
            <v>Westford</v>
          </cell>
          <cell r="C331" t="str">
            <v>Middlesex</v>
          </cell>
          <cell r="F331">
            <v>24296</v>
          </cell>
          <cell r="G331">
            <v>2142123</v>
          </cell>
          <cell r="H331">
            <v>0</v>
          </cell>
          <cell r="I331">
            <v>2142123</v>
          </cell>
        </row>
        <row r="332">
          <cell r="A332" t="str">
            <v>331</v>
          </cell>
          <cell r="B332" t="str">
            <v>Westhampton</v>
          </cell>
          <cell r="C332" t="str">
            <v>Hampshire</v>
          </cell>
          <cell r="F332">
            <v>1641</v>
          </cell>
          <cell r="G332">
            <v>144683</v>
          </cell>
          <cell r="H332">
            <v>28150</v>
          </cell>
          <cell r="I332">
            <v>116533</v>
          </cell>
        </row>
        <row r="333">
          <cell r="A333" t="str">
            <v>332</v>
          </cell>
          <cell r="B333" t="str">
            <v>Westminster</v>
          </cell>
          <cell r="C333" t="str">
            <v>Worcester</v>
          </cell>
          <cell r="F333">
            <v>7884</v>
          </cell>
          <cell r="G333">
            <v>695114</v>
          </cell>
          <cell r="H333">
            <v>0</v>
          </cell>
          <cell r="I333">
            <v>695114</v>
          </cell>
        </row>
        <row r="334">
          <cell r="A334" t="str">
            <v>333</v>
          </cell>
          <cell r="B334" t="str">
            <v>Weston</v>
          </cell>
          <cell r="C334" t="str">
            <v>Middlesex</v>
          </cell>
          <cell r="F334">
            <v>12134</v>
          </cell>
          <cell r="G334">
            <v>1069827</v>
          </cell>
          <cell r="H334">
            <v>178582.75</v>
          </cell>
          <cell r="I334">
            <v>891244.25</v>
          </cell>
        </row>
        <row r="335">
          <cell r="A335" t="str">
            <v>334</v>
          </cell>
          <cell r="B335" t="str">
            <v>Westport</v>
          </cell>
          <cell r="C335" t="str">
            <v>Bristol</v>
          </cell>
          <cell r="F335">
            <v>15988</v>
          </cell>
          <cell r="G335">
            <v>1409625</v>
          </cell>
          <cell r="H335">
            <v>1485397.5</v>
          </cell>
          <cell r="I335">
            <v>0</v>
          </cell>
        </row>
        <row r="336">
          <cell r="A336" t="str">
            <v>335</v>
          </cell>
          <cell r="B336" t="str">
            <v>Westwood</v>
          </cell>
          <cell r="C336" t="str">
            <v>Norfolk</v>
          </cell>
          <cell r="F336">
            <v>16127</v>
          </cell>
          <cell r="G336">
            <v>1421881</v>
          </cell>
          <cell r="H336">
            <v>219404</v>
          </cell>
          <cell r="I336">
            <v>1202477</v>
          </cell>
        </row>
        <row r="337">
          <cell r="A337" t="str">
            <v>336</v>
          </cell>
          <cell r="B337" t="str">
            <v>Weymouth</v>
          </cell>
          <cell r="C337" t="str">
            <v>Norfolk</v>
          </cell>
          <cell r="F337">
            <v>57719</v>
          </cell>
          <cell r="G337">
            <v>5088952</v>
          </cell>
          <cell r="H337">
            <v>332863.75</v>
          </cell>
          <cell r="I337">
            <v>4756088.25</v>
          </cell>
        </row>
        <row r="338">
          <cell r="A338" t="str">
            <v>337</v>
          </cell>
          <cell r="B338" t="str">
            <v>Whately</v>
          </cell>
          <cell r="C338" t="str">
            <v>Franklin</v>
          </cell>
          <cell r="F338">
            <v>1580</v>
          </cell>
          <cell r="G338">
            <v>139305</v>
          </cell>
          <cell r="H338">
            <v>29619.25</v>
          </cell>
          <cell r="I338">
            <v>109685.75</v>
          </cell>
        </row>
        <row r="339">
          <cell r="A339" t="str">
            <v>338</v>
          </cell>
          <cell r="B339" t="str">
            <v>Whitman</v>
          </cell>
          <cell r="C339" t="str">
            <v>Plymouth</v>
          </cell>
          <cell r="F339">
            <v>15168</v>
          </cell>
          <cell r="G339">
            <v>0</v>
          </cell>
          <cell r="H339">
            <v>0</v>
          </cell>
          <cell r="I339">
            <v>0</v>
          </cell>
        </row>
        <row r="340">
          <cell r="A340" t="str">
            <v>339</v>
          </cell>
          <cell r="B340" t="str">
            <v>Wilbraham</v>
          </cell>
          <cell r="C340" t="str">
            <v>Hampden</v>
          </cell>
          <cell r="F340">
            <v>14749</v>
          </cell>
          <cell r="G340">
            <v>1300386</v>
          </cell>
          <cell r="H340">
            <v>20902.5</v>
          </cell>
          <cell r="I340">
            <v>1279483.5</v>
          </cell>
        </row>
        <row r="341">
          <cell r="A341" t="str">
            <v>340</v>
          </cell>
          <cell r="B341" t="str">
            <v>Williamsburg</v>
          </cell>
          <cell r="C341" t="str">
            <v>Hampshire</v>
          </cell>
          <cell r="F341">
            <v>2489</v>
          </cell>
          <cell r="G341">
            <v>219449</v>
          </cell>
          <cell r="H341">
            <v>33033.75</v>
          </cell>
          <cell r="I341">
            <v>186415.25</v>
          </cell>
        </row>
        <row r="342">
          <cell r="A342" t="str">
            <v>341</v>
          </cell>
          <cell r="B342" t="str">
            <v>Williamstown</v>
          </cell>
          <cell r="C342" t="str">
            <v>Berkshire</v>
          </cell>
          <cell r="F342">
            <v>7993</v>
          </cell>
          <cell r="G342">
            <v>704725</v>
          </cell>
          <cell r="H342">
            <v>49859.5</v>
          </cell>
          <cell r="I342">
            <v>654865.5</v>
          </cell>
        </row>
        <row r="343">
          <cell r="A343" t="str">
            <v>342</v>
          </cell>
          <cell r="B343" t="str">
            <v>Wilmington</v>
          </cell>
          <cell r="C343" t="str">
            <v>Middlesex</v>
          </cell>
          <cell r="F343">
            <v>23907</v>
          </cell>
          <cell r="G343">
            <v>2107825</v>
          </cell>
          <cell r="H343">
            <v>315982</v>
          </cell>
          <cell r="I343">
            <v>1791843</v>
          </cell>
        </row>
        <row r="344">
          <cell r="A344" t="str">
            <v>343</v>
          </cell>
          <cell r="B344" t="str">
            <v>Winchendon</v>
          </cell>
          <cell r="C344" t="str">
            <v>Worcester</v>
          </cell>
          <cell r="F344">
            <v>10911</v>
          </cell>
          <cell r="G344">
            <v>961998</v>
          </cell>
          <cell r="H344">
            <v>961998</v>
          </cell>
          <cell r="I344">
            <v>0</v>
          </cell>
        </row>
        <row r="345">
          <cell r="A345" t="str">
            <v>344</v>
          </cell>
          <cell r="B345" t="str">
            <v>Winchester</v>
          </cell>
          <cell r="C345" t="str">
            <v>Middlesex</v>
          </cell>
          <cell r="F345">
            <v>22851</v>
          </cell>
          <cell r="G345">
            <v>2014720</v>
          </cell>
          <cell r="H345">
            <v>0</v>
          </cell>
          <cell r="I345">
            <v>2014720</v>
          </cell>
        </row>
        <row r="346">
          <cell r="A346" t="str">
            <v>345</v>
          </cell>
          <cell r="B346" t="str">
            <v>Windsor</v>
          </cell>
          <cell r="C346" t="str">
            <v>Berkshire</v>
          </cell>
          <cell r="F346">
            <v>875</v>
          </cell>
          <cell r="G346">
            <v>77147</v>
          </cell>
          <cell r="H346">
            <v>0</v>
          </cell>
          <cell r="I346">
            <v>77147</v>
          </cell>
        </row>
        <row r="347">
          <cell r="A347" t="str">
            <v>346</v>
          </cell>
          <cell r="B347" t="str">
            <v>Winthrop</v>
          </cell>
          <cell r="C347" t="str">
            <v>Suffolk</v>
          </cell>
          <cell r="F347">
            <v>18688</v>
          </cell>
          <cell r="G347">
            <v>1647678</v>
          </cell>
          <cell r="H347">
            <v>694700</v>
          </cell>
          <cell r="I347">
            <v>952978</v>
          </cell>
        </row>
        <row r="348">
          <cell r="A348" t="str">
            <v>347</v>
          </cell>
          <cell r="B348" t="str">
            <v>Woburn</v>
          </cell>
          <cell r="C348" t="str">
            <v>Middlesex</v>
          </cell>
          <cell r="F348">
            <v>40397</v>
          </cell>
          <cell r="G348">
            <v>3561711</v>
          </cell>
          <cell r="H348">
            <v>1166625</v>
          </cell>
          <cell r="I348">
            <v>2395086</v>
          </cell>
        </row>
        <row r="349">
          <cell r="A349" t="str">
            <v>348</v>
          </cell>
          <cell r="B349" t="str">
            <v>Worcester</v>
          </cell>
          <cell r="C349" t="str">
            <v>Worcester</v>
          </cell>
          <cell r="F349">
            <v>185877</v>
          </cell>
          <cell r="G349">
            <v>16388350</v>
          </cell>
          <cell r="H349">
            <v>4224486.25</v>
          </cell>
          <cell r="I349">
            <v>12163863.75</v>
          </cell>
        </row>
        <row r="350">
          <cell r="A350" t="str">
            <v>349</v>
          </cell>
          <cell r="B350" t="str">
            <v>Worthington</v>
          </cell>
          <cell r="C350" t="str">
            <v>Hampshire</v>
          </cell>
          <cell r="F350">
            <v>1187</v>
          </cell>
          <cell r="G350">
            <v>104655</v>
          </cell>
          <cell r="H350">
            <v>0</v>
          </cell>
          <cell r="I350">
            <v>104655</v>
          </cell>
        </row>
        <row r="351">
          <cell r="A351" t="str">
            <v>350</v>
          </cell>
          <cell r="B351" t="str">
            <v>Wrentham</v>
          </cell>
          <cell r="C351" t="str">
            <v>Norfolk</v>
          </cell>
          <cell r="F351">
            <v>11964</v>
          </cell>
          <cell r="G351">
            <v>1054839</v>
          </cell>
          <cell r="H351">
            <v>1030200</v>
          </cell>
          <cell r="I351">
            <v>24639</v>
          </cell>
        </row>
        <row r="352">
          <cell r="A352" t="str">
            <v>351</v>
          </cell>
          <cell r="B352" t="str">
            <v>Yarmouth</v>
          </cell>
          <cell r="C352" t="str">
            <v>Barnstable</v>
          </cell>
          <cell r="F352">
            <v>23315</v>
          </cell>
          <cell r="G352">
            <v>2055630</v>
          </cell>
          <cell r="H352">
            <v>0</v>
          </cell>
          <cell r="I352">
            <v>2055630</v>
          </cell>
        </row>
      </sheetData>
      <sheetData sheetId="12" refreshError="1"/>
      <sheetData sheetId="13" refreshError="1"/>
      <sheetData sheetId="14" refreshError="1"/>
      <sheetData sheetId="15">
        <row r="2">
          <cell r="B2" t="str">
            <v>YES</v>
          </cell>
        </row>
        <row r="3">
          <cell r="B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 Data"/>
      <sheetName val="Worksheet"/>
      <sheetName val="Sheet1"/>
      <sheetName val="QC1"/>
      <sheetName val="QC2"/>
      <sheetName val="Payments"/>
      <sheetName val="QC_Payments"/>
      <sheetName val="CvRF Detail"/>
      <sheetName val="CvRF Summary"/>
      <sheetName val="Notes"/>
      <sheetName val="Rankings"/>
    </sheetNames>
    <sheetDataSet>
      <sheetData sheetId="0" refreshError="1"/>
      <sheetData sheetId="1"/>
      <sheetData sheetId="2" refreshError="1"/>
      <sheetData sheetId="3" refreshError="1"/>
      <sheetData sheetId="4" refreshError="1"/>
      <sheetData sheetId="5"/>
      <sheetData sheetId="6" refreshError="1"/>
      <sheetData sheetId="7"/>
      <sheetData sheetId="8" refreshError="1"/>
      <sheetData sheetId="9" refreshError="1"/>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rt Here"/>
      <sheetName val="2. Cashflow Allocation"/>
      <sheetName val="3. Application Form"/>
      <sheetName val="Other Request - Round 1"/>
      <sheetName val="4. Other Requests - Round 2"/>
      <sheetName val="Earmarks"/>
      <sheetName val="5. Certification - Attach. B"/>
      <sheetName val="Summary"/>
      <sheetName val="6. End Here"/>
      <sheetName val="Categories"/>
      <sheetName val="Costs"/>
      <sheetName val="Munis"/>
      <sheetName val="OtherTable"/>
      <sheetName val="EARS1"/>
      <sheetName val="EARS2"/>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DOR Code</v>
          </cell>
          <cell r="G1" t="str">
            <v>Actual Total Eligible Amount</v>
          </cell>
        </row>
        <row r="2">
          <cell r="G2">
            <v>0</v>
          </cell>
        </row>
        <row r="3">
          <cell r="G3">
            <v>2092925</v>
          </cell>
        </row>
        <row r="4">
          <cell r="G4">
            <v>932814</v>
          </cell>
        </row>
        <row r="5">
          <cell r="G5">
            <v>712131</v>
          </cell>
        </row>
        <row r="6">
          <cell r="G6">
            <v>2543991</v>
          </cell>
        </row>
        <row r="7">
          <cell r="G7">
            <v>43290</v>
          </cell>
        </row>
        <row r="8">
          <cell r="G8">
            <v>1549019</v>
          </cell>
        </row>
        <row r="9">
          <cell r="G9">
            <v>3482889</v>
          </cell>
        </row>
        <row r="10">
          <cell r="G10">
            <v>3209569</v>
          </cell>
        </row>
        <row r="11">
          <cell r="G11">
            <v>28831</v>
          </cell>
        </row>
        <row r="12">
          <cell r="G12">
            <v>4022564</v>
          </cell>
        </row>
        <row r="13">
          <cell r="G13">
            <v>559512</v>
          </cell>
        </row>
        <row r="14">
          <cell r="G14">
            <v>285134</v>
          </cell>
        </row>
        <row r="15">
          <cell r="G15">
            <v>152883</v>
          </cell>
        </row>
        <row r="16">
          <cell r="G16">
            <v>1564007</v>
          </cell>
        </row>
        <row r="17">
          <cell r="G17">
            <v>1036235</v>
          </cell>
        </row>
        <row r="18">
          <cell r="G18">
            <v>3977863</v>
          </cell>
        </row>
        <row r="19">
          <cell r="G19">
            <v>1479631</v>
          </cell>
        </row>
        <row r="20">
          <cell r="G20">
            <v>398430</v>
          </cell>
        </row>
        <row r="21">
          <cell r="G21">
            <v>719801</v>
          </cell>
        </row>
        <row r="22">
          <cell r="G22">
            <v>3919936</v>
          </cell>
        </row>
        <row r="23">
          <cell r="G23">
            <v>493034</v>
          </cell>
        </row>
        <row r="24">
          <cell r="G24">
            <v>152530</v>
          </cell>
        </row>
        <row r="25">
          <cell r="G25">
            <v>1251541</v>
          </cell>
        </row>
        <row r="26">
          <cell r="G26">
            <v>1334330</v>
          </cell>
        </row>
        <row r="27">
          <cell r="G27">
            <v>1514898</v>
          </cell>
        </row>
        <row r="28">
          <cell r="G28">
            <v>2321456</v>
          </cell>
        </row>
        <row r="29">
          <cell r="G29">
            <v>599717</v>
          </cell>
        </row>
        <row r="30">
          <cell r="G30">
            <v>283900</v>
          </cell>
        </row>
        <row r="31">
          <cell r="G31">
            <v>186387</v>
          </cell>
        </row>
        <row r="32">
          <cell r="G32">
            <v>3730552</v>
          </cell>
        </row>
        <row r="33">
          <cell r="G33">
            <v>3860335</v>
          </cell>
        </row>
        <row r="34">
          <cell r="G34">
            <v>822252</v>
          </cell>
        </row>
        <row r="35">
          <cell r="G35">
            <v>111091</v>
          </cell>
        </row>
        <row r="36">
          <cell r="G36">
            <v>473990</v>
          </cell>
        </row>
        <row r="37">
          <cell r="G37">
            <v>0</v>
          </cell>
        </row>
        <row r="38">
          <cell r="G38">
            <v>1752069</v>
          </cell>
        </row>
        <row r="39">
          <cell r="G39">
            <v>563215</v>
          </cell>
        </row>
        <row r="40">
          <cell r="G40">
            <v>737699</v>
          </cell>
        </row>
        <row r="41">
          <cell r="G41">
            <v>413330</v>
          </cell>
        </row>
        <row r="42">
          <cell r="G42">
            <v>3284247</v>
          </cell>
        </row>
        <row r="43">
          <cell r="G43">
            <v>864573</v>
          </cell>
        </row>
        <row r="44">
          <cell r="G44">
            <v>0</v>
          </cell>
        </row>
        <row r="45">
          <cell r="G45">
            <v>332569</v>
          </cell>
        </row>
        <row r="46">
          <cell r="G46">
            <v>0</v>
          </cell>
        </row>
        <row r="47">
          <cell r="G47">
            <v>304884</v>
          </cell>
        </row>
        <row r="48">
          <cell r="G48">
            <v>5229227</v>
          </cell>
        </row>
        <row r="49">
          <cell r="G49">
            <v>165314</v>
          </cell>
        </row>
        <row r="50">
          <cell r="G50">
            <v>2534116</v>
          </cell>
        </row>
        <row r="51">
          <cell r="G51">
            <v>10489930</v>
          </cell>
        </row>
        <row r="52">
          <cell r="G52">
            <v>2083315</v>
          </cell>
        </row>
        <row r="53">
          <cell r="G53">
            <v>462616</v>
          </cell>
        </row>
        <row r="54">
          <cell r="G54">
            <v>0</v>
          </cell>
        </row>
        <row r="55">
          <cell r="G55">
            <v>109769</v>
          </cell>
        </row>
        <row r="56">
          <cell r="G56">
            <v>1207633</v>
          </cell>
        </row>
        <row r="57">
          <cell r="G57">
            <v>543113</v>
          </cell>
        </row>
        <row r="58">
          <cell r="G58">
            <v>3113466</v>
          </cell>
        </row>
        <row r="59">
          <cell r="G59">
            <v>6540815</v>
          </cell>
        </row>
        <row r="60">
          <cell r="G60">
            <v>277199</v>
          </cell>
        </row>
        <row r="61">
          <cell r="G61">
            <v>122024</v>
          </cell>
        </row>
        <row r="62">
          <cell r="G62">
            <v>110915</v>
          </cell>
        </row>
        <row r="63">
          <cell r="G63">
            <v>4900538</v>
          </cell>
        </row>
        <row r="64">
          <cell r="G64">
            <v>80850</v>
          </cell>
        </row>
        <row r="65">
          <cell r="G65">
            <v>145477</v>
          </cell>
        </row>
        <row r="66">
          <cell r="G66">
            <v>1236288</v>
          </cell>
        </row>
        <row r="67">
          <cell r="G67">
            <v>753040</v>
          </cell>
        </row>
        <row r="68">
          <cell r="G68">
            <v>147857</v>
          </cell>
        </row>
        <row r="69">
          <cell r="G69">
            <v>1693790</v>
          </cell>
        </row>
        <row r="70">
          <cell r="G70">
            <v>166813</v>
          </cell>
        </row>
        <row r="71">
          <cell r="G71">
            <v>77411</v>
          </cell>
        </row>
        <row r="72">
          <cell r="G72">
            <v>579174</v>
          </cell>
        </row>
        <row r="73">
          <cell r="G73">
            <v>2444626</v>
          </cell>
        </row>
        <row r="74">
          <cell r="G74">
            <v>3024770</v>
          </cell>
        </row>
        <row r="75">
          <cell r="G75">
            <v>2233641</v>
          </cell>
        </row>
        <row r="76">
          <cell r="G76">
            <v>444542</v>
          </cell>
        </row>
        <row r="77">
          <cell r="G77">
            <v>1224209</v>
          </cell>
        </row>
        <row r="78">
          <cell r="G78">
            <v>695731</v>
          </cell>
        </row>
        <row r="79">
          <cell r="G79">
            <v>789454</v>
          </cell>
        </row>
        <row r="80">
          <cell r="G80">
            <v>537911</v>
          </cell>
        </row>
        <row r="81">
          <cell r="G81">
            <v>2799060</v>
          </cell>
        </row>
        <row r="82">
          <cell r="G82">
            <v>1040555</v>
          </cell>
        </row>
        <row r="83">
          <cell r="G83">
            <v>300123</v>
          </cell>
        </row>
        <row r="84">
          <cell r="G84">
            <v>0</v>
          </cell>
        </row>
        <row r="85">
          <cell r="G85">
            <v>0</v>
          </cell>
        </row>
        <row r="86">
          <cell r="G86">
            <v>195291</v>
          </cell>
        </row>
        <row r="87">
          <cell r="G87">
            <v>1436781</v>
          </cell>
        </row>
        <row r="88">
          <cell r="G88">
            <v>429465</v>
          </cell>
        </row>
        <row r="89">
          <cell r="G89">
            <v>1409537</v>
          </cell>
        </row>
        <row r="90">
          <cell r="G90">
            <v>2208601</v>
          </cell>
        </row>
        <row r="91">
          <cell r="G91">
            <v>382912</v>
          </cell>
        </row>
        <row r="92">
          <cell r="G92">
            <v>106507</v>
          </cell>
        </row>
        <row r="93">
          <cell r="G93">
            <v>156410</v>
          </cell>
        </row>
        <row r="94">
          <cell r="G94">
            <v>334067</v>
          </cell>
        </row>
        <row r="95">
          <cell r="G95">
            <v>4133302</v>
          </cell>
        </row>
        <row r="96">
          <cell r="G96">
            <v>1418971</v>
          </cell>
        </row>
        <row r="97">
          <cell r="G97">
            <v>7905205</v>
          </cell>
        </row>
        <row r="98">
          <cell r="G98">
            <v>2734874</v>
          </cell>
        </row>
        <row r="99">
          <cell r="G99">
            <v>3604472</v>
          </cell>
        </row>
        <row r="100">
          <cell r="G100">
            <v>63833</v>
          </cell>
        </row>
        <row r="101">
          <cell r="G101">
            <v>1558012</v>
          </cell>
        </row>
        <row r="102">
          <cell r="G102">
            <v>6447088</v>
          </cell>
        </row>
        <row r="103">
          <cell r="G103">
            <v>2929813</v>
          </cell>
        </row>
        <row r="104">
          <cell r="G104">
            <v>828336</v>
          </cell>
        </row>
        <row r="105">
          <cell r="G105">
            <v>1826747</v>
          </cell>
        </row>
        <row r="106">
          <cell r="G106">
            <v>773495</v>
          </cell>
        </row>
        <row r="107">
          <cell r="G107">
            <v>131282</v>
          </cell>
        </row>
        <row r="108">
          <cell r="G108">
            <v>2680387</v>
          </cell>
        </row>
        <row r="109">
          <cell r="G109">
            <v>93810</v>
          </cell>
        </row>
        <row r="110">
          <cell r="G110">
            <v>6613</v>
          </cell>
        </row>
        <row r="111">
          <cell r="G111">
            <v>1665047</v>
          </cell>
        </row>
        <row r="112">
          <cell r="G112">
            <v>559600</v>
          </cell>
        </row>
        <row r="113">
          <cell r="G113">
            <v>143184</v>
          </cell>
        </row>
        <row r="114">
          <cell r="G114">
            <v>604125</v>
          </cell>
        </row>
        <row r="115">
          <cell r="G115">
            <v>1539408</v>
          </cell>
        </row>
        <row r="116">
          <cell r="G116">
            <v>1003878</v>
          </cell>
        </row>
        <row r="117">
          <cell r="G117">
            <v>603949</v>
          </cell>
        </row>
        <row r="118">
          <cell r="G118">
            <v>471345</v>
          </cell>
        </row>
        <row r="119">
          <cell r="G119">
            <v>0</v>
          </cell>
        </row>
        <row r="120">
          <cell r="G120">
            <v>713982</v>
          </cell>
        </row>
        <row r="121">
          <cell r="G121">
            <v>460235</v>
          </cell>
        </row>
        <row r="122">
          <cell r="G122">
            <v>61806</v>
          </cell>
        </row>
        <row r="123">
          <cell r="G123">
            <v>0</v>
          </cell>
        </row>
        <row r="124">
          <cell r="G124">
            <v>0</v>
          </cell>
        </row>
        <row r="125">
          <cell r="G125">
            <v>269441</v>
          </cell>
        </row>
        <row r="126">
          <cell r="G126">
            <v>582789</v>
          </cell>
        </row>
        <row r="127">
          <cell r="G127">
            <v>1069739</v>
          </cell>
        </row>
        <row r="128">
          <cell r="G128">
            <v>289543</v>
          </cell>
        </row>
        <row r="129">
          <cell r="G129">
            <v>5646348</v>
          </cell>
        </row>
        <row r="130">
          <cell r="G130">
            <v>29624</v>
          </cell>
        </row>
        <row r="131">
          <cell r="G131">
            <v>61894</v>
          </cell>
        </row>
        <row r="132">
          <cell r="G132">
            <v>0</v>
          </cell>
        </row>
        <row r="133">
          <cell r="G133">
            <v>169458</v>
          </cell>
        </row>
        <row r="134">
          <cell r="G134">
            <v>974077</v>
          </cell>
        </row>
        <row r="135">
          <cell r="G135">
            <v>1689558</v>
          </cell>
        </row>
        <row r="136">
          <cell r="G136">
            <v>220155</v>
          </cell>
        </row>
        <row r="137">
          <cell r="G137">
            <v>1317137</v>
          </cell>
        </row>
        <row r="138">
          <cell r="G138">
            <v>3558273</v>
          </cell>
        </row>
        <row r="139">
          <cell r="G139">
            <v>526009</v>
          </cell>
        </row>
        <row r="140">
          <cell r="G140">
            <v>1610736</v>
          </cell>
        </row>
        <row r="141">
          <cell r="G141">
            <v>422059</v>
          </cell>
        </row>
        <row r="142">
          <cell r="G142">
            <v>1759828</v>
          </cell>
        </row>
        <row r="143">
          <cell r="G143">
            <v>0</v>
          </cell>
        </row>
        <row r="144">
          <cell r="G144">
            <v>192382</v>
          </cell>
        </row>
        <row r="145">
          <cell r="G145">
            <v>1242459</v>
          </cell>
        </row>
        <row r="146">
          <cell r="G146">
            <v>0</v>
          </cell>
        </row>
        <row r="147">
          <cell r="G147">
            <v>0</v>
          </cell>
        </row>
        <row r="148">
          <cell r="G148">
            <v>721653</v>
          </cell>
        </row>
        <row r="149">
          <cell r="G149">
            <v>261417</v>
          </cell>
        </row>
        <row r="150">
          <cell r="G150">
            <v>7086568</v>
          </cell>
        </row>
        <row r="151">
          <cell r="G151">
            <v>503878</v>
          </cell>
        </row>
        <row r="152">
          <cell r="G152">
            <v>1004583</v>
          </cell>
        </row>
        <row r="153">
          <cell r="G153">
            <v>437665</v>
          </cell>
        </row>
        <row r="154">
          <cell r="G154">
            <v>3687438</v>
          </cell>
        </row>
        <row r="155">
          <cell r="G155">
            <v>164080</v>
          </cell>
        </row>
        <row r="156">
          <cell r="G156">
            <v>2979363</v>
          </cell>
        </row>
        <row r="157">
          <cell r="G157">
            <v>63833</v>
          </cell>
        </row>
        <row r="158">
          <cell r="G158">
            <v>599276</v>
          </cell>
        </row>
        <row r="159">
          <cell r="G159">
            <v>902926</v>
          </cell>
        </row>
        <row r="160">
          <cell r="G160">
            <v>1395430</v>
          </cell>
        </row>
        <row r="161">
          <cell r="G161">
            <v>9845688</v>
          </cell>
        </row>
        <row r="162">
          <cell r="G162">
            <v>1893666</v>
          </cell>
        </row>
        <row r="163">
          <cell r="G163">
            <v>1027771</v>
          </cell>
        </row>
        <row r="164">
          <cell r="G164">
            <v>8345427</v>
          </cell>
        </row>
        <row r="165">
          <cell r="G165">
            <v>1149795</v>
          </cell>
        </row>
        <row r="166">
          <cell r="G166">
            <v>5381404</v>
          </cell>
        </row>
        <row r="167">
          <cell r="G167">
            <v>478663</v>
          </cell>
        </row>
        <row r="168">
          <cell r="G168">
            <v>2121580</v>
          </cell>
        </row>
        <row r="169">
          <cell r="G169">
            <v>1819253</v>
          </cell>
        </row>
        <row r="170">
          <cell r="G170">
            <v>0</v>
          </cell>
        </row>
        <row r="171">
          <cell r="G171">
            <v>3511279</v>
          </cell>
        </row>
        <row r="172">
          <cell r="G172">
            <v>0</v>
          </cell>
        </row>
        <row r="173">
          <cell r="G173">
            <v>1250218</v>
          </cell>
        </row>
        <row r="174">
          <cell r="G174">
            <v>0</v>
          </cell>
        </row>
        <row r="175">
          <cell r="G175">
            <v>940485</v>
          </cell>
        </row>
        <row r="176">
          <cell r="G176">
            <v>1137716</v>
          </cell>
        </row>
        <row r="177">
          <cell r="G177">
            <v>5093008</v>
          </cell>
        </row>
        <row r="178">
          <cell r="G178">
            <v>1183828</v>
          </cell>
        </row>
        <row r="179">
          <cell r="G179">
            <v>2485712</v>
          </cell>
        </row>
        <row r="180">
          <cell r="G180">
            <v>545141</v>
          </cell>
        </row>
        <row r="181">
          <cell r="G181">
            <v>614970</v>
          </cell>
        </row>
        <row r="182">
          <cell r="G182">
            <v>4469927</v>
          </cell>
        </row>
        <row r="183">
          <cell r="G183">
            <v>0</v>
          </cell>
        </row>
        <row r="184">
          <cell r="G184">
            <v>46729</v>
          </cell>
        </row>
        <row r="185">
          <cell r="G185">
            <v>886086</v>
          </cell>
        </row>
        <row r="186">
          <cell r="G186">
            <v>2566121</v>
          </cell>
        </row>
        <row r="187">
          <cell r="G187">
            <v>1222533</v>
          </cell>
        </row>
        <row r="188">
          <cell r="G188">
            <v>729147</v>
          </cell>
        </row>
        <row r="189">
          <cell r="G189">
            <v>287868</v>
          </cell>
        </row>
        <row r="190">
          <cell r="G190">
            <v>2434840</v>
          </cell>
        </row>
        <row r="191">
          <cell r="G191">
            <v>9875</v>
          </cell>
        </row>
        <row r="192">
          <cell r="G192">
            <v>781607</v>
          </cell>
        </row>
        <row r="193">
          <cell r="G193">
            <v>733203</v>
          </cell>
        </row>
        <row r="194">
          <cell r="G194">
            <v>81908</v>
          </cell>
        </row>
        <row r="195">
          <cell r="G195">
            <v>76706</v>
          </cell>
        </row>
        <row r="196">
          <cell r="G196">
            <v>13930</v>
          </cell>
        </row>
        <row r="197">
          <cell r="G197">
            <v>310703</v>
          </cell>
        </row>
        <row r="198">
          <cell r="G198">
            <v>998676</v>
          </cell>
        </row>
        <row r="199">
          <cell r="G199">
            <v>3194228</v>
          </cell>
        </row>
        <row r="200">
          <cell r="G200">
            <v>2755065</v>
          </cell>
        </row>
        <row r="201">
          <cell r="G201">
            <v>19838</v>
          </cell>
        </row>
        <row r="202">
          <cell r="G202">
            <v>8403705</v>
          </cell>
        </row>
        <row r="203">
          <cell r="G203">
            <v>90725</v>
          </cell>
        </row>
        <row r="204">
          <cell r="G204">
            <v>128549</v>
          </cell>
        </row>
        <row r="205">
          <cell r="G205">
            <v>89931</v>
          </cell>
        </row>
        <row r="206">
          <cell r="G206">
            <v>629870</v>
          </cell>
        </row>
        <row r="207">
          <cell r="G207">
            <v>1604829</v>
          </cell>
        </row>
        <row r="208">
          <cell r="G208">
            <v>7838462</v>
          </cell>
        </row>
        <row r="209">
          <cell r="G209">
            <v>1056955</v>
          </cell>
        </row>
        <row r="210">
          <cell r="G210">
            <v>1137716</v>
          </cell>
        </row>
        <row r="211">
          <cell r="G211">
            <v>2759297</v>
          </cell>
        </row>
        <row r="212">
          <cell r="G212">
            <v>2587634</v>
          </cell>
        </row>
        <row r="213">
          <cell r="G213">
            <v>423910</v>
          </cell>
        </row>
        <row r="214">
          <cell r="G214">
            <v>1385115</v>
          </cell>
        </row>
        <row r="215">
          <cell r="G215">
            <v>2532706</v>
          </cell>
        </row>
        <row r="216">
          <cell r="G216">
            <v>1331421</v>
          </cell>
        </row>
        <row r="217">
          <cell r="G217">
            <v>1475222</v>
          </cell>
        </row>
        <row r="218">
          <cell r="G218">
            <v>263798</v>
          </cell>
        </row>
        <row r="219">
          <cell r="G219">
            <v>1758770</v>
          </cell>
        </row>
        <row r="220">
          <cell r="G220">
            <v>0</v>
          </cell>
        </row>
        <row r="221">
          <cell r="G221">
            <v>2585694</v>
          </cell>
        </row>
        <row r="222">
          <cell r="G222">
            <v>412449</v>
          </cell>
        </row>
        <row r="223">
          <cell r="G223">
            <v>173073</v>
          </cell>
        </row>
        <row r="224">
          <cell r="G224">
            <v>675717</v>
          </cell>
        </row>
        <row r="225">
          <cell r="G225">
            <v>511196</v>
          </cell>
        </row>
        <row r="226">
          <cell r="G226">
            <v>136484</v>
          </cell>
        </row>
        <row r="227">
          <cell r="G227">
            <v>1237963</v>
          </cell>
        </row>
        <row r="228">
          <cell r="G228">
            <v>1085256</v>
          </cell>
        </row>
        <row r="229">
          <cell r="G229">
            <v>437576</v>
          </cell>
        </row>
        <row r="230">
          <cell r="G230">
            <v>4697399</v>
          </cell>
        </row>
        <row r="231">
          <cell r="G231">
            <v>116558</v>
          </cell>
        </row>
        <row r="232">
          <cell r="G232">
            <v>0</v>
          </cell>
        </row>
        <row r="233">
          <cell r="G233">
            <v>1072208</v>
          </cell>
        </row>
        <row r="234">
          <cell r="G234">
            <v>73796</v>
          </cell>
        </row>
        <row r="235">
          <cell r="G235">
            <v>110474</v>
          </cell>
        </row>
        <row r="236">
          <cell r="G236">
            <v>154382</v>
          </cell>
        </row>
        <row r="237">
          <cell r="G237">
            <v>3750037</v>
          </cell>
        </row>
        <row r="238">
          <cell r="G238">
            <v>58543</v>
          </cell>
        </row>
        <row r="239">
          <cell r="G239">
            <v>813788</v>
          </cell>
        </row>
        <row r="240">
          <cell r="G240">
            <v>0</v>
          </cell>
        </row>
        <row r="241">
          <cell r="G241">
            <v>0</v>
          </cell>
        </row>
        <row r="242">
          <cell r="G242">
            <v>306647</v>
          </cell>
        </row>
        <row r="243">
          <cell r="G243">
            <v>260976</v>
          </cell>
        </row>
        <row r="244">
          <cell r="G244">
            <v>8338902</v>
          </cell>
        </row>
        <row r="245">
          <cell r="G245">
            <v>3032793</v>
          </cell>
        </row>
        <row r="246">
          <cell r="G246">
            <v>1261944</v>
          </cell>
        </row>
        <row r="247">
          <cell r="G247">
            <v>2233905</v>
          </cell>
        </row>
        <row r="248">
          <cell r="G248">
            <v>1081377</v>
          </cell>
        </row>
        <row r="249">
          <cell r="G249">
            <v>4745274</v>
          </cell>
        </row>
        <row r="250">
          <cell r="G250">
            <v>125374</v>
          </cell>
        </row>
        <row r="251">
          <cell r="G251">
            <v>0</v>
          </cell>
        </row>
        <row r="252">
          <cell r="G252">
            <v>0</v>
          </cell>
        </row>
        <row r="253">
          <cell r="G253">
            <v>643183</v>
          </cell>
        </row>
        <row r="254">
          <cell r="G254">
            <v>34738</v>
          </cell>
        </row>
        <row r="255">
          <cell r="G255">
            <v>560570</v>
          </cell>
        </row>
        <row r="256">
          <cell r="G256">
            <v>112502</v>
          </cell>
        </row>
        <row r="257">
          <cell r="G257">
            <v>158878</v>
          </cell>
        </row>
        <row r="258">
          <cell r="G258">
            <v>779932</v>
          </cell>
        </row>
        <row r="259">
          <cell r="G259">
            <v>3840497</v>
          </cell>
        </row>
        <row r="260">
          <cell r="G260">
            <v>836623</v>
          </cell>
        </row>
        <row r="261">
          <cell r="G261">
            <v>78910</v>
          </cell>
        </row>
        <row r="262">
          <cell r="G262">
            <v>1783280</v>
          </cell>
        </row>
        <row r="263">
          <cell r="G263">
            <v>2502641</v>
          </cell>
        </row>
        <row r="264">
          <cell r="G264">
            <v>60219</v>
          </cell>
        </row>
        <row r="265">
          <cell r="G265">
            <v>0</v>
          </cell>
        </row>
        <row r="266">
          <cell r="G266">
            <v>1384409</v>
          </cell>
        </row>
        <row r="267">
          <cell r="G267">
            <v>1670161</v>
          </cell>
        </row>
        <row r="268">
          <cell r="G268">
            <v>277905</v>
          </cell>
        </row>
        <row r="269">
          <cell r="G269">
            <v>164080</v>
          </cell>
        </row>
        <row r="270">
          <cell r="G270">
            <v>382736</v>
          </cell>
        </row>
        <row r="271">
          <cell r="G271">
            <v>674395</v>
          </cell>
        </row>
        <row r="272">
          <cell r="G272">
            <v>3347993</v>
          </cell>
        </row>
        <row r="273">
          <cell r="G273">
            <v>156410</v>
          </cell>
        </row>
        <row r="274">
          <cell r="G274">
            <v>1602977</v>
          </cell>
        </row>
        <row r="275">
          <cell r="G275">
            <v>7191135</v>
          </cell>
        </row>
        <row r="276">
          <cell r="G276">
            <v>1569914</v>
          </cell>
        </row>
        <row r="277">
          <cell r="G277">
            <v>546287</v>
          </cell>
        </row>
        <row r="278">
          <cell r="G278">
            <v>896577</v>
          </cell>
        </row>
        <row r="279">
          <cell r="G279">
            <v>1492768</v>
          </cell>
        </row>
        <row r="280">
          <cell r="G280">
            <v>863426</v>
          </cell>
        </row>
        <row r="281">
          <cell r="G281">
            <v>1055456</v>
          </cell>
        </row>
        <row r="282">
          <cell r="G282">
            <v>13668817</v>
          </cell>
        </row>
        <row r="283">
          <cell r="G283">
            <v>722094</v>
          </cell>
        </row>
        <row r="284">
          <cell r="G284">
            <v>167783</v>
          </cell>
        </row>
        <row r="285">
          <cell r="G285">
            <v>2003964</v>
          </cell>
        </row>
        <row r="286">
          <cell r="G286">
            <v>2552455</v>
          </cell>
        </row>
        <row r="287">
          <cell r="G287">
            <v>636042</v>
          </cell>
        </row>
        <row r="288">
          <cell r="G288">
            <v>849937</v>
          </cell>
        </row>
        <row r="289">
          <cell r="G289">
            <v>1730468</v>
          </cell>
        </row>
        <row r="290">
          <cell r="G290">
            <v>322606</v>
          </cell>
        </row>
        <row r="291">
          <cell r="G291">
            <v>842090</v>
          </cell>
        </row>
        <row r="292">
          <cell r="G292">
            <v>1342530</v>
          </cell>
        </row>
        <row r="293">
          <cell r="G293">
            <v>1472842</v>
          </cell>
        </row>
        <row r="294">
          <cell r="G294">
            <v>5051657</v>
          </cell>
        </row>
        <row r="295">
          <cell r="G295">
            <v>718831</v>
          </cell>
        </row>
        <row r="296">
          <cell r="G296">
            <v>2767408</v>
          </cell>
        </row>
        <row r="297">
          <cell r="G297">
            <v>362457</v>
          </cell>
        </row>
        <row r="298">
          <cell r="G298">
            <v>44877</v>
          </cell>
        </row>
        <row r="299">
          <cell r="G299">
            <v>584287</v>
          </cell>
        </row>
        <row r="300">
          <cell r="G300">
            <v>841737</v>
          </cell>
        </row>
        <row r="301">
          <cell r="G301">
            <v>176247</v>
          </cell>
        </row>
        <row r="302">
          <cell r="G302">
            <v>1094867</v>
          </cell>
        </row>
        <row r="303">
          <cell r="G303">
            <v>27861</v>
          </cell>
        </row>
        <row r="304">
          <cell r="G304">
            <v>706400</v>
          </cell>
        </row>
        <row r="305">
          <cell r="G305">
            <v>1242724</v>
          </cell>
        </row>
        <row r="306">
          <cell r="G306">
            <v>2392431</v>
          </cell>
        </row>
        <row r="307">
          <cell r="G307">
            <v>167342</v>
          </cell>
        </row>
        <row r="308">
          <cell r="G308">
            <v>2222620</v>
          </cell>
        </row>
        <row r="309">
          <cell r="G309">
            <v>5551215</v>
          </cell>
        </row>
        <row r="310">
          <cell r="G310">
            <v>865013</v>
          </cell>
        </row>
        <row r="311">
          <cell r="G311">
            <v>0</v>
          </cell>
        </row>
        <row r="312">
          <cell r="G312">
            <v>462704</v>
          </cell>
        </row>
        <row r="313">
          <cell r="G313">
            <v>68771</v>
          </cell>
        </row>
        <row r="314">
          <cell r="G314">
            <v>47699</v>
          </cell>
        </row>
        <row r="315">
          <cell r="G315">
            <v>3169982</v>
          </cell>
        </row>
        <row r="316">
          <cell r="G316">
            <v>1223944</v>
          </cell>
        </row>
        <row r="317">
          <cell r="G317">
            <v>1501232</v>
          </cell>
        </row>
        <row r="318">
          <cell r="G318">
            <v>2616201</v>
          </cell>
        </row>
        <row r="319">
          <cell r="G319">
            <v>240610</v>
          </cell>
        </row>
        <row r="320">
          <cell r="G320">
            <v>78117</v>
          </cell>
        </row>
        <row r="321">
          <cell r="G321">
            <v>465878</v>
          </cell>
        </row>
        <row r="322">
          <cell r="G322">
            <v>724298</v>
          </cell>
        </row>
        <row r="323">
          <cell r="G323">
            <v>0</v>
          </cell>
        </row>
        <row r="324">
          <cell r="G324">
            <v>333715</v>
          </cell>
        </row>
        <row r="325">
          <cell r="G325">
            <v>413595</v>
          </cell>
        </row>
        <row r="326">
          <cell r="G326">
            <v>2534557</v>
          </cell>
        </row>
        <row r="327">
          <cell r="G327">
            <v>111444</v>
          </cell>
        </row>
        <row r="328">
          <cell r="G328">
            <v>255775</v>
          </cell>
        </row>
        <row r="329">
          <cell r="G329">
            <v>1691850</v>
          </cell>
        </row>
        <row r="330">
          <cell r="G330">
            <v>3674830</v>
          </cell>
        </row>
        <row r="331">
          <cell r="G331">
            <v>2142123</v>
          </cell>
        </row>
        <row r="332">
          <cell r="G332">
            <v>144683</v>
          </cell>
        </row>
        <row r="333">
          <cell r="G333">
            <v>695114</v>
          </cell>
        </row>
        <row r="334">
          <cell r="G334">
            <v>1069827</v>
          </cell>
        </row>
        <row r="335">
          <cell r="G335">
            <v>1409625</v>
          </cell>
        </row>
        <row r="336">
          <cell r="G336">
            <v>1421881</v>
          </cell>
        </row>
        <row r="337">
          <cell r="G337">
            <v>5088952</v>
          </cell>
        </row>
        <row r="338">
          <cell r="G338">
            <v>139305</v>
          </cell>
        </row>
        <row r="339">
          <cell r="G339">
            <v>0</v>
          </cell>
        </row>
        <row r="340">
          <cell r="G340">
            <v>1300386</v>
          </cell>
        </row>
        <row r="341">
          <cell r="G341">
            <v>219449</v>
          </cell>
        </row>
        <row r="342">
          <cell r="G342">
            <v>704725</v>
          </cell>
        </row>
        <row r="343">
          <cell r="G343">
            <v>2107825</v>
          </cell>
        </row>
        <row r="344">
          <cell r="G344">
            <v>961998</v>
          </cell>
        </row>
        <row r="345">
          <cell r="G345">
            <v>2014720</v>
          </cell>
        </row>
        <row r="346">
          <cell r="G346">
            <v>77147</v>
          </cell>
        </row>
        <row r="347">
          <cell r="G347">
            <v>1647678</v>
          </cell>
        </row>
        <row r="348">
          <cell r="G348">
            <v>3561711</v>
          </cell>
        </row>
        <row r="349">
          <cell r="G349">
            <v>16388350</v>
          </cell>
        </row>
        <row r="350">
          <cell r="G350">
            <v>104655</v>
          </cell>
        </row>
        <row r="351">
          <cell r="G351">
            <v>1054839</v>
          </cell>
        </row>
        <row r="352">
          <cell r="G352">
            <v>2055630</v>
          </cell>
        </row>
      </sheetData>
      <sheetData sheetId="12" refreshError="1"/>
      <sheetData sheetId="13" refreshError="1"/>
      <sheetData sheetId="14" refreshError="1"/>
      <sheetData sheetId="15"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4E0B1545-15DE-416B-8354-9B1199D31AE5}" autoFormatId="16" applyNumberFormats="0" applyBorderFormats="0" applyFontFormats="0" applyPatternFormats="0" applyAlignmentFormats="0" applyWidthHeightFormats="0">
  <queryTableRefresh nextId="55">
    <queryTableFields count="31">
      <queryTableField id="1" name="DOR Code" tableColumnId="1"/>
      <queryTableField id="2" name="Municipality" tableColumnId="2"/>
      <queryTableField id="3" name="County" tableColumnId="3"/>
      <queryTableField id="4" name="CD1" tableColumnId="4"/>
      <queryTableField id="5" name="CD2" tableColumnId="5"/>
      <queryTableField id="6" name="Population (2018 Est)" tableColumnId="6"/>
      <queryTableField id="7" name="Actual Total Eligible Amount" tableColumnId="7"/>
      <queryTableField id="8" name="Supplemental Total Eligible Amount" tableColumnId="8"/>
      <queryTableField id="9" name="Revised Total Eligible Amount" tableColumnId="9"/>
      <queryTableField id="10" name="Round 1 CvRF-MP Amt" tableColumnId="10"/>
      <queryTableField id="12" name="Round 1 Total Cost" tableColumnId="12"/>
      <queryTableField id="13" name="Round 2 Remaining Eligible Amount" tableColumnId="13"/>
      <queryTableField id="14" name="Round 2 CvRF-MP Amt" tableColumnId="14"/>
      <queryTableField id="16" name="Round 2 Total Cost" tableColumnId="16"/>
      <queryTableField id="17" name="RP: Remaining Eligible Amount" tableColumnId="17"/>
      <queryTableField id="35" name="RP: FEMA True Up Requested" tableColumnId="11"/>
      <queryTableField id="36" name="RP: New CvRF Requested" tableColumnId="15"/>
      <queryTableField id="37" name="RP REQUESTED" tableColumnId="18"/>
      <queryTableField id="38" name="RP: FEMA True Up Approved" tableColumnId="19"/>
      <queryTableField id="39" name="RP: New CvRF Approved" tableColumnId="20"/>
      <queryTableField id="40" name="RP APPROVED" tableColumnId="21"/>
      <queryTableField id="41" name="RP PAID" tableColumnId="22"/>
      <queryTableField id="27" name="Total CvRF-MP" tableColumnId="27"/>
      <queryTableField id="51" name="Original CvRF-MP PAID" tableColumnId="23"/>
      <queryTableField id="52" name="Addl CvRF-MP PAID" tableColumnId="24"/>
      <queryTableField id="28" name="Total CvRF-MP PAID" tableColumnId="28"/>
      <queryTableField id="30" name="Total Costs" tableColumnId="30"/>
      <queryTableField id="31" name="FEMA Gap" tableColumnId="31"/>
      <queryTableField id="32" name="Amount Reported" tableColumnId="32"/>
      <queryTableField id="33" name="CvRF Remaining" tableColumnId="33"/>
      <queryTableField id="34" name="Excess Allocation?" tableColumnId="3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9AB08B-288C-4069-AD48-8D0D2ECE4305}" name="CvRF_Detail" displayName="CvRF_Detail" ref="A1:AE356" tableType="queryTable" totalsRowShown="0">
  <autoFilter ref="A1:AE356" xr:uid="{3F17E9A7-C6AB-422F-86A6-752091DCC020}"/>
  <tableColumns count="31">
    <tableColumn id="1" xr3:uid="{39656837-C3B7-4505-830C-C7E42395C3A1}" uniqueName="1" name="DOR Code" queryTableFieldId="1"/>
    <tableColumn id="2" xr3:uid="{76C8E625-CD4D-47BD-A9CD-8D56FBB298A3}" uniqueName="2" name="Municipality" queryTableFieldId="2"/>
    <tableColumn id="3" xr3:uid="{A3436C67-5A15-4530-983D-BE55E239A2CC}" uniqueName="3" name="County" queryTableFieldId="3"/>
    <tableColumn id="4" xr3:uid="{C02E449C-232D-449F-A937-476E4F61B637}" uniqueName="4" name="CD1" queryTableFieldId="4"/>
    <tableColumn id="5" xr3:uid="{44F5D797-BDC1-4324-8D44-71FC3DEAD5AF}" uniqueName="5" name="CD2" queryTableFieldId="5"/>
    <tableColumn id="6" xr3:uid="{4F448C73-921D-415A-AA8B-E1ABCEF32E5D}" uniqueName="6" name="Population (2018 Est)" queryTableFieldId="6" dataDxfId="49" dataCellStyle="Comma"/>
    <tableColumn id="7" xr3:uid="{A747E5CC-BB79-45E0-BCEB-12D252A5EE50}" uniqueName="7" name="Actual Total Eligible Amount" queryTableFieldId="7" dataDxfId="48" dataCellStyle="Comma"/>
    <tableColumn id="8" xr3:uid="{1A5B9123-6BEE-4402-A54B-B8E23917A758}" uniqueName="8" name="Supplemental Total Eligible Amount" queryTableFieldId="8" dataDxfId="47" dataCellStyle="Comma"/>
    <tableColumn id="9" xr3:uid="{FF58DFF7-F587-4A3E-92A3-991FB6BF6B71}" uniqueName="9" name="Revised Total Eligible Amount" queryTableFieldId="9" dataDxfId="46" dataCellStyle="Comma"/>
    <tableColumn id="10" xr3:uid="{5AACE3AD-1B71-43BF-98AC-33AA8B8C5846}" uniqueName="10" name="Round 1 CvRF-MP Amt" queryTableFieldId="10" dataDxfId="45" dataCellStyle="Comma"/>
    <tableColumn id="12" xr3:uid="{24B0E20B-1C91-42F2-9090-CFB301EF85C6}" uniqueName="12" name="Round 1 Total Cost" queryTableFieldId="12" dataDxfId="44" dataCellStyle="Comma"/>
    <tableColumn id="13" xr3:uid="{6AB9B3A1-C7B9-49F5-826F-4C36BCD732F8}" uniqueName="13" name="Round 2 Remaining Eligible Amount" queryTableFieldId="13" dataDxfId="43" dataCellStyle="Comma"/>
    <tableColumn id="14" xr3:uid="{2772E67A-0186-413D-8CF1-60765431FE91}" uniqueName="14" name="Round 2 CvRF-MP Amt" queryTableFieldId="14" dataDxfId="42" dataCellStyle="Comma"/>
    <tableColumn id="16" xr3:uid="{CDAC900D-8CC5-4FD6-8E93-C7B9B730F23B}" uniqueName="16" name="Round 2 Total Cost" queryTableFieldId="16" dataDxfId="41" dataCellStyle="Comma"/>
    <tableColumn id="17" xr3:uid="{9B1BFF0A-E958-4B2A-B974-07813989E51E}" uniqueName="17" name="RP: Remaining Eligible Amount" queryTableFieldId="17" dataDxfId="40" dataCellStyle="Comma"/>
    <tableColumn id="11" xr3:uid="{2E98C3BF-9019-4A16-ACF6-0194A5270A5D}" uniqueName="11" name="RP: FEMA True Up Requested" queryTableFieldId="35" dataDxfId="39" dataCellStyle="Comma"/>
    <tableColumn id="15" xr3:uid="{384EDCC5-A28B-484A-BB8D-D0C4D3361F61}" uniqueName="15" name="RP: New CvRF Requested" queryTableFieldId="36" dataDxfId="38" dataCellStyle="Comma"/>
    <tableColumn id="18" xr3:uid="{806904B5-7A84-4363-893B-5551EDDDE5EC}" uniqueName="18" name="RP REQUESTED" queryTableFieldId="37" dataDxfId="37" dataCellStyle="Comma"/>
    <tableColumn id="19" xr3:uid="{A1CB5F20-76EF-4340-81F8-3626E09EFF95}" uniqueName="19" name="RP: FEMA True Up Approved" queryTableFieldId="38" dataDxfId="36" dataCellStyle="Comma"/>
    <tableColumn id="20" xr3:uid="{FF532EF6-E580-4922-BF50-C2F8F782E228}" uniqueName="20" name="RP: New CvRF Approved" queryTableFieldId="39" dataDxfId="35" dataCellStyle="Comma"/>
    <tableColumn id="21" xr3:uid="{E2684440-C4EC-431B-B0D1-EB273B33FFBA}" uniqueName="21" name="RP APPROVED" queryTableFieldId="40" dataDxfId="34" dataCellStyle="Comma"/>
    <tableColumn id="22" xr3:uid="{6781B868-4185-4A61-B268-C9941C855B50}" uniqueName="22" name="RP PAID" queryTableFieldId="41" dataDxfId="33" dataCellStyle="Comma"/>
    <tableColumn id="27" xr3:uid="{374BE2B3-1C9B-4580-B1C7-001AA4E95B06}" uniqueName="27" name="Total CvRF-MP" queryTableFieldId="27" dataDxfId="32" dataCellStyle="Comma"/>
    <tableColumn id="23" xr3:uid="{1CE213DA-F2A0-400F-B987-918DA202AC72}" uniqueName="23" name="Original CvRF-MP PAID" queryTableFieldId="51" dataCellStyle="Comma"/>
    <tableColumn id="24" xr3:uid="{D4863773-3EAD-4742-A6F3-C76BC06A7C56}" uniqueName="24" name="Addl CvRF-MP PAID" queryTableFieldId="52" dataCellStyle="Comma"/>
    <tableColumn id="28" xr3:uid="{5FD0691C-40A7-4C40-9E27-DEDA7126984D}" uniqueName="28" name="Total CvRF-MP PAID" queryTableFieldId="28" dataDxfId="31" dataCellStyle="Comma"/>
    <tableColumn id="30" xr3:uid="{E7D1CD4C-E1AF-4E97-B877-3E4C8CA07799}" uniqueName="30" name="Total Costs" queryTableFieldId="30" dataDxfId="30" dataCellStyle="Comma"/>
    <tableColumn id="31" xr3:uid="{C9E9EA15-7F39-4B0D-81FF-B471F881E369}" uniqueName="31" name="FEMA Gap" queryTableFieldId="31" dataDxfId="29" dataCellStyle="Comma"/>
    <tableColumn id="32" xr3:uid="{C710A665-3315-426A-B62A-E84D0C16CD15}" uniqueName="32" name="Amount Reported" queryTableFieldId="32" dataDxfId="28" dataCellStyle="Comma"/>
    <tableColumn id="33" xr3:uid="{98922606-27AD-4533-8429-280BD98C3430}" uniqueName="33" name="CvRF Remaining" queryTableFieldId="33" dataDxfId="27" dataCellStyle="Comma"/>
    <tableColumn id="34" xr3:uid="{FAFCD6A7-6ECC-447E-8D09-9D2DEBF9AF75}" uniqueName="34" name="Excess Allocation?" queryTableFieldId="34" dataDxfId="26" dataCellStyle="Comma"/>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60B660-9241-44D3-A175-75DB8DD8D621}" name="Table579105" displayName="Table579105" ref="D8:N758" totalsRowShown="0" headerRowDxfId="25" dataDxfId="24">
  <tableColumns count="11">
    <tableColumn id="1" xr3:uid="{18D034D8-EB4D-40A3-B646-93AC47A3E130}" name="Vendor/Payee Name" dataDxfId="23">
      <calculatedColumnFormula array="1">IFERROR((INDEX(#REF!,MATCH(1,('3. FEMA True Up'!$C$10=#REF!)*('1. Start Here'!$E$11=#REF!),0))),"")</calculatedColumnFormula>
    </tableColumn>
    <tableColumn id="7" xr3:uid="{888D3100-C771-4336-9423-E63C5EC3EB64}" name="Transaction Number" dataDxfId="22"/>
    <tableColumn id="16" xr3:uid="{8F5FE9C2-D0EF-4E6D-90A4-3E6D9AE35800}" name="Description" dataDxfId="21"/>
    <tableColumn id="2" xr3:uid="{C566DD4F-BABA-4640-80BD-BBA2EB8924B7}" name="Expenditure Start Date" dataDxfId="20"/>
    <tableColumn id="8" xr3:uid="{6A707CAA-FBD1-4709-8606-9A6F76E50636}" name="Expenditure End Date" dataDxfId="19">
      <calculatedColumnFormula array="1">IFERROR((INDEX(#REF!,MATCH(1,('3. FEMA True Up'!$C9=#REF!)*('1. Start Here'!$E$11=#REF!),0))),"")</calculatedColumnFormula>
    </tableColumn>
    <tableColumn id="17" xr3:uid="{1BE46B42-A886-4846-BFEF-DFE3102358D0}" name="Attachment A Expenditure Subcategory" dataDxfId="18">
      <calculatedColumnFormula array="1">IFERROR((INDEX(#REF!,MATCH(1,('3. FEMA True Up'!$C9=#REF!)*('1. Start Here'!$E$11=#REF!),0))),"")</calculatedColumnFormula>
    </tableColumn>
    <tableColumn id="11" xr3:uid="{627DAC5E-D6D1-4586-98D3-E5A3CA3AB79F}" name="Total Expenditure Amount" dataDxfId="17" dataCellStyle="Comma"/>
    <tableColumn id="10" xr3:uid="{72448EF9-7EE4-43A0-9A43-BFAF7DB42593}" name="Total Amount Paid Out by A&amp;F" dataDxfId="16">
      <calculatedColumnFormula>Table579105[[#This Row],[Total Expenditure Amount]]*0.25</calculatedColumnFormula>
    </tableColumn>
    <tableColumn id="9" xr3:uid="{FC2D278B-AD59-4F34-A763-D0F8B9B330DE}" name="Amount Owed by A&amp;F" dataDxfId="15">
      <calculatedColumnFormula>Table579105[[#This Row],[Total Amount Paid Out by A&amp;F]]/0.25</calculatedColumnFormula>
    </tableColumn>
    <tableColumn id="15" xr3:uid="{8345C012-3DB0-4264-88CC-0516B87287A0}" name="Attachment A Expenditure Category" dataDxfId="14">
      <calculatedColumnFormula>INDEX('Lists (to be hidden)'!$D:$D,MATCH(#REF!,'Lists (to be hidden)'!$E:$E,0))</calculatedColumnFormula>
    </tableColumn>
    <tableColumn id="14" xr3:uid="{7417DEF1-5496-413A-8623-AA414B15DCD8}" name="Treasury Expenditure Category" dataDxfId="13">
      <calculatedColumnFormula>INDEX('Lists (to be hidden)'!$F:$F,MATCH(#REF!,'Lists (to be hidden)'!$E:$E,0))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6617DC-BBCF-4B53-A096-3FDB9CF7842F}" name="Table5791052" displayName="Table5791052" ref="D8:N758" totalsRowShown="0" headerRowDxfId="12" dataDxfId="11">
  <tableColumns count="11">
    <tableColumn id="1" xr3:uid="{47975727-2351-42C6-BA17-E7A1401EE927}" name="Vendor/Payee Name" dataDxfId="10">
      <calculatedColumnFormula array="1">IFERROR((INDEX(#REF!,MATCH(1,('4. New Expenditures'!$C$10=#REF!)*('1. Start Here'!$E$11=#REF!),0))),"")</calculatedColumnFormula>
    </tableColumn>
    <tableColumn id="7" xr3:uid="{CB38C5D3-31F9-4507-94FE-52C44FA53E2C}" name="Transaction Number" dataDxfId="9"/>
    <tableColumn id="16" xr3:uid="{E8655F2C-F476-413D-BEC0-2EA51E934181}" name="Description" dataDxfId="8"/>
    <tableColumn id="2" xr3:uid="{A8A27BB5-800C-4F06-9079-3B279F047E7B}" name="Expenditure Start Date" dataDxfId="7"/>
    <tableColumn id="8" xr3:uid="{8508D1AA-A26F-4643-B28C-CB0529DF7C0B}" name="Expenditure End Date" dataDxfId="6">
      <calculatedColumnFormula array="1">IFERROR((INDEX(#REF!,MATCH(1,('4. New Expenditures'!$C9=#REF!)*('1. Start Here'!$E$11=#REF!),0))),"")</calculatedColumnFormula>
    </tableColumn>
    <tableColumn id="17" xr3:uid="{299F4755-1BE7-48DA-A22C-06A7CEC2F51E}" name="Attachment A Expenditure Subcategory" dataDxfId="5">
      <calculatedColumnFormula array="1">IFERROR((INDEX(#REF!,MATCH(1,('4. New Expenditures'!$C9=#REF!)*('1. Start Here'!$E$11=#REF!),0))),"")</calculatedColumnFormula>
    </tableColumn>
    <tableColumn id="3" xr3:uid="{A843010D-8AB1-480D-955A-15478182C755}" name="FEMA Reimbursable?" dataDxfId="4">
      <calculatedColumnFormula>IFERROR(INDEX('Lists (to be hidden)'!I:I, MATCH(Table5791052[[#This Row],[Attachment A Expenditure Subcategory]], 'Lists (to be hidden)'!E:E,0)),"")</calculatedColumnFormula>
    </tableColumn>
    <tableColumn id="4" xr3:uid="{D16506D1-6C2F-4219-8B5E-07572CE5CB49}" name="Total Expenditure Amount" dataDxfId="3" dataCellStyle="Comma"/>
    <tableColumn id="9" xr3:uid="{94C05897-A862-4D70-9A47-03ADFBDE52F4}" name="CvRF Expenditure Amount" dataDxfId="2" dataCellStyle="Comma">
      <calculatedColumnFormula>IF(Table5791052[[#This Row],[FEMA Reimbursable?]]="Yes", Table5791052[[#This Row],[Total Expenditure Amount]]*0.25, Table5791052[[#This Row],[Total Expenditure Amount]])</calculatedColumnFormula>
    </tableColumn>
    <tableColumn id="15" xr3:uid="{213F0E1E-7E72-4473-8199-08B3CAD66EDA}" name="Attachment A Expenditure Category" dataDxfId="1">
      <calculatedColumnFormula>INDEX('Lists (to be hidden)'!$D:$D,MATCH(#REF!,'Lists (to be hidden)'!$E:$E,0))</calculatedColumnFormula>
    </tableColumn>
    <tableColumn id="14" xr3:uid="{15F086D9-5A53-4157-B0CE-46B6ABABA135}" name="Treasury Expenditure Category" dataDxfId="0">
      <calculatedColumnFormula>INDEX('Lists (to be hidden)'!$F:$F,MATCH(#REF!,'Lists (to be hidden)'!$E:$E,0))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ass.gov/forms/crf-mp-reconciliation-round-application-submissio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6E9C-B25D-4180-9FF2-7906307B21F3}">
  <sheetPr codeName="Sheet1">
    <tabColor theme="4" tint="-0.499984740745262"/>
  </sheetPr>
  <dimension ref="A1:M42"/>
  <sheetViews>
    <sheetView showGridLines="0" tabSelected="1" zoomScale="80" zoomScaleNormal="80" workbookViewId="0">
      <selection activeCell="E6" sqref="E6"/>
    </sheetView>
  </sheetViews>
  <sheetFormatPr defaultRowHeight="15" x14ac:dyDescent="0.25"/>
  <cols>
    <col min="1" max="2" width="1.5703125" customWidth="1"/>
    <col min="3" max="3" width="14.5703125" customWidth="1"/>
    <col min="4" max="4" width="17.85546875" customWidth="1"/>
    <col min="5" max="5" width="20.140625" customWidth="1"/>
    <col min="6" max="6" width="9.140625" customWidth="1"/>
    <col min="7" max="7" width="47.42578125" customWidth="1"/>
    <col min="8" max="8" width="6.42578125" customWidth="1"/>
    <col min="9" max="9" width="52.85546875" customWidth="1"/>
  </cols>
  <sheetData>
    <row r="1" spans="1:13" ht="21" x14ac:dyDescent="0.35">
      <c r="A1" s="81" t="s">
        <v>0</v>
      </c>
      <c r="B1" s="82"/>
      <c r="C1" s="82"/>
      <c r="D1" s="82"/>
      <c r="E1" s="82"/>
      <c r="F1" s="82"/>
      <c r="G1" s="82"/>
      <c r="H1" s="82"/>
      <c r="I1" s="82"/>
      <c r="J1" s="132"/>
      <c r="K1" s="132"/>
      <c r="L1" s="132"/>
      <c r="M1" s="132"/>
    </row>
    <row r="2" spans="1:13" ht="15.75" x14ac:dyDescent="0.25">
      <c r="A2" s="132"/>
      <c r="B2" s="9" t="s">
        <v>1</v>
      </c>
      <c r="C2" s="132"/>
      <c r="D2" s="132"/>
      <c r="E2" s="132"/>
      <c r="F2" s="132"/>
      <c r="G2" s="132"/>
      <c r="H2" s="132"/>
      <c r="I2" s="132"/>
      <c r="J2" s="132"/>
      <c r="K2" s="132"/>
      <c r="L2" s="132"/>
      <c r="M2" s="132"/>
    </row>
    <row r="3" spans="1:13" ht="78.75" customHeight="1" x14ac:dyDescent="0.25">
      <c r="A3" s="132"/>
      <c r="B3" s="10"/>
      <c r="C3" s="199" t="s">
        <v>2</v>
      </c>
      <c r="D3" s="199"/>
      <c r="E3" s="199"/>
      <c r="F3" s="199"/>
      <c r="G3" s="199"/>
      <c r="H3" s="199"/>
      <c r="I3" s="199"/>
      <c r="J3" s="132"/>
      <c r="K3" s="132"/>
      <c r="L3" s="132"/>
      <c r="M3" s="132"/>
    </row>
    <row r="4" spans="1:13" ht="11.25" customHeight="1" x14ac:dyDescent="0.25">
      <c r="A4" s="132"/>
      <c r="B4" s="10"/>
      <c r="C4" s="132"/>
      <c r="D4" s="132"/>
      <c r="E4" s="132"/>
      <c r="F4" s="132"/>
      <c r="G4" s="132"/>
      <c r="H4" s="132"/>
      <c r="I4" s="132"/>
      <c r="J4" s="132"/>
      <c r="K4" s="12"/>
      <c r="L4" s="12"/>
      <c r="M4" s="34"/>
    </row>
    <row r="5" spans="1:13" ht="15.75" x14ac:dyDescent="0.25">
      <c r="A5" s="132"/>
      <c r="B5" s="11" t="s">
        <v>3</v>
      </c>
      <c r="C5" s="3"/>
      <c r="D5" s="3"/>
      <c r="E5" s="3"/>
      <c r="F5" s="3"/>
      <c r="G5" s="3"/>
      <c r="H5" s="3"/>
      <c r="I5" s="3"/>
      <c r="J5" s="132"/>
      <c r="K5" s="132"/>
      <c r="L5" s="132"/>
      <c r="M5" s="132"/>
    </row>
    <row r="6" spans="1:13" ht="15.75" x14ac:dyDescent="0.25">
      <c r="A6" s="132"/>
      <c r="B6" s="10"/>
      <c r="C6" s="1" t="s">
        <v>4</v>
      </c>
      <c r="D6" s="132"/>
      <c r="E6" s="15"/>
      <c r="F6" s="132"/>
      <c r="G6" s="1" t="s">
        <v>5</v>
      </c>
      <c r="H6" s="132"/>
      <c r="I6" s="14" t="str">
        <f>IFERROR(INDEX(CvRF_Detail[DOR Code],MATCH(E6,CvRF_Detail[Municipality],0)),"N/A")</f>
        <v>N/A</v>
      </c>
      <c r="J6" s="132"/>
      <c r="K6" s="132"/>
      <c r="L6" s="132"/>
      <c r="M6" s="132"/>
    </row>
    <row r="7" spans="1:13" ht="15.75" x14ac:dyDescent="0.25">
      <c r="A7" s="132"/>
      <c r="B7" s="10"/>
      <c r="C7" s="1" t="s">
        <v>6</v>
      </c>
      <c r="D7" s="132"/>
      <c r="E7" s="15"/>
      <c r="F7" s="132"/>
      <c r="G7" s="1" t="s">
        <v>7</v>
      </c>
      <c r="H7" s="132"/>
      <c r="I7" s="13" t="str">
        <f>IFERROR(INDEX(CvRF_Detail[Revised Total Eligible Amount], MATCH(I6, CvRF_Detail[DOR Code],0)), "N/A")</f>
        <v>N/A</v>
      </c>
      <c r="J7" s="132"/>
      <c r="K7" s="132"/>
      <c r="L7" s="132"/>
      <c r="M7" s="132"/>
    </row>
    <row r="8" spans="1:13" ht="15.75" x14ac:dyDescent="0.25">
      <c r="A8" s="132"/>
      <c r="B8" s="10"/>
      <c r="C8" s="1" t="s">
        <v>8</v>
      </c>
      <c r="D8" s="132"/>
      <c r="E8" s="15"/>
      <c r="F8" s="132"/>
      <c r="G8" s="1" t="s">
        <v>9</v>
      </c>
      <c r="H8" s="132"/>
      <c r="I8" s="13" t="str">
        <f>IFERROR(INDEX(CvRF_Detail[CvRF Remaining], MATCH(I6, CvRF_Detail[DOR Code], 0)),"N/A")</f>
        <v>N/A</v>
      </c>
      <c r="J8" s="132"/>
      <c r="K8" s="132"/>
      <c r="L8" s="132"/>
      <c r="M8" s="132"/>
    </row>
    <row r="9" spans="1:13" ht="15.75" x14ac:dyDescent="0.25">
      <c r="A9" s="132"/>
      <c r="B9" s="10"/>
      <c r="C9" s="1" t="s">
        <v>10</v>
      </c>
      <c r="D9" s="132"/>
      <c r="E9" s="15"/>
      <c r="F9" s="132"/>
      <c r="G9" s="210" t="str">
        <f>IF(I8&lt;=0, "You are not eligible to participate in the Reconciliation Round as you have drawn down your total eligible amount during Round 1 and 2 of the CvRF-MP. Please do not populate or submit this application", "")</f>
        <v/>
      </c>
      <c r="H9" s="210"/>
      <c r="I9" s="210"/>
      <c r="J9" s="132"/>
      <c r="K9" s="132"/>
      <c r="L9" s="132"/>
      <c r="M9" s="132"/>
    </row>
    <row r="10" spans="1:13" ht="15.75" x14ac:dyDescent="0.25">
      <c r="A10" s="132"/>
      <c r="B10" s="10"/>
      <c r="C10" s="1" t="s">
        <v>11</v>
      </c>
      <c r="D10" s="132"/>
      <c r="E10" s="15"/>
      <c r="F10" s="132"/>
      <c r="G10" s="210"/>
      <c r="H10" s="210"/>
      <c r="I10" s="210"/>
      <c r="J10" s="132"/>
      <c r="K10" s="132"/>
      <c r="L10" s="132"/>
      <c r="M10" s="132"/>
    </row>
    <row r="11" spans="1:13" ht="15.75" x14ac:dyDescent="0.25">
      <c r="A11" s="132"/>
      <c r="B11" s="10"/>
      <c r="C11" s="1"/>
      <c r="D11" s="132"/>
      <c r="E11" s="14"/>
      <c r="F11" s="132"/>
      <c r="G11" s="210"/>
      <c r="H11" s="210"/>
      <c r="I11" s="210"/>
      <c r="J11" s="132"/>
      <c r="K11" s="132"/>
      <c r="L11" s="132"/>
      <c r="M11" s="132"/>
    </row>
    <row r="12" spans="1:13" ht="15.75" x14ac:dyDescent="0.25">
      <c r="A12" s="132"/>
      <c r="B12" s="10"/>
      <c r="C12" s="1" t="s">
        <v>12</v>
      </c>
      <c r="D12" s="132"/>
      <c r="E12" s="15"/>
      <c r="F12" s="132"/>
      <c r="G12" s="12"/>
      <c r="H12" s="12"/>
      <c r="I12" s="33"/>
      <c r="J12" s="132"/>
      <c r="K12" s="132"/>
      <c r="L12" s="132"/>
      <c r="M12" s="132"/>
    </row>
    <row r="13" spans="1:13" ht="15.75" x14ac:dyDescent="0.25">
      <c r="A13" s="132"/>
      <c r="B13" s="10"/>
      <c r="C13" s="1" t="s">
        <v>13</v>
      </c>
      <c r="D13" s="132"/>
      <c r="E13" s="15"/>
      <c r="F13" s="132"/>
      <c r="G13" s="12"/>
      <c r="H13" s="12"/>
      <c r="I13" s="33"/>
      <c r="J13" s="132"/>
      <c r="K13" s="132"/>
      <c r="L13" s="132"/>
      <c r="M13" s="132"/>
    </row>
    <row r="14" spans="1:13" ht="15.75" x14ac:dyDescent="0.25">
      <c r="A14" s="132"/>
      <c r="B14" s="10"/>
      <c r="C14" s="1" t="s">
        <v>14</v>
      </c>
      <c r="D14" s="132"/>
      <c r="E14" s="15"/>
      <c r="F14" s="132"/>
      <c r="G14" s="12"/>
      <c r="H14" s="12"/>
      <c r="I14" s="33"/>
      <c r="J14" s="132"/>
      <c r="K14" s="132"/>
      <c r="L14" s="132"/>
      <c r="M14" s="132"/>
    </row>
    <row r="15" spans="1:13" x14ac:dyDescent="0.25">
      <c r="A15" s="132"/>
      <c r="B15" s="41"/>
      <c r="C15" s="1" t="s">
        <v>15</v>
      </c>
      <c r="D15" s="132"/>
      <c r="E15" s="15"/>
      <c r="F15" s="132"/>
      <c r="G15" s="132"/>
      <c r="H15" s="132"/>
      <c r="I15" s="132"/>
      <c r="J15" s="132"/>
      <c r="K15" s="132"/>
      <c r="L15" s="132"/>
      <c r="M15" s="132"/>
    </row>
    <row r="16" spans="1:13" ht="15.75" customHeight="1" x14ac:dyDescent="0.25">
      <c r="A16" s="132"/>
      <c r="B16" s="16"/>
      <c r="C16" s="132"/>
      <c r="D16" s="132"/>
      <c r="E16" s="132"/>
      <c r="F16" s="132"/>
      <c r="G16" s="132"/>
      <c r="H16" s="132"/>
      <c r="I16" s="132"/>
      <c r="J16" s="132"/>
      <c r="K16" s="132"/>
      <c r="L16" s="132"/>
      <c r="M16" s="132"/>
    </row>
    <row r="17" spans="2:9" ht="17.25" customHeight="1" x14ac:dyDescent="0.25">
      <c r="B17" s="10"/>
      <c r="C17" s="132"/>
      <c r="D17" s="132"/>
      <c r="E17" s="132"/>
      <c r="F17" s="132"/>
      <c r="G17" s="132"/>
      <c r="H17" s="132"/>
      <c r="I17" s="132"/>
    </row>
    <row r="18" spans="2:9" ht="15.75" x14ac:dyDescent="0.25">
      <c r="B18" s="11" t="s">
        <v>16</v>
      </c>
      <c r="C18" s="3"/>
      <c r="D18" s="3"/>
      <c r="E18" s="3"/>
      <c r="F18" s="3"/>
      <c r="G18" s="3"/>
      <c r="H18" s="3"/>
      <c r="I18" s="3"/>
    </row>
    <row r="19" spans="2:9" ht="15.75" x14ac:dyDescent="0.25">
      <c r="B19" s="10"/>
      <c r="C19" s="73" t="s">
        <v>17</v>
      </c>
      <c r="D19" s="73"/>
      <c r="E19" s="73"/>
      <c r="F19" s="73"/>
      <c r="G19" s="73"/>
      <c r="H19" s="73"/>
      <c r="I19" s="73"/>
    </row>
    <row r="20" spans="2:9" ht="15.75" customHeight="1" x14ac:dyDescent="0.25">
      <c r="B20" s="10"/>
      <c r="C20" s="216" t="s">
        <v>18</v>
      </c>
      <c r="D20" s="216"/>
      <c r="E20" s="216"/>
      <c r="F20" s="216"/>
      <c r="G20" s="216"/>
      <c r="H20" s="216"/>
      <c r="I20" s="216"/>
    </row>
    <row r="21" spans="2:9" s="132" customFormat="1" ht="15.75" customHeight="1" x14ac:dyDescent="0.25">
      <c r="B21" s="10"/>
      <c r="C21" s="214" t="s">
        <v>19</v>
      </c>
      <c r="D21" s="214"/>
      <c r="E21" s="214"/>
      <c r="F21" s="214"/>
      <c r="G21" s="214"/>
      <c r="H21" s="214"/>
      <c r="I21" s="214"/>
    </row>
    <row r="22" spans="2:9" s="132" customFormat="1" ht="15.75" customHeight="1" x14ac:dyDescent="0.25">
      <c r="B22" s="10"/>
      <c r="C22" s="215"/>
      <c r="D22" s="215"/>
      <c r="E22" s="215"/>
      <c r="F22" s="215"/>
      <c r="G22" s="215"/>
      <c r="H22" s="215"/>
      <c r="I22" s="215"/>
    </row>
    <row r="23" spans="2:9" ht="15.75" customHeight="1" x14ac:dyDescent="0.25">
      <c r="B23" s="10"/>
      <c r="C23" s="214" t="s">
        <v>20</v>
      </c>
      <c r="D23" s="214"/>
      <c r="E23" s="214"/>
      <c r="F23" s="214"/>
      <c r="G23" s="214"/>
      <c r="H23" s="214"/>
      <c r="I23" s="214"/>
    </row>
    <row r="24" spans="2:9" s="132" customFormat="1" ht="15.75" x14ac:dyDescent="0.25">
      <c r="B24" s="10"/>
      <c r="C24" s="215"/>
      <c r="D24" s="215"/>
      <c r="E24" s="215"/>
      <c r="F24" s="215"/>
      <c r="G24" s="215"/>
      <c r="H24" s="215"/>
      <c r="I24" s="215"/>
    </row>
    <row r="25" spans="2:9" ht="15.75" x14ac:dyDescent="0.25">
      <c r="B25" s="10"/>
      <c r="C25" s="74" t="s">
        <v>21</v>
      </c>
      <c r="D25" s="45"/>
      <c r="E25" s="45"/>
      <c r="F25" s="45"/>
      <c r="G25" s="45"/>
      <c r="H25" s="45"/>
      <c r="I25" s="45"/>
    </row>
    <row r="26" spans="2:9" ht="15.75" x14ac:dyDescent="0.25">
      <c r="B26" s="10"/>
      <c r="C26" s="74" t="s">
        <v>22</v>
      </c>
      <c r="D26" s="45"/>
      <c r="E26" s="45"/>
      <c r="F26" s="45"/>
      <c r="G26" s="45"/>
      <c r="H26" s="45"/>
      <c r="I26" s="45"/>
    </row>
    <row r="27" spans="2:9" ht="16.5" thickBot="1" x14ac:dyDescent="0.3">
      <c r="B27" s="10"/>
      <c r="C27" s="75" t="s">
        <v>23</v>
      </c>
      <c r="D27" s="132"/>
      <c r="E27" s="132"/>
      <c r="F27" s="76"/>
      <c r="G27" s="132"/>
      <c r="H27" s="132"/>
      <c r="I27" s="132"/>
    </row>
    <row r="28" spans="2:9" ht="16.5" thickBot="1" x14ac:dyDescent="0.3">
      <c r="B28" s="10"/>
      <c r="C28" s="211" t="s">
        <v>24</v>
      </c>
      <c r="D28" s="212"/>
      <c r="E28" s="212"/>
      <c r="F28" s="212"/>
      <c r="G28" s="213"/>
      <c r="H28" s="117"/>
      <c r="I28" s="132"/>
    </row>
    <row r="29" spans="2:9" ht="16.5" customHeight="1" x14ac:dyDescent="0.25">
      <c r="B29" s="10"/>
      <c r="C29" s="196"/>
      <c r="D29" s="196"/>
      <c r="E29" s="196"/>
      <c r="F29" s="196"/>
      <c r="G29" s="196"/>
      <c r="H29" s="196"/>
      <c r="I29" s="196"/>
    </row>
    <row r="30" spans="2:9" ht="15.75" x14ac:dyDescent="0.25">
      <c r="B30" s="11" t="s">
        <v>25</v>
      </c>
      <c r="C30" s="3"/>
      <c r="D30" s="3"/>
      <c r="E30" s="3"/>
      <c r="F30" s="3"/>
      <c r="G30" s="3"/>
      <c r="H30" s="3"/>
      <c r="I30" s="3"/>
    </row>
    <row r="31" spans="2:9" ht="15.75" x14ac:dyDescent="0.25">
      <c r="B31" s="10"/>
      <c r="C31" s="2">
        <f ca="1">TODAY()</f>
        <v>44489</v>
      </c>
      <c r="D31" s="132"/>
      <c r="E31" s="132"/>
      <c r="F31" s="132"/>
      <c r="G31" s="132"/>
      <c r="H31" s="132"/>
      <c r="I31" s="132"/>
    </row>
    <row r="32" spans="2:9" ht="8.25" customHeight="1" x14ac:dyDescent="0.25">
      <c r="B32" s="10"/>
      <c r="C32" s="132"/>
      <c r="D32" s="132"/>
      <c r="E32" s="132"/>
      <c r="F32" s="132"/>
      <c r="G32" s="132"/>
      <c r="H32" s="132"/>
      <c r="I32" s="132"/>
    </row>
    <row r="33" spans="2:9" ht="15.75" x14ac:dyDescent="0.25">
      <c r="B33" s="11" t="s">
        <v>26</v>
      </c>
      <c r="C33" s="3"/>
      <c r="D33" s="3"/>
      <c r="E33" s="3"/>
      <c r="F33" s="3"/>
      <c r="G33" s="3"/>
      <c r="H33" s="3"/>
      <c r="I33" s="3"/>
    </row>
    <row r="34" spans="2:9" ht="15.75" x14ac:dyDescent="0.25">
      <c r="B34" s="10"/>
      <c r="C34" s="132" t="s">
        <v>27</v>
      </c>
      <c r="D34" s="132"/>
      <c r="E34" s="132"/>
      <c r="F34" s="8" t="str">
        <f>E6&amp;"."&amp;"ReconciliationRound.xlsx"</f>
        <v>.ReconciliationRound.xlsx</v>
      </c>
      <c r="G34" s="132"/>
      <c r="H34" s="132"/>
      <c r="I34" s="132"/>
    </row>
    <row r="35" spans="2:9" ht="14.25" customHeight="1" x14ac:dyDescent="0.25">
      <c r="B35" s="10"/>
      <c r="C35" s="132"/>
      <c r="D35" s="132"/>
      <c r="E35" s="132"/>
      <c r="F35" s="132"/>
      <c r="G35" s="132"/>
      <c r="H35" s="132"/>
      <c r="I35" s="132"/>
    </row>
    <row r="36" spans="2:9" ht="59.25" customHeight="1" x14ac:dyDescent="0.25">
      <c r="B36" s="132"/>
      <c r="C36" s="200" t="s">
        <v>28</v>
      </c>
      <c r="D36" s="200"/>
      <c r="E36" s="200"/>
      <c r="F36" s="200"/>
      <c r="G36" s="200"/>
      <c r="H36" s="200"/>
      <c r="I36" s="200"/>
    </row>
    <row r="37" spans="2:9" ht="15.75" x14ac:dyDescent="0.25">
      <c r="B37" s="11" t="s">
        <v>29</v>
      </c>
      <c r="C37" s="3"/>
      <c r="D37" s="3"/>
      <c r="E37" s="3"/>
      <c r="F37" s="3"/>
      <c r="G37" s="3"/>
      <c r="H37" s="3"/>
      <c r="I37" s="3"/>
    </row>
    <row r="38" spans="2:9" x14ac:dyDescent="0.25">
      <c r="B38" s="132"/>
      <c r="C38" s="17" t="s">
        <v>30</v>
      </c>
      <c r="D38" s="132"/>
      <c r="E38" s="132"/>
      <c r="F38" s="132"/>
      <c r="G38" s="132"/>
      <c r="H38" s="132"/>
      <c r="I38" s="132"/>
    </row>
    <row r="39" spans="2:9" x14ac:dyDescent="0.25">
      <c r="B39" s="132"/>
      <c r="C39" s="201"/>
      <c r="D39" s="202"/>
      <c r="E39" s="202"/>
      <c r="F39" s="202"/>
      <c r="G39" s="202"/>
      <c r="H39" s="202"/>
      <c r="I39" s="203"/>
    </row>
    <row r="40" spans="2:9" x14ac:dyDescent="0.25">
      <c r="B40" s="132"/>
      <c r="C40" s="204"/>
      <c r="D40" s="205"/>
      <c r="E40" s="205"/>
      <c r="F40" s="205"/>
      <c r="G40" s="205"/>
      <c r="H40" s="205"/>
      <c r="I40" s="206"/>
    </row>
    <row r="41" spans="2:9" x14ac:dyDescent="0.25">
      <c r="B41" s="132"/>
      <c r="C41" s="204"/>
      <c r="D41" s="205"/>
      <c r="E41" s="205"/>
      <c r="F41" s="205"/>
      <c r="G41" s="205"/>
      <c r="H41" s="205"/>
      <c r="I41" s="206"/>
    </row>
    <row r="42" spans="2:9" x14ac:dyDescent="0.25">
      <c r="B42" s="132"/>
      <c r="C42" s="207"/>
      <c r="D42" s="208"/>
      <c r="E42" s="208"/>
      <c r="F42" s="208"/>
      <c r="G42" s="208"/>
      <c r="H42" s="208"/>
      <c r="I42" s="209"/>
    </row>
  </sheetData>
  <sheetProtection algorithmName="SHA-512" hashValue="M6MsuUuptM7Dyi/xskRxGsSw/P3GX2gxkf3XAGbpAEmlLswUJsZkBi57WVAXaR8lO4CBYQ8FGjm65KhI73ZimA==" saltValue="/fjChcjvbNlqcp7B1eCNrw==" spinCount="100000" sheet="1" objects="1" scenarios="1"/>
  <mergeCells count="8">
    <mergeCell ref="C3:I3"/>
    <mergeCell ref="C36:I36"/>
    <mergeCell ref="C39:I42"/>
    <mergeCell ref="G9:I11"/>
    <mergeCell ref="C28:G28"/>
    <mergeCell ref="C23:I24"/>
    <mergeCell ref="C21:I22"/>
    <mergeCell ref="C20:I20"/>
  </mergeCells>
  <hyperlinks>
    <hyperlink ref="C28:G28" r:id="rId1" display="https://www.mass.gov/forms/crf-mp-reconciliation-round-application-submission" xr:uid="{77A80FF3-13A2-4567-8CCD-122BF928CC96}"/>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5EE56A15-E467-4686-BD57-2130ADFD8714}">
          <x14:formula1>
            <xm:f>'Lists (to be hidden)'!$B$2:$B$352</xm:f>
          </x14:formula1>
          <xm:sqref>E6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9A5A-4B94-44CB-9810-AD72AE286F1B}">
  <sheetPr codeName="Sheet14">
    <tabColor theme="5" tint="-0.499984740745262"/>
    <pageSetUpPr fitToPage="1"/>
  </sheetPr>
  <dimension ref="A1:J33"/>
  <sheetViews>
    <sheetView showGridLines="0" view="pageLayout" zoomScale="84" zoomScaleNormal="100" zoomScalePageLayoutView="84" workbookViewId="0">
      <selection activeCell="B11" sqref="B11"/>
    </sheetView>
  </sheetViews>
  <sheetFormatPr defaultRowHeight="15" x14ac:dyDescent="0.25"/>
  <cols>
    <col min="1" max="1" width="3.42578125" customWidth="1"/>
    <col min="2" max="2" width="13.5703125" customWidth="1"/>
    <col min="9" max="10" width="12.140625" customWidth="1"/>
  </cols>
  <sheetData>
    <row r="1" spans="1:10" ht="15" customHeight="1" x14ac:dyDescent="0.25">
      <c r="A1" s="238" t="str">
        <f xml:space="preserve"> "I, " &amp;'1. Start Here'!E12 &amp; " " &amp; '1. Start Here'!E13 &amp;", am the chief executive of " &amp; '1. Start Here'!E6&amp; ", and I attest that:"</f>
        <v>I,  , am the chief executive of , and I attest that:</v>
      </c>
      <c r="B1" s="238"/>
      <c r="C1" s="238"/>
      <c r="D1" s="238"/>
      <c r="E1" s="238"/>
      <c r="F1" s="238"/>
      <c r="G1" s="238"/>
      <c r="H1" s="238"/>
      <c r="I1" s="238"/>
      <c r="J1" s="18"/>
    </row>
    <row r="2" spans="1:10" ht="12" customHeight="1" x14ac:dyDescent="0.25">
      <c r="A2" s="238"/>
      <c r="B2" s="238"/>
      <c r="C2" s="238"/>
      <c r="D2" s="238"/>
      <c r="E2" s="238"/>
      <c r="F2" s="238"/>
      <c r="G2" s="238"/>
      <c r="H2" s="238"/>
      <c r="I2" s="238"/>
      <c r="J2" s="18"/>
    </row>
    <row r="3" spans="1:10" ht="15" customHeight="1" x14ac:dyDescent="0.25">
      <c r="A3" s="83"/>
      <c r="B3" s="238" t="s">
        <v>1353</v>
      </c>
      <c r="C3" s="238"/>
      <c r="D3" s="238"/>
      <c r="E3" s="238"/>
      <c r="F3" s="238"/>
      <c r="G3" s="238"/>
      <c r="H3" s="238"/>
      <c r="I3" s="238"/>
      <c r="J3" s="18"/>
    </row>
    <row r="4" spans="1:10" x14ac:dyDescent="0.25">
      <c r="A4" s="84"/>
      <c r="B4" s="238"/>
      <c r="C4" s="238"/>
      <c r="D4" s="238"/>
      <c r="E4" s="238"/>
      <c r="F4" s="238"/>
      <c r="G4" s="238"/>
      <c r="H4" s="238"/>
      <c r="I4" s="238"/>
      <c r="J4" s="132"/>
    </row>
    <row r="5" spans="1:10" x14ac:dyDescent="0.25">
      <c r="A5" s="84"/>
      <c r="B5" s="238"/>
      <c r="C5" s="238"/>
      <c r="D5" s="238"/>
      <c r="E5" s="238"/>
      <c r="F5" s="238"/>
      <c r="G5" s="238"/>
      <c r="H5" s="238"/>
      <c r="I5" s="238"/>
      <c r="J5" s="132"/>
    </row>
    <row r="6" spans="1:10" x14ac:dyDescent="0.25">
      <c r="A6" s="84"/>
      <c r="B6" s="238"/>
      <c r="C6" s="238"/>
      <c r="D6" s="238"/>
      <c r="E6" s="238"/>
      <c r="F6" s="238"/>
      <c r="G6" s="238"/>
      <c r="H6" s="238"/>
      <c r="I6" s="238"/>
      <c r="J6" s="132"/>
    </row>
    <row r="7" spans="1:10" x14ac:dyDescent="0.25">
      <c r="A7" s="84"/>
      <c r="B7" s="238"/>
      <c r="C7" s="238"/>
      <c r="D7" s="238"/>
      <c r="E7" s="238"/>
      <c r="F7" s="238"/>
      <c r="G7" s="238"/>
      <c r="H7" s="238"/>
      <c r="I7" s="238"/>
      <c r="J7" s="132"/>
    </row>
    <row r="8" spans="1:10" x14ac:dyDescent="0.25">
      <c r="A8" s="84"/>
      <c r="B8" s="238"/>
      <c r="C8" s="238"/>
      <c r="D8" s="238"/>
      <c r="E8" s="238"/>
      <c r="F8" s="238"/>
      <c r="G8" s="238"/>
      <c r="H8" s="238"/>
      <c r="I8" s="238"/>
      <c r="J8" s="132"/>
    </row>
    <row r="9" spans="1:10" x14ac:dyDescent="0.25">
      <c r="A9" s="84"/>
      <c r="B9" s="238"/>
      <c r="C9" s="238"/>
      <c r="D9" s="238"/>
      <c r="E9" s="238"/>
      <c r="F9" s="238"/>
      <c r="G9" s="238"/>
      <c r="H9" s="238"/>
      <c r="I9" s="238"/>
      <c r="J9" s="132"/>
    </row>
    <row r="10" spans="1:10" x14ac:dyDescent="0.25">
      <c r="A10" s="84"/>
      <c r="B10" s="238"/>
      <c r="C10" s="238"/>
      <c r="D10" s="238"/>
      <c r="E10" s="238"/>
      <c r="F10" s="238"/>
      <c r="G10" s="238"/>
      <c r="H10" s="238"/>
      <c r="I10" s="238"/>
      <c r="J10" s="132"/>
    </row>
    <row r="11" spans="1:10" ht="7.5" customHeight="1" x14ac:dyDescent="0.25">
      <c r="A11" s="84"/>
      <c r="B11" s="84"/>
      <c r="C11" s="84"/>
      <c r="D11" s="84"/>
      <c r="E11" s="84"/>
      <c r="F11" s="84"/>
      <c r="G11" s="84"/>
      <c r="H11" s="84"/>
      <c r="I11" s="84"/>
      <c r="J11" s="132"/>
    </row>
    <row r="12" spans="1:10" ht="15" customHeight="1" x14ac:dyDescent="0.25">
      <c r="A12" s="83"/>
      <c r="B12" s="238" t="s">
        <v>1354</v>
      </c>
      <c r="C12" s="238"/>
      <c r="D12" s="238"/>
      <c r="E12" s="238"/>
      <c r="F12" s="238"/>
      <c r="G12" s="238"/>
      <c r="H12" s="238"/>
      <c r="I12" s="238"/>
      <c r="J12" s="18"/>
    </row>
    <row r="13" spans="1:10" x14ac:dyDescent="0.25">
      <c r="A13" s="18"/>
      <c r="B13" s="238"/>
      <c r="C13" s="238"/>
      <c r="D13" s="238"/>
      <c r="E13" s="238"/>
      <c r="F13" s="238"/>
      <c r="G13" s="238"/>
      <c r="H13" s="238"/>
      <c r="I13" s="238"/>
      <c r="J13" s="18"/>
    </row>
    <row r="14" spans="1:10" x14ac:dyDescent="0.25">
      <c r="A14" s="18"/>
      <c r="B14" s="238"/>
      <c r="C14" s="238"/>
      <c r="D14" s="238"/>
      <c r="E14" s="238"/>
      <c r="F14" s="238"/>
      <c r="G14" s="238"/>
      <c r="H14" s="238"/>
      <c r="I14" s="238"/>
      <c r="J14" s="18"/>
    </row>
    <row r="15" spans="1:10" x14ac:dyDescent="0.25">
      <c r="A15" s="18"/>
      <c r="B15" s="238"/>
      <c r="C15" s="238"/>
      <c r="D15" s="238"/>
      <c r="E15" s="238"/>
      <c r="F15" s="238"/>
      <c r="G15" s="238"/>
      <c r="H15" s="238"/>
      <c r="I15" s="238"/>
      <c r="J15" s="18"/>
    </row>
    <row r="16" spans="1:10" ht="15" customHeight="1" x14ac:dyDescent="0.25">
      <c r="A16" s="18"/>
      <c r="B16" s="198"/>
      <c r="C16" s="198"/>
      <c r="D16" s="198"/>
      <c r="E16" s="198"/>
      <c r="F16" s="198"/>
      <c r="G16" s="198"/>
      <c r="H16" s="198"/>
      <c r="I16" s="198"/>
      <c r="J16" s="18"/>
    </row>
    <row r="17" spans="1:10" ht="15" customHeight="1" x14ac:dyDescent="0.25">
      <c r="A17" s="18"/>
      <c r="B17" s="238" t="s">
        <v>1355</v>
      </c>
      <c r="C17" s="238"/>
      <c r="D17" s="238"/>
      <c r="E17" s="238"/>
      <c r="F17" s="238"/>
      <c r="G17" s="238"/>
      <c r="H17" s="238"/>
      <c r="I17" s="198"/>
      <c r="J17" s="18"/>
    </row>
    <row r="18" spans="1:10" x14ac:dyDescent="0.25">
      <c r="A18" s="18"/>
      <c r="B18" s="238"/>
      <c r="C18" s="238"/>
      <c r="D18" s="238"/>
      <c r="E18" s="238"/>
      <c r="F18" s="238"/>
      <c r="G18" s="238"/>
      <c r="H18" s="238"/>
      <c r="I18" s="198"/>
      <c r="J18" s="18"/>
    </row>
    <row r="19" spans="1:10" x14ac:dyDescent="0.25">
      <c r="A19" s="18"/>
      <c r="B19" s="238"/>
      <c r="C19" s="238"/>
      <c r="D19" s="238"/>
      <c r="E19" s="238"/>
      <c r="F19" s="238"/>
      <c r="G19" s="238"/>
      <c r="H19" s="238"/>
      <c r="I19" s="198"/>
      <c r="J19" s="18"/>
    </row>
    <row r="20" spans="1:10" x14ac:dyDescent="0.25">
      <c r="A20" s="18"/>
      <c r="B20" s="238"/>
      <c r="C20" s="238"/>
      <c r="D20" s="238"/>
      <c r="E20" s="238"/>
      <c r="F20" s="238"/>
      <c r="G20" s="238"/>
      <c r="H20" s="238"/>
      <c r="I20" s="198"/>
      <c r="J20" s="18"/>
    </row>
    <row r="21" spans="1:10" x14ac:dyDescent="0.25">
      <c r="A21" s="18"/>
      <c r="B21" s="238"/>
      <c r="C21" s="238"/>
      <c r="D21" s="238"/>
      <c r="E21" s="238"/>
      <c r="F21" s="238"/>
      <c r="G21" s="238"/>
      <c r="H21" s="238"/>
      <c r="I21" s="198"/>
      <c r="J21" s="18"/>
    </row>
    <row r="22" spans="1:10" ht="10.5" customHeight="1" x14ac:dyDescent="0.25">
      <c r="A22" s="18"/>
      <c r="B22" s="86"/>
      <c r="C22" s="86"/>
      <c r="D22" s="86"/>
      <c r="E22" s="86"/>
      <c r="F22" s="86"/>
      <c r="G22" s="86"/>
      <c r="H22" s="86"/>
      <c r="I22" s="18"/>
      <c r="J22" s="18"/>
    </row>
    <row r="23" spans="1:10" ht="15.75" thickBot="1" x14ac:dyDescent="0.3">
      <c r="A23" s="18"/>
      <c r="B23" s="86"/>
      <c r="C23" s="86"/>
      <c r="D23" s="86"/>
      <c r="E23" s="86"/>
      <c r="F23" s="86"/>
      <c r="G23" s="86"/>
      <c r="H23" s="86"/>
      <c r="I23" s="18"/>
      <c r="J23" s="18"/>
    </row>
    <row r="24" spans="1:10" ht="28.7" customHeight="1" thickBot="1" x14ac:dyDescent="0.3">
      <c r="A24" s="231" t="s">
        <v>1321</v>
      </c>
      <c r="B24" s="231"/>
      <c r="C24" s="232"/>
      <c r="D24" s="233"/>
      <c r="E24" s="233"/>
      <c r="F24" s="233"/>
      <c r="G24" s="233"/>
      <c r="H24" s="234"/>
      <c r="I24" s="18"/>
      <c r="J24" s="18"/>
    </row>
    <row r="25" spans="1:10" ht="15.75" thickBot="1" x14ac:dyDescent="0.3">
      <c r="A25" s="87"/>
      <c r="B25" s="88"/>
      <c r="C25" s="86"/>
      <c r="D25" s="86"/>
      <c r="E25" s="86"/>
      <c r="F25" s="86"/>
      <c r="G25" s="86"/>
      <c r="H25" s="86"/>
      <c r="I25" s="18"/>
      <c r="J25" s="18"/>
    </row>
    <row r="26" spans="1:10" ht="28.7" customHeight="1" thickBot="1" x14ac:dyDescent="0.3">
      <c r="A26" s="231" t="s">
        <v>1322</v>
      </c>
      <c r="B26" s="231"/>
      <c r="C26" s="232"/>
      <c r="D26" s="233"/>
      <c r="E26" s="233"/>
      <c r="F26" s="233"/>
      <c r="G26" s="233"/>
      <c r="H26" s="234"/>
      <c r="I26" s="18"/>
      <c r="J26" s="18"/>
    </row>
    <row r="27" spans="1:10" ht="15.75" thickBot="1" x14ac:dyDescent="0.3">
      <c r="A27" s="87"/>
      <c r="B27" s="88"/>
      <c r="C27" s="86"/>
      <c r="D27" s="86"/>
      <c r="E27" s="86"/>
      <c r="F27" s="86"/>
      <c r="G27" s="86"/>
      <c r="H27" s="86"/>
      <c r="I27" s="18"/>
      <c r="J27" s="18"/>
    </row>
    <row r="28" spans="1:10" ht="28.7" customHeight="1" thickBot="1" x14ac:dyDescent="0.3">
      <c r="A28" s="231" t="s">
        <v>1323</v>
      </c>
      <c r="B28" s="231"/>
      <c r="C28" s="235">
        <f ca="1">TODAY()</f>
        <v>44489</v>
      </c>
      <c r="D28" s="236"/>
      <c r="E28" s="236"/>
      <c r="F28" s="236"/>
      <c r="G28" s="236"/>
      <c r="H28" s="237"/>
      <c r="I28" s="18"/>
      <c r="J28" s="18"/>
    </row>
    <row r="29" spans="1:10" ht="13.5" customHeight="1" x14ac:dyDescent="0.25">
      <c r="A29" s="18"/>
      <c r="B29" s="86"/>
      <c r="C29" s="86"/>
      <c r="D29" s="86"/>
      <c r="E29" s="86"/>
      <c r="F29" s="86"/>
      <c r="G29" s="86"/>
      <c r="H29" s="86"/>
      <c r="I29" s="18"/>
      <c r="J29" s="18"/>
    </row>
    <row r="30" spans="1:10" x14ac:dyDescent="0.25">
      <c r="A30" s="18"/>
      <c r="B30" s="18"/>
      <c r="C30" s="18"/>
      <c r="D30" s="18"/>
      <c r="E30" s="18"/>
      <c r="F30" s="18"/>
      <c r="G30" s="18"/>
      <c r="H30" s="18"/>
      <c r="I30" s="18"/>
      <c r="J30" s="18"/>
    </row>
    <row r="31" spans="1:10" x14ac:dyDescent="0.25">
      <c r="A31" s="18"/>
      <c r="B31" s="18"/>
      <c r="C31" s="18"/>
      <c r="D31" s="18"/>
      <c r="E31" s="18"/>
      <c r="F31" s="18"/>
      <c r="G31" s="18"/>
      <c r="H31" s="18"/>
      <c r="I31" s="18"/>
      <c r="J31" s="18"/>
    </row>
    <row r="32" spans="1:10" x14ac:dyDescent="0.25">
      <c r="A32" s="18"/>
      <c r="B32" s="18"/>
      <c r="C32" s="18"/>
      <c r="D32" s="18"/>
      <c r="E32" s="18"/>
      <c r="F32" s="18"/>
      <c r="G32" s="18"/>
      <c r="H32" s="18"/>
      <c r="I32" s="18"/>
      <c r="J32" s="18"/>
    </row>
    <row r="33" spans="1:10" x14ac:dyDescent="0.25">
      <c r="A33" s="18"/>
      <c r="B33" s="18"/>
      <c r="C33" s="18"/>
      <c r="D33" s="18"/>
      <c r="E33" s="18"/>
      <c r="F33" s="18"/>
      <c r="G33" s="18"/>
      <c r="H33" s="18"/>
      <c r="I33" s="18"/>
      <c r="J33" s="18"/>
    </row>
  </sheetData>
  <mergeCells count="10">
    <mergeCell ref="B17:H21"/>
    <mergeCell ref="A28:B28"/>
    <mergeCell ref="C28:H28"/>
    <mergeCell ref="A1:I2"/>
    <mergeCell ref="A24:B24"/>
    <mergeCell ref="C24:H24"/>
    <mergeCell ref="A26:B26"/>
    <mergeCell ref="C26:H26"/>
    <mergeCell ref="B3:I10"/>
    <mergeCell ref="B12:I15"/>
  </mergeCells>
  <pageMargins left="0.7" right="0.7" top="0.75" bottom="0.75" header="0.3" footer="0.3"/>
  <pageSetup scale="94" fitToHeight="0" orientation="portrait" r:id="rId1"/>
  <headerFooter>
    <oddHeader xml:space="preserve">&amp;C&amp;14Attachment D: Reconciliation Period Attestation Form
</oddHeader>
    <oddFooter>&amp;C&amp;K00-045VERSION DATE: December 9,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923B-546A-47AB-B77B-0FA8675C604F}">
  <dimension ref="A1:AG358"/>
  <sheetViews>
    <sheetView workbookViewId="0">
      <selection activeCell="AH82" sqref="AH82"/>
    </sheetView>
  </sheetViews>
  <sheetFormatPr defaultRowHeight="15" x14ac:dyDescent="0.25"/>
  <cols>
    <col min="1" max="1" width="12.140625" bestFit="1" customWidth="1"/>
    <col min="2" max="2" width="21.42578125" bestFit="1" customWidth="1"/>
    <col min="3" max="3" width="10.5703125" bestFit="1" customWidth="1"/>
    <col min="4" max="5" width="6.7109375" bestFit="1" customWidth="1"/>
    <col min="6" max="6" width="22.140625" bestFit="1" customWidth="1"/>
    <col min="7" max="7" width="28.85546875" bestFit="1" customWidth="1"/>
    <col min="8" max="8" width="35.85546875" bestFit="1" customWidth="1"/>
    <col min="9" max="9" width="30.28515625" bestFit="1" customWidth="1"/>
    <col min="10" max="10" width="23.28515625" bestFit="1" customWidth="1"/>
    <col min="11" max="11" width="19.85546875" bestFit="1" customWidth="1"/>
    <col min="12" max="12" width="35.5703125" bestFit="1" customWidth="1"/>
    <col min="13" max="13" width="23.28515625" bestFit="1" customWidth="1"/>
    <col min="14" max="14" width="19.85546875" bestFit="1" customWidth="1"/>
    <col min="15" max="15" width="31.140625" bestFit="1" customWidth="1"/>
    <col min="16" max="16" width="29.7109375" bestFit="1" customWidth="1"/>
    <col min="17" max="17" width="25.85546875" bestFit="1" customWidth="1"/>
    <col min="18" max="18" width="16.42578125" bestFit="1" customWidth="1"/>
    <col min="19" max="19" width="28.85546875" bestFit="1" customWidth="1"/>
    <col min="20" max="20" width="25" bestFit="1" customWidth="1"/>
    <col min="21" max="21" width="15.85546875" bestFit="1" customWidth="1"/>
    <col min="22" max="22" width="13.28515625" bestFit="1" customWidth="1"/>
    <col min="23" max="23" width="16.28515625" style="132" bestFit="1" customWidth="1"/>
    <col min="24" max="24" width="23.85546875" style="132" bestFit="1" customWidth="1"/>
    <col min="25" max="25" width="20.85546875" style="132" bestFit="1" customWidth="1"/>
    <col min="26" max="26" width="21.140625" style="132" bestFit="1" customWidth="1"/>
    <col min="27" max="27" width="12.85546875" style="132" bestFit="1" customWidth="1"/>
    <col min="28" max="28" width="12.42578125" style="132" bestFit="1" customWidth="1"/>
    <col min="29" max="29" width="19.28515625" style="132" bestFit="1" customWidth="1"/>
    <col min="30" max="30" width="17.5703125" style="132" bestFit="1" customWidth="1"/>
    <col min="31" max="31" width="19.7109375" style="132" customWidth="1"/>
    <col min="32" max="33" width="12.140625" style="132" bestFit="1" customWidth="1"/>
    <col min="34" max="34" width="15.140625" bestFit="1" customWidth="1"/>
    <col min="35" max="35" width="15" bestFit="1" customWidth="1"/>
    <col min="36" max="36" width="24.5703125" bestFit="1" customWidth="1"/>
    <col min="37" max="37" width="20" bestFit="1" customWidth="1"/>
    <col min="38" max="38" width="16.42578125" bestFit="1" customWidth="1"/>
    <col min="39" max="39" width="21.140625" bestFit="1" customWidth="1"/>
    <col min="40" max="40" width="25.42578125" bestFit="1" customWidth="1"/>
    <col min="41" max="41" width="12.85546875" bestFit="1" customWidth="1"/>
    <col min="42" max="42" width="12.42578125" bestFit="1" customWidth="1"/>
    <col min="43" max="43" width="19.42578125" bestFit="1" customWidth="1"/>
    <col min="44" max="44" width="17.5703125" bestFit="1" customWidth="1"/>
    <col min="45" max="45" width="19.5703125" bestFit="1" customWidth="1"/>
  </cols>
  <sheetData>
    <row r="1" spans="1:31" x14ac:dyDescent="0.25">
      <c r="A1" s="132" t="s">
        <v>31</v>
      </c>
      <c r="B1" s="132" t="s">
        <v>32</v>
      </c>
      <c r="C1" s="132" t="s">
        <v>33</v>
      </c>
      <c r="D1" s="132" t="s">
        <v>34</v>
      </c>
      <c r="E1" s="132" t="s">
        <v>35</v>
      </c>
      <c r="F1" s="132" t="s">
        <v>36</v>
      </c>
      <c r="G1" s="132" t="s">
        <v>37</v>
      </c>
      <c r="H1" s="132" t="s">
        <v>38</v>
      </c>
      <c r="I1" s="132" t="s">
        <v>39</v>
      </c>
      <c r="J1" s="132" t="s">
        <v>40</v>
      </c>
      <c r="K1" s="132" t="s">
        <v>41</v>
      </c>
      <c r="L1" s="132" t="s">
        <v>42</v>
      </c>
      <c r="M1" s="132" t="s">
        <v>43</v>
      </c>
      <c r="N1" s="132" t="s">
        <v>44</v>
      </c>
      <c r="O1" s="132" t="s">
        <v>45</v>
      </c>
      <c r="P1" s="132" t="s">
        <v>46</v>
      </c>
      <c r="Q1" s="132" t="s">
        <v>47</v>
      </c>
      <c r="R1" s="132" t="s">
        <v>48</v>
      </c>
      <c r="S1" s="132" t="s">
        <v>49</v>
      </c>
      <c r="T1" s="132" t="s">
        <v>50</v>
      </c>
      <c r="U1" s="132" t="s">
        <v>51</v>
      </c>
      <c r="V1" s="132" t="s">
        <v>52</v>
      </c>
      <c r="W1" s="132" t="s">
        <v>53</v>
      </c>
      <c r="X1" s="132" t="s">
        <v>54</v>
      </c>
      <c r="Y1" s="132" t="s">
        <v>55</v>
      </c>
      <c r="Z1" s="132" t="s">
        <v>56</v>
      </c>
      <c r="AA1" s="132" t="s">
        <v>57</v>
      </c>
      <c r="AB1" s="132" t="s">
        <v>58</v>
      </c>
      <c r="AC1" s="132" t="s">
        <v>59</v>
      </c>
      <c r="AD1" s="132" t="s">
        <v>60</v>
      </c>
      <c r="AE1" s="132" t="s">
        <v>61</v>
      </c>
    </row>
    <row r="2" spans="1:31" x14ac:dyDescent="0.25">
      <c r="A2" s="132" t="s">
        <v>62</v>
      </c>
      <c r="B2" s="132" t="s">
        <v>63</v>
      </c>
      <c r="C2" s="132" t="s">
        <v>64</v>
      </c>
      <c r="D2" s="132" t="s">
        <v>65</v>
      </c>
      <c r="E2" s="132"/>
      <c r="F2" s="130">
        <v>16516</v>
      </c>
      <c r="G2" s="130">
        <v>0</v>
      </c>
      <c r="H2" s="130">
        <v>0</v>
      </c>
      <c r="I2" s="130">
        <v>0</v>
      </c>
      <c r="J2" s="130">
        <v>0</v>
      </c>
      <c r="K2" s="130">
        <v>0</v>
      </c>
      <c r="L2" s="130">
        <v>0</v>
      </c>
      <c r="M2" s="130">
        <v>0</v>
      </c>
      <c r="N2" s="130">
        <v>0</v>
      </c>
      <c r="O2" s="130">
        <v>0</v>
      </c>
      <c r="P2" s="195">
        <v>0</v>
      </c>
      <c r="Q2" s="195">
        <v>0</v>
      </c>
      <c r="R2" s="195">
        <v>0</v>
      </c>
      <c r="S2" s="195">
        <v>0</v>
      </c>
      <c r="T2" s="195">
        <v>0</v>
      </c>
      <c r="U2" s="195">
        <v>0</v>
      </c>
      <c r="V2" s="195">
        <v>0</v>
      </c>
      <c r="W2" s="130">
        <v>0</v>
      </c>
      <c r="X2" s="132">
        <v>0</v>
      </c>
      <c r="Y2" s="132">
        <v>0</v>
      </c>
      <c r="Z2" s="130">
        <v>0</v>
      </c>
      <c r="AA2" s="130">
        <v>0</v>
      </c>
      <c r="AB2" s="130">
        <v>0</v>
      </c>
      <c r="AC2" s="130">
        <v>0</v>
      </c>
      <c r="AD2" s="130">
        <v>0</v>
      </c>
      <c r="AE2" s="130">
        <v>0</v>
      </c>
    </row>
    <row r="3" spans="1:31" x14ac:dyDescent="0.25">
      <c r="A3" s="132" t="s">
        <v>66</v>
      </c>
      <c r="B3" s="132" t="s">
        <v>67</v>
      </c>
      <c r="C3" s="132" t="s">
        <v>68</v>
      </c>
      <c r="D3" s="132" t="s">
        <v>69</v>
      </c>
      <c r="E3" s="132"/>
      <c r="F3" s="130">
        <v>23738</v>
      </c>
      <c r="G3" s="130">
        <v>2092925</v>
      </c>
      <c r="H3" s="130">
        <v>0</v>
      </c>
      <c r="I3" s="130">
        <v>2092925</v>
      </c>
      <c r="J3" s="130">
        <v>190975</v>
      </c>
      <c r="K3" s="130">
        <v>361535</v>
      </c>
      <c r="L3" s="130">
        <v>1901950</v>
      </c>
      <c r="M3" s="130">
        <v>1901950</v>
      </c>
      <c r="N3" s="130">
        <v>2746917</v>
      </c>
      <c r="O3" s="130">
        <v>0</v>
      </c>
      <c r="P3" s="195">
        <v>0</v>
      </c>
      <c r="Q3" s="195">
        <v>0</v>
      </c>
      <c r="R3" s="195">
        <v>0</v>
      </c>
      <c r="S3" s="195">
        <v>0</v>
      </c>
      <c r="T3" s="195">
        <v>0</v>
      </c>
      <c r="U3" s="195">
        <v>0</v>
      </c>
      <c r="V3" s="195">
        <v>0</v>
      </c>
      <c r="W3" s="130">
        <v>2092925</v>
      </c>
      <c r="X3" s="132">
        <v>2092925</v>
      </c>
      <c r="Y3" s="132">
        <v>0</v>
      </c>
      <c r="Z3" s="130">
        <v>2092925</v>
      </c>
      <c r="AA3" s="130">
        <v>3108452</v>
      </c>
      <c r="AB3" s="130">
        <v>-1015527</v>
      </c>
      <c r="AC3" s="130">
        <v>1846615.01</v>
      </c>
      <c r="AD3" s="130">
        <v>0</v>
      </c>
      <c r="AE3" s="130">
        <v>-1015527</v>
      </c>
    </row>
    <row r="4" spans="1:31" x14ac:dyDescent="0.25">
      <c r="A4" s="132" t="s">
        <v>70</v>
      </c>
      <c r="B4" s="132" t="s">
        <v>71</v>
      </c>
      <c r="C4" s="132" t="s">
        <v>72</v>
      </c>
      <c r="D4" s="132" t="s">
        <v>73</v>
      </c>
      <c r="E4" s="132"/>
      <c r="F4" s="130">
        <v>10580</v>
      </c>
      <c r="G4" s="130">
        <v>932814</v>
      </c>
      <c r="H4" s="130">
        <v>0</v>
      </c>
      <c r="I4" s="130">
        <v>932814</v>
      </c>
      <c r="J4" s="130">
        <v>187341</v>
      </c>
      <c r="K4" s="130">
        <v>262774</v>
      </c>
      <c r="L4" s="130">
        <v>745473</v>
      </c>
      <c r="M4" s="130">
        <v>299379</v>
      </c>
      <c r="N4" s="130">
        <v>773654</v>
      </c>
      <c r="O4" s="130">
        <v>446094</v>
      </c>
      <c r="P4" s="195">
        <v>0</v>
      </c>
      <c r="Q4" s="195">
        <v>0</v>
      </c>
      <c r="R4" s="195">
        <v>0</v>
      </c>
      <c r="S4" s="195">
        <v>0</v>
      </c>
      <c r="T4" s="195">
        <v>0</v>
      </c>
      <c r="U4" s="195">
        <v>0</v>
      </c>
      <c r="V4" s="195">
        <v>0</v>
      </c>
      <c r="W4" s="130">
        <v>486720</v>
      </c>
      <c r="X4" s="132">
        <v>486720</v>
      </c>
      <c r="Y4" s="132">
        <v>0</v>
      </c>
      <c r="Z4" s="130">
        <v>486720</v>
      </c>
      <c r="AA4" s="130">
        <v>1036428</v>
      </c>
      <c r="AB4" s="130">
        <v>-103614</v>
      </c>
      <c r="AC4" s="130">
        <v>180732.54000000004</v>
      </c>
      <c r="AD4" s="130">
        <v>446094</v>
      </c>
      <c r="AE4" s="130">
        <v>-103614</v>
      </c>
    </row>
    <row r="5" spans="1:31" x14ac:dyDescent="0.25">
      <c r="A5" s="132" t="s">
        <v>74</v>
      </c>
      <c r="B5" s="132" t="s">
        <v>75</v>
      </c>
      <c r="C5" s="132" t="s">
        <v>76</v>
      </c>
      <c r="D5" s="132" t="s">
        <v>77</v>
      </c>
      <c r="E5" s="132"/>
      <c r="F5" s="130">
        <v>8077</v>
      </c>
      <c r="G5" s="130">
        <v>712131</v>
      </c>
      <c r="H5" s="130">
        <v>0</v>
      </c>
      <c r="I5" s="130">
        <v>712131</v>
      </c>
      <c r="J5" s="130">
        <v>42933</v>
      </c>
      <c r="K5" s="130">
        <v>99686</v>
      </c>
      <c r="L5" s="130">
        <v>669198</v>
      </c>
      <c r="M5" s="130">
        <v>136953</v>
      </c>
      <c r="N5" s="130">
        <v>270208</v>
      </c>
      <c r="O5" s="130">
        <v>532245</v>
      </c>
      <c r="P5" s="195">
        <v>32453.25</v>
      </c>
      <c r="Q5" s="195">
        <v>62650.33</v>
      </c>
      <c r="R5" s="195">
        <v>95103.58</v>
      </c>
      <c r="S5" s="195">
        <v>0</v>
      </c>
      <c r="T5" s="195">
        <v>0</v>
      </c>
      <c r="U5" s="195">
        <v>0</v>
      </c>
      <c r="V5" s="195">
        <v>0</v>
      </c>
      <c r="W5" s="130">
        <v>179886</v>
      </c>
      <c r="X5" s="132">
        <v>179886</v>
      </c>
      <c r="Y5" s="132">
        <v>0</v>
      </c>
      <c r="Z5" s="130">
        <v>179886</v>
      </c>
      <c r="AA5" s="130">
        <v>464997.58</v>
      </c>
      <c r="AB5" s="130">
        <v>247133.42</v>
      </c>
      <c r="AC5" s="130">
        <v>349822.25</v>
      </c>
      <c r="AD5" s="130">
        <v>532245</v>
      </c>
      <c r="AE5" s="130">
        <v>247133.42</v>
      </c>
    </row>
    <row r="6" spans="1:31" x14ac:dyDescent="0.25">
      <c r="A6" s="132" t="s">
        <v>78</v>
      </c>
      <c r="B6" s="132" t="s">
        <v>79</v>
      </c>
      <c r="C6" s="132" t="s">
        <v>80</v>
      </c>
      <c r="D6" s="132" t="s">
        <v>77</v>
      </c>
      <c r="E6" s="132"/>
      <c r="F6" s="130">
        <v>28854</v>
      </c>
      <c r="G6" s="130">
        <v>2543991</v>
      </c>
      <c r="H6" s="130">
        <v>0</v>
      </c>
      <c r="I6" s="130">
        <v>2543991</v>
      </c>
      <c r="J6" s="130">
        <v>490049</v>
      </c>
      <c r="K6" s="130">
        <v>562493</v>
      </c>
      <c r="L6" s="130">
        <v>2053942</v>
      </c>
      <c r="M6" s="130">
        <v>1383309</v>
      </c>
      <c r="N6" s="130">
        <v>3082235</v>
      </c>
      <c r="O6" s="130">
        <v>670633</v>
      </c>
      <c r="P6" s="195">
        <v>745798.51969999995</v>
      </c>
      <c r="Q6" s="195">
        <v>0</v>
      </c>
      <c r="R6" s="195">
        <v>745798.51969999995</v>
      </c>
      <c r="S6" s="195">
        <v>670626.00469999993</v>
      </c>
      <c r="T6" s="195">
        <v>0</v>
      </c>
      <c r="U6" s="195">
        <v>670626.00469999993</v>
      </c>
      <c r="V6" s="195">
        <v>670626.25</v>
      </c>
      <c r="W6" s="130">
        <v>2543984.0046999999</v>
      </c>
      <c r="X6" s="132">
        <v>2543984.25</v>
      </c>
      <c r="Y6" s="132">
        <v>0</v>
      </c>
      <c r="Z6" s="130">
        <v>2543984.25</v>
      </c>
      <c r="AA6" s="130">
        <v>4390526.5197000001</v>
      </c>
      <c r="AB6" s="130">
        <v>-1846535.5197000001</v>
      </c>
      <c r="AC6" s="130">
        <v>1401610.8599999987</v>
      </c>
      <c r="AD6" s="130">
        <v>6.75</v>
      </c>
      <c r="AE6" s="130">
        <v>-1846535.5197000001</v>
      </c>
    </row>
    <row r="7" spans="1:31" x14ac:dyDescent="0.25">
      <c r="A7" s="132" t="s">
        <v>81</v>
      </c>
      <c r="B7" s="132" t="s">
        <v>82</v>
      </c>
      <c r="C7" s="132" t="s">
        <v>76</v>
      </c>
      <c r="D7" s="132" t="s">
        <v>77</v>
      </c>
      <c r="E7" s="132"/>
      <c r="F7" s="130">
        <v>491</v>
      </c>
      <c r="G7" s="130">
        <v>43290</v>
      </c>
      <c r="H7" s="130">
        <v>0</v>
      </c>
      <c r="I7" s="130">
        <v>43290</v>
      </c>
      <c r="J7" s="130">
        <v>7150</v>
      </c>
      <c r="K7" s="130">
        <v>18400</v>
      </c>
      <c r="L7" s="130">
        <v>36140</v>
      </c>
      <c r="M7" s="130">
        <v>13808</v>
      </c>
      <c r="N7" s="130">
        <v>20627</v>
      </c>
      <c r="O7" s="130">
        <v>22332</v>
      </c>
      <c r="P7" s="195">
        <v>0</v>
      </c>
      <c r="Q7" s="195">
        <v>0</v>
      </c>
      <c r="R7" s="195">
        <v>0</v>
      </c>
      <c r="S7" s="195">
        <v>0</v>
      </c>
      <c r="T7" s="195">
        <v>0</v>
      </c>
      <c r="U7" s="195">
        <v>0</v>
      </c>
      <c r="V7" s="195">
        <v>0</v>
      </c>
      <c r="W7" s="130">
        <v>20958</v>
      </c>
      <c r="X7" s="132">
        <v>20958</v>
      </c>
      <c r="Y7" s="132">
        <v>0</v>
      </c>
      <c r="Z7" s="130">
        <v>20958</v>
      </c>
      <c r="AA7" s="130">
        <v>39027</v>
      </c>
      <c r="AB7" s="130">
        <v>4263</v>
      </c>
      <c r="AC7" s="130">
        <v>20780.810000000001</v>
      </c>
      <c r="AD7" s="130">
        <v>22332</v>
      </c>
      <c r="AE7" s="130">
        <v>4263</v>
      </c>
    </row>
    <row r="8" spans="1:31" x14ac:dyDescent="0.25">
      <c r="A8" s="132" t="s">
        <v>83</v>
      </c>
      <c r="B8" s="132" t="s">
        <v>84</v>
      </c>
      <c r="C8" s="132" t="s">
        <v>85</v>
      </c>
      <c r="D8" s="132" t="s">
        <v>86</v>
      </c>
      <c r="E8" s="132"/>
      <c r="F8" s="130">
        <v>17569</v>
      </c>
      <c r="G8" s="130">
        <v>1549019</v>
      </c>
      <c r="H8" s="130">
        <v>0</v>
      </c>
      <c r="I8" s="130">
        <v>1549019</v>
      </c>
      <c r="J8" s="130">
        <v>72337</v>
      </c>
      <c r="K8" s="130">
        <v>184349</v>
      </c>
      <c r="L8" s="130">
        <v>1476682</v>
      </c>
      <c r="M8" s="130">
        <v>1476682</v>
      </c>
      <c r="N8" s="130">
        <v>1725071</v>
      </c>
      <c r="O8" s="130">
        <v>0</v>
      </c>
      <c r="P8" s="195">
        <v>0</v>
      </c>
      <c r="Q8" s="195">
        <v>0</v>
      </c>
      <c r="R8" s="195">
        <v>0</v>
      </c>
      <c r="S8" s="195">
        <v>0</v>
      </c>
      <c r="T8" s="195">
        <v>0</v>
      </c>
      <c r="U8" s="195">
        <v>0</v>
      </c>
      <c r="V8" s="195">
        <v>0</v>
      </c>
      <c r="W8" s="130">
        <v>1549019</v>
      </c>
      <c r="X8" s="132">
        <v>1549019</v>
      </c>
      <c r="Y8" s="132">
        <v>0</v>
      </c>
      <c r="Z8" s="130">
        <v>1549019</v>
      </c>
      <c r="AA8" s="130">
        <v>1909420</v>
      </c>
      <c r="AB8" s="130">
        <v>-360401</v>
      </c>
      <c r="AC8" s="130">
        <v>1381137.9</v>
      </c>
      <c r="AD8" s="130">
        <v>0</v>
      </c>
      <c r="AE8" s="130">
        <v>-360401</v>
      </c>
    </row>
    <row r="9" spans="1:31" x14ac:dyDescent="0.25">
      <c r="A9" s="132" t="s">
        <v>87</v>
      </c>
      <c r="B9" s="132" t="s">
        <v>88</v>
      </c>
      <c r="C9" s="132" t="s">
        <v>89</v>
      </c>
      <c r="D9" s="132" t="s">
        <v>90</v>
      </c>
      <c r="E9" s="132"/>
      <c r="F9" s="130">
        <v>39503</v>
      </c>
      <c r="G9" s="130">
        <v>3482889</v>
      </c>
      <c r="H9" s="130">
        <v>0</v>
      </c>
      <c r="I9" s="130">
        <v>3482889</v>
      </c>
      <c r="J9" s="130">
        <v>314794</v>
      </c>
      <c r="K9" s="130">
        <v>583426</v>
      </c>
      <c r="L9" s="130">
        <v>3168095</v>
      </c>
      <c r="M9" s="130">
        <v>2749120</v>
      </c>
      <c r="N9" s="130">
        <v>4294382</v>
      </c>
      <c r="O9" s="130">
        <v>418975</v>
      </c>
      <c r="P9" s="195">
        <v>0</v>
      </c>
      <c r="Q9" s="195">
        <v>0</v>
      </c>
      <c r="R9" s="195">
        <v>0</v>
      </c>
      <c r="S9" s="195">
        <v>0</v>
      </c>
      <c r="T9" s="195">
        <v>0</v>
      </c>
      <c r="U9" s="195">
        <v>0</v>
      </c>
      <c r="V9" s="195">
        <v>0</v>
      </c>
      <c r="W9" s="130">
        <v>3063914</v>
      </c>
      <c r="X9" s="132">
        <v>3063914</v>
      </c>
      <c r="Y9" s="132">
        <v>0</v>
      </c>
      <c r="Z9" s="130">
        <v>3063914</v>
      </c>
      <c r="AA9" s="130">
        <v>4877808</v>
      </c>
      <c r="AB9" s="130">
        <v>-1394919</v>
      </c>
      <c r="AC9" s="130">
        <v>2414880.5300000003</v>
      </c>
      <c r="AD9" s="130">
        <v>418975</v>
      </c>
      <c r="AE9" s="130">
        <v>-1394919</v>
      </c>
    </row>
    <row r="10" spans="1:31" x14ac:dyDescent="0.25">
      <c r="A10" s="132" t="s">
        <v>91</v>
      </c>
      <c r="B10" s="132" t="s">
        <v>92</v>
      </c>
      <c r="C10" s="132" t="s">
        <v>85</v>
      </c>
      <c r="D10" s="132" t="s">
        <v>69</v>
      </c>
      <c r="E10" s="132" t="s">
        <v>86</v>
      </c>
      <c r="F10" s="130">
        <v>36403</v>
      </c>
      <c r="G10" s="130">
        <v>3209569</v>
      </c>
      <c r="H10" s="130">
        <v>0</v>
      </c>
      <c r="I10" s="130">
        <v>3209569</v>
      </c>
      <c r="J10" s="130">
        <v>271740</v>
      </c>
      <c r="K10" s="130">
        <v>497675</v>
      </c>
      <c r="L10" s="130">
        <v>2937829</v>
      </c>
      <c r="M10" s="130">
        <v>0</v>
      </c>
      <c r="N10" s="130">
        <v>3226000</v>
      </c>
      <c r="O10" s="130">
        <v>2937829</v>
      </c>
      <c r="P10" s="195">
        <v>0</v>
      </c>
      <c r="Q10" s="195">
        <v>2577250</v>
      </c>
      <c r="R10" s="195">
        <v>2577250</v>
      </c>
      <c r="S10" s="195">
        <v>0</v>
      </c>
      <c r="T10" s="195">
        <v>2577250</v>
      </c>
      <c r="U10" s="195">
        <v>2577250</v>
      </c>
      <c r="V10" s="195">
        <v>2577250</v>
      </c>
      <c r="W10" s="130">
        <v>2848990</v>
      </c>
      <c r="X10" s="132">
        <v>2848990</v>
      </c>
      <c r="Y10" s="132">
        <v>0</v>
      </c>
      <c r="Z10" s="130">
        <v>2848990</v>
      </c>
      <c r="AA10" s="130">
        <v>6300925</v>
      </c>
      <c r="AB10" s="130">
        <v>-3091356</v>
      </c>
      <c r="AC10" s="130">
        <v>2022357.8399999992</v>
      </c>
      <c r="AD10" s="130">
        <v>360579</v>
      </c>
      <c r="AE10" s="130">
        <v>-3091356</v>
      </c>
    </row>
    <row r="11" spans="1:31" x14ac:dyDescent="0.25">
      <c r="A11" s="132" t="s">
        <v>93</v>
      </c>
      <c r="B11" s="132" t="s">
        <v>94</v>
      </c>
      <c r="C11" s="132" t="s">
        <v>95</v>
      </c>
      <c r="D11" s="132" t="s">
        <v>73</v>
      </c>
      <c r="E11" s="132"/>
      <c r="F11" s="130">
        <v>327</v>
      </c>
      <c r="G11" s="130">
        <v>28831</v>
      </c>
      <c r="H11" s="130">
        <v>0</v>
      </c>
      <c r="I11" s="130">
        <v>28831</v>
      </c>
      <c r="J11" s="130">
        <v>28831</v>
      </c>
      <c r="K11" s="130">
        <v>56000</v>
      </c>
      <c r="L11" s="130">
        <v>0</v>
      </c>
      <c r="M11" s="130">
        <v>0</v>
      </c>
      <c r="N11" s="130">
        <v>0</v>
      </c>
      <c r="O11" s="130">
        <v>0</v>
      </c>
      <c r="P11" s="195">
        <v>0</v>
      </c>
      <c r="Q11" s="195">
        <v>0</v>
      </c>
      <c r="R11" s="195">
        <v>0</v>
      </c>
      <c r="S11" s="195">
        <v>0</v>
      </c>
      <c r="T11" s="195">
        <v>0</v>
      </c>
      <c r="U11" s="195">
        <v>0</v>
      </c>
      <c r="V11" s="195">
        <v>0</v>
      </c>
      <c r="W11" s="130">
        <v>28831</v>
      </c>
      <c r="X11" s="132">
        <v>28831</v>
      </c>
      <c r="Y11" s="132">
        <v>0</v>
      </c>
      <c r="Z11" s="130">
        <v>28831</v>
      </c>
      <c r="AA11" s="130">
        <v>56000</v>
      </c>
      <c r="AB11" s="130">
        <v>-27169</v>
      </c>
      <c r="AC11" s="130">
        <v>15224.770000000002</v>
      </c>
      <c r="AD11" s="130">
        <v>0</v>
      </c>
      <c r="AE11" s="130">
        <v>-27169</v>
      </c>
    </row>
    <row r="12" spans="1:31" x14ac:dyDescent="0.25">
      <c r="A12" s="132" t="s">
        <v>96</v>
      </c>
      <c r="B12" s="132" t="s">
        <v>97</v>
      </c>
      <c r="C12" s="132" t="s">
        <v>68</v>
      </c>
      <c r="D12" s="132" t="s">
        <v>98</v>
      </c>
      <c r="E12" s="132"/>
      <c r="F12" s="130">
        <v>45624</v>
      </c>
      <c r="G12" s="130">
        <v>4022564</v>
      </c>
      <c r="H12" s="130">
        <v>0</v>
      </c>
      <c r="I12" s="130">
        <v>4022564</v>
      </c>
      <c r="J12" s="130">
        <v>1052770</v>
      </c>
      <c r="K12" s="130">
        <v>1346002</v>
      </c>
      <c r="L12" s="130">
        <v>2969794</v>
      </c>
      <c r="M12" s="130">
        <v>1938627</v>
      </c>
      <c r="N12" s="130">
        <v>2751468</v>
      </c>
      <c r="O12" s="130">
        <v>1031167</v>
      </c>
      <c r="P12" s="195">
        <v>0</v>
      </c>
      <c r="Q12" s="195">
        <v>0</v>
      </c>
      <c r="R12" s="195">
        <v>0</v>
      </c>
      <c r="S12" s="195">
        <v>0</v>
      </c>
      <c r="T12" s="195">
        <v>0</v>
      </c>
      <c r="U12" s="195">
        <v>0</v>
      </c>
      <c r="V12" s="195">
        <v>0</v>
      </c>
      <c r="W12" s="130">
        <v>2991397</v>
      </c>
      <c r="X12" s="132">
        <v>2991397</v>
      </c>
      <c r="Y12" s="132">
        <v>0</v>
      </c>
      <c r="Z12" s="130">
        <v>2991397</v>
      </c>
      <c r="AA12" s="130">
        <v>4097470</v>
      </c>
      <c r="AB12" s="130">
        <v>-74906</v>
      </c>
      <c r="AC12" s="130">
        <v>2460264.8110000012</v>
      </c>
      <c r="AD12" s="130">
        <v>1031167</v>
      </c>
      <c r="AE12" s="130">
        <v>-74906</v>
      </c>
    </row>
    <row r="13" spans="1:31" x14ac:dyDescent="0.25">
      <c r="A13" s="132" t="s">
        <v>99</v>
      </c>
      <c r="B13" s="132" t="s">
        <v>100</v>
      </c>
      <c r="C13" s="132" t="s">
        <v>101</v>
      </c>
      <c r="D13" s="132" t="s">
        <v>69</v>
      </c>
      <c r="E13" s="132"/>
      <c r="F13" s="130">
        <v>6346</v>
      </c>
      <c r="G13" s="130">
        <v>559512</v>
      </c>
      <c r="H13" s="130">
        <v>0</v>
      </c>
      <c r="I13" s="130">
        <v>559512</v>
      </c>
      <c r="J13" s="130">
        <v>99639</v>
      </c>
      <c r="K13" s="130">
        <v>214673</v>
      </c>
      <c r="L13" s="130">
        <v>459873</v>
      </c>
      <c r="M13" s="130">
        <v>24348</v>
      </c>
      <c r="N13" s="130">
        <v>61440</v>
      </c>
      <c r="O13" s="130">
        <v>435525</v>
      </c>
      <c r="P13" s="195">
        <v>0</v>
      </c>
      <c r="Q13" s="195">
        <v>0</v>
      </c>
      <c r="R13" s="195">
        <v>0</v>
      </c>
      <c r="S13" s="195">
        <v>0</v>
      </c>
      <c r="T13" s="195">
        <v>0</v>
      </c>
      <c r="U13" s="195">
        <v>0</v>
      </c>
      <c r="V13" s="195">
        <v>0</v>
      </c>
      <c r="W13" s="130">
        <v>123987</v>
      </c>
      <c r="X13" s="132">
        <v>123987</v>
      </c>
      <c r="Y13" s="132">
        <v>0</v>
      </c>
      <c r="Z13" s="130">
        <v>123987</v>
      </c>
      <c r="AA13" s="130">
        <v>276113</v>
      </c>
      <c r="AB13" s="130">
        <v>283399</v>
      </c>
      <c r="AC13" s="130">
        <v>11321.900000000009</v>
      </c>
      <c r="AD13" s="130">
        <v>435525</v>
      </c>
      <c r="AE13" s="130">
        <v>283399</v>
      </c>
    </row>
    <row r="14" spans="1:31" x14ac:dyDescent="0.25">
      <c r="A14" s="132" t="s">
        <v>102</v>
      </c>
      <c r="B14" s="132" t="s">
        <v>103</v>
      </c>
      <c r="C14" s="132" t="s">
        <v>68</v>
      </c>
      <c r="D14" s="132" t="s">
        <v>69</v>
      </c>
      <c r="E14" s="132"/>
      <c r="F14" s="130">
        <v>3234</v>
      </c>
      <c r="G14" s="130">
        <v>285134</v>
      </c>
      <c r="H14" s="130">
        <v>0</v>
      </c>
      <c r="I14" s="130">
        <v>285134</v>
      </c>
      <c r="J14" s="130">
        <v>0</v>
      </c>
      <c r="K14" s="130">
        <v>0</v>
      </c>
      <c r="L14" s="130">
        <v>285134</v>
      </c>
      <c r="M14" s="130">
        <v>285134</v>
      </c>
      <c r="N14" s="130">
        <v>522884</v>
      </c>
      <c r="O14" s="130">
        <v>0</v>
      </c>
      <c r="P14" s="195">
        <v>0</v>
      </c>
      <c r="Q14" s="195">
        <v>0</v>
      </c>
      <c r="R14" s="195">
        <v>0</v>
      </c>
      <c r="S14" s="195">
        <v>0</v>
      </c>
      <c r="T14" s="195">
        <v>0</v>
      </c>
      <c r="U14" s="195">
        <v>0</v>
      </c>
      <c r="V14" s="195">
        <v>0</v>
      </c>
      <c r="W14" s="130">
        <v>285134</v>
      </c>
      <c r="X14" s="132">
        <v>285134</v>
      </c>
      <c r="Y14" s="132">
        <v>0</v>
      </c>
      <c r="Z14" s="130">
        <v>285134</v>
      </c>
      <c r="AA14" s="130">
        <v>522884</v>
      </c>
      <c r="AB14" s="130">
        <v>-237750</v>
      </c>
      <c r="AC14" s="130">
        <v>285133.99999999994</v>
      </c>
      <c r="AD14" s="130">
        <v>0</v>
      </c>
      <c r="AE14" s="130">
        <v>-237750</v>
      </c>
    </row>
    <row r="15" spans="1:31" x14ac:dyDescent="0.25">
      <c r="A15" s="132" t="s">
        <v>104</v>
      </c>
      <c r="B15" s="132" t="s">
        <v>105</v>
      </c>
      <c r="C15" s="132" t="s">
        <v>106</v>
      </c>
      <c r="D15" s="132" t="s">
        <v>77</v>
      </c>
      <c r="E15" s="132"/>
      <c r="F15" s="130">
        <v>1734</v>
      </c>
      <c r="G15" s="130">
        <v>152883</v>
      </c>
      <c r="H15" s="130">
        <v>0</v>
      </c>
      <c r="I15" s="130">
        <v>152883</v>
      </c>
      <c r="J15" s="130">
        <v>0</v>
      </c>
      <c r="K15" s="130">
        <v>0</v>
      </c>
      <c r="L15" s="130">
        <v>152883</v>
      </c>
      <c r="M15" s="130">
        <v>134988</v>
      </c>
      <c r="N15" s="130">
        <v>150346</v>
      </c>
      <c r="O15" s="130">
        <v>17895</v>
      </c>
      <c r="P15" s="195">
        <v>0</v>
      </c>
      <c r="Q15" s="195">
        <v>17895</v>
      </c>
      <c r="R15" s="195">
        <v>17895</v>
      </c>
      <c r="S15" s="195">
        <v>0</v>
      </c>
      <c r="T15" s="195">
        <v>17895</v>
      </c>
      <c r="U15" s="195">
        <v>17895</v>
      </c>
      <c r="V15" s="195">
        <v>17895</v>
      </c>
      <c r="W15" s="130">
        <v>152883</v>
      </c>
      <c r="X15" s="132">
        <v>152883</v>
      </c>
      <c r="Y15" s="132">
        <v>0</v>
      </c>
      <c r="Z15" s="130">
        <v>152883</v>
      </c>
      <c r="AA15" s="130">
        <v>168241</v>
      </c>
      <c r="AB15" s="130">
        <v>-15358</v>
      </c>
      <c r="AC15" s="130">
        <v>117788.84</v>
      </c>
      <c r="AD15" s="130">
        <v>0</v>
      </c>
      <c r="AE15" s="130">
        <v>-15358</v>
      </c>
    </row>
    <row r="16" spans="1:31" x14ac:dyDescent="0.25">
      <c r="A16" s="132" t="s">
        <v>107</v>
      </c>
      <c r="B16" s="132" t="s">
        <v>108</v>
      </c>
      <c r="C16" s="132" t="s">
        <v>68</v>
      </c>
      <c r="D16" s="132" t="s">
        <v>98</v>
      </c>
      <c r="E16" s="132"/>
      <c r="F16" s="130">
        <v>17739</v>
      </c>
      <c r="G16" s="130">
        <v>1564007</v>
      </c>
      <c r="H16" s="130">
        <v>0</v>
      </c>
      <c r="I16" s="130">
        <v>1564007</v>
      </c>
      <c r="J16" s="130">
        <v>1564007</v>
      </c>
      <c r="K16" s="130">
        <v>1725257</v>
      </c>
      <c r="L16" s="130">
        <v>0</v>
      </c>
      <c r="M16" s="130">
        <v>0</v>
      </c>
      <c r="N16" s="130">
        <v>0</v>
      </c>
      <c r="O16" s="130">
        <v>0</v>
      </c>
      <c r="P16" s="195">
        <v>0</v>
      </c>
      <c r="Q16" s="195">
        <v>0</v>
      </c>
      <c r="R16" s="195">
        <v>0</v>
      </c>
      <c r="S16" s="195">
        <v>0</v>
      </c>
      <c r="T16" s="195">
        <v>0</v>
      </c>
      <c r="U16" s="195">
        <v>0</v>
      </c>
      <c r="V16" s="195">
        <v>0</v>
      </c>
      <c r="W16" s="130">
        <v>1564007</v>
      </c>
      <c r="X16" s="132">
        <v>1564007</v>
      </c>
      <c r="Y16" s="132">
        <v>0</v>
      </c>
      <c r="Z16" s="130">
        <v>1564007</v>
      </c>
      <c r="AA16" s="130">
        <v>1725257</v>
      </c>
      <c r="AB16" s="130">
        <v>-161250</v>
      </c>
      <c r="AC16" s="130">
        <v>1370421.89</v>
      </c>
      <c r="AD16" s="130">
        <v>0</v>
      </c>
      <c r="AE16" s="130">
        <v>-161250</v>
      </c>
    </row>
    <row r="17" spans="1:31" x14ac:dyDescent="0.25">
      <c r="A17" s="132" t="s">
        <v>109</v>
      </c>
      <c r="B17" s="132" t="s">
        <v>110</v>
      </c>
      <c r="C17" s="132" t="s">
        <v>101</v>
      </c>
      <c r="D17" s="132" t="s">
        <v>90</v>
      </c>
      <c r="E17" s="132"/>
      <c r="F17" s="130">
        <v>11753</v>
      </c>
      <c r="G17" s="130">
        <v>1036235</v>
      </c>
      <c r="H17" s="130">
        <v>0</v>
      </c>
      <c r="I17" s="130">
        <v>1036235</v>
      </c>
      <c r="J17" s="130">
        <v>0</v>
      </c>
      <c r="K17" s="130">
        <v>0</v>
      </c>
      <c r="L17" s="130">
        <v>1036235</v>
      </c>
      <c r="M17" s="130">
        <v>379623</v>
      </c>
      <c r="N17" s="130">
        <v>430808</v>
      </c>
      <c r="O17" s="130">
        <v>656612</v>
      </c>
      <c r="P17" s="195">
        <v>0</v>
      </c>
      <c r="Q17" s="195">
        <v>0</v>
      </c>
      <c r="R17" s="195">
        <v>0</v>
      </c>
      <c r="S17" s="195">
        <v>0</v>
      </c>
      <c r="T17" s="195">
        <v>0</v>
      </c>
      <c r="U17" s="195">
        <v>0</v>
      </c>
      <c r="V17" s="195">
        <v>0</v>
      </c>
      <c r="W17" s="130">
        <v>379623</v>
      </c>
      <c r="X17" s="132">
        <v>379623</v>
      </c>
      <c r="Y17" s="132">
        <v>0</v>
      </c>
      <c r="Z17" s="130">
        <v>379623</v>
      </c>
      <c r="AA17" s="130">
        <v>430808</v>
      </c>
      <c r="AB17" s="130">
        <v>605427</v>
      </c>
      <c r="AC17" s="130">
        <v>666909.49</v>
      </c>
      <c r="AD17" s="130">
        <v>656612</v>
      </c>
      <c r="AE17" s="130">
        <v>605427</v>
      </c>
    </row>
    <row r="18" spans="1:31" x14ac:dyDescent="0.25">
      <c r="A18" s="132" t="s">
        <v>111</v>
      </c>
      <c r="B18" s="132" t="s">
        <v>112</v>
      </c>
      <c r="C18" s="132" t="s">
        <v>72</v>
      </c>
      <c r="D18" s="132" t="s">
        <v>113</v>
      </c>
      <c r="E18" s="132"/>
      <c r="F18" s="130">
        <v>45117</v>
      </c>
      <c r="G18" s="130">
        <v>3977863</v>
      </c>
      <c r="H18" s="130">
        <v>0</v>
      </c>
      <c r="I18" s="130">
        <v>3977863</v>
      </c>
      <c r="J18" s="130">
        <v>730464</v>
      </c>
      <c r="K18" s="130">
        <v>978790</v>
      </c>
      <c r="L18" s="130">
        <v>3247399</v>
      </c>
      <c r="M18" s="130">
        <v>1950034</v>
      </c>
      <c r="N18" s="130">
        <v>3380005</v>
      </c>
      <c r="O18" s="130">
        <v>1297365</v>
      </c>
      <c r="P18" s="195">
        <v>0</v>
      </c>
      <c r="Q18" s="195">
        <v>0</v>
      </c>
      <c r="R18" s="195">
        <v>0</v>
      </c>
      <c r="S18" s="195">
        <v>0</v>
      </c>
      <c r="T18" s="195">
        <v>0</v>
      </c>
      <c r="U18" s="195">
        <v>0</v>
      </c>
      <c r="V18" s="195">
        <v>0</v>
      </c>
      <c r="W18" s="130">
        <v>2680498</v>
      </c>
      <c r="X18" s="132">
        <v>2680498</v>
      </c>
      <c r="Y18" s="132">
        <v>0</v>
      </c>
      <c r="Z18" s="130">
        <v>2680498</v>
      </c>
      <c r="AA18" s="130">
        <v>4358795</v>
      </c>
      <c r="AB18" s="130">
        <v>-380932</v>
      </c>
      <c r="AC18" s="130">
        <v>2772947.4799999991</v>
      </c>
      <c r="AD18" s="130">
        <v>1297365</v>
      </c>
      <c r="AE18" s="130">
        <v>-380932</v>
      </c>
    </row>
    <row r="19" spans="1:31" x14ac:dyDescent="0.25">
      <c r="A19" s="132" t="s">
        <v>114</v>
      </c>
      <c r="B19" s="132" t="s">
        <v>115</v>
      </c>
      <c r="C19" s="132" t="s">
        <v>101</v>
      </c>
      <c r="D19" s="132" t="s">
        <v>90</v>
      </c>
      <c r="E19" s="132"/>
      <c r="F19" s="130">
        <v>16782</v>
      </c>
      <c r="G19" s="130">
        <v>1479631</v>
      </c>
      <c r="H19" s="130">
        <v>0</v>
      </c>
      <c r="I19" s="130">
        <v>1479631</v>
      </c>
      <c r="J19" s="130">
        <v>153278</v>
      </c>
      <c r="K19" s="130">
        <v>289383</v>
      </c>
      <c r="L19" s="130">
        <v>1326353</v>
      </c>
      <c r="M19" s="130">
        <v>607901</v>
      </c>
      <c r="N19" s="130">
        <v>934086</v>
      </c>
      <c r="O19" s="130">
        <v>718452</v>
      </c>
      <c r="P19" s="195">
        <v>0</v>
      </c>
      <c r="Q19" s="195">
        <v>0</v>
      </c>
      <c r="R19" s="195">
        <v>0</v>
      </c>
      <c r="S19" s="195">
        <v>0</v>
      </c>
      <c r="T19" s="195">
        <v>0</v>
      </c>
      <c r="U19" s="195">
        <v>0</v>
      </c>
      <c r="V19" s="195">
        <v>0</v>
      </c>
      <c r="W19" s="130">
        <v>761179</v>
      </c>
      <c r="X19" s="132">
        <v>761179</v>
      </c>
      <c r="Y19" s="132">
        <v>0</v>
      </c>
      <c r="Z19" s="130">
        <v>761179</v>
      </c>
      <c r="AA19" s="130">
        <v>1223469</v>
      </c>
      <c r="AB19" s="130">
        <v>256162</v>
      </c>
      <c r="AC19" s="130">
        <v>1319072.4400000002</v>
      </c>
      <c r="AD19" s="130">
        <v>718452</v>
      </c>
      <c r="AE19" s="130">
        <v>256162</v>
      </c>
    </row>
    <row r="20" spans="1:31" x14ac:dyDescent="0.25">
      <c r="A20" s="132" t="s">
        <v>116</v>
      </c>
      <c r="B20" s="132" t="s">
        <v>117</v>
      </c>
      <c r="C20" s="132" t="s">
        <v>118</v>
      </c>
      <c r="D20" s="132" t="s">
        <v>65</v>
      </c>
      <c r="E20" s="132"/>
      <c r="F20" s="130">
        <v>4519</v>
      </c>
      <c r="G20" s="130">
        <v>398430</v>
      </c>
      <c r="H20" s="130">
        <v>0</v>
      </c>
      <c r="I20" s="130">
        <v>398430</v>
      </c>
      <c r="J20" s="130">
        <v>67690</v>
      </c>
      <c r="K20" s="130">
        <v>138170</v>
      </c>
      <c r="L20" s="130">
        <v>330740</v>
      </c>
      <c r="M20" s="130">
        <v>330740</v>
      </c>
      <c r="N20" s="130">
        <v>996028</v>
      </c>
      <c r="O20" s="130">
        <v>0</v>
      </c>
      <c r="P20" s="195">
        <v>0</v>
      </c>
      <c r="Q20" s="195">
        <v>0</v>
      </c>
      <c r="R20" s="195">
        <v>0</v>
      </c>
      <c r="S20" s="195">
        <v>0</v>
      </c>
      <c r="T20" s="195">
        <v>0</v>
      </c>
      <c r="U20" s="195">
        <v>0</v>
      </c>
      <c r="V20" s="195">
        <v>0</v>
      </c>
      <c r="W20" s="130">
        <v>398430</v>
      </c>
      <c r="X20" s="132">
        <v>398430</v>
      </c>
      <c r="Y20" s="132">
        <v>0</v>
      </c>
      <c r="Z20" s="130">
        <v>398430</v>
      </c>
      <c r="AA20" s="130">
        <v>1134198</v>
      </c>
      <c r="AB20" s="130">
        <v>-735768</v>
      </c>
      <c r="AC20" s="130">
        <v>294978.32000000007</v>
      </c>
      <c r="AD20" s="130">
        <v>0</v>
      </c>
      <c r="AE20" s="130">
        <v>-735768</v>
      </c>
    </row>
    <row r="21" spans="1:31" x14ac:dyDescent="0.25">
      <c r="A21" s="132" t="s">
        <v>119</v>
      </c>
      <c r="B21" s="132" t="s">
        <v>120</v>
      </c>
      <c r="C21" s="132" t="s">
        <v>68</v>
      </c>
      <c r="D21" s="132" t="s">
        <v>69</v>
      </c>
      <c r="E21" s="132"/>
      <c r="F21" s="130">
        <v>8164</v>
      </c>
      <c r="G21" s="130">
        <v>719801</v>
      </c>
      <c r="H21" s="130">
        <v>0</v>
      </c>
      <c r="I21" s="130">
        <v>719801</v>
      </c>
      <c r="J21" s="130">
        <v>28250</v>
      </c>
      <c r="K21" s="130">
        <v>65000</v>
      </c>
      <c r="L21" s="130">
        <v>691551</v>
      </c>
      <c r="M21" s="130">
        <v>131179</v>
      </c>
      <c r="N21" s="130">
        <v>261109</v>
      </c>
      <c r="O21" s="130">
        <v>560372</v>
      </c>
      <c r="P21" s="195">
        <v>0</v>
      </c>
      <c r="Q21" s="195">
        <v>0</v>
      </c>
      <c r="R21" s="195">
        <v>0</v>
      </c>
      <c r="S21" s="195">
        <v>0</v>
      </c>
      <c r="T21" s="195">
        <v>0</v>
      </c>
      <c r="U21" s="195">
        <v>0</v>
      </c>
      <c r="V21" s="195">
        <v>0</v>
      </c>
      <c r="W21" s="130">
        <v>159429</v>
      </c>
      <c r="X21" s="132">
        <v>159429</v>
      </c>
      <c r="Y21" s="132">
        <v>0</v>
      </c>
      <c r="Z21" s="130">
        <v>159429</v>
      </c>
      <c r="AA21" s="130">
        <v>326109</v>
      </c>
      <c r="AB21" s="130">
        <v>393692</v>
      </c>
      <c r="AC21" s="130">
        <v>130029.43000000002</v>
      </c>
      <c r="AD21" s="130">
        <v>560372</v>
      </c>
      <c r="AE21" s="130">
        <v>393692</v>
      </c>
    </row>
    <row r="22" spans="1:31" x14ac:dyDescent="0.25">
      <c r="A22" s="132" t="s">
        <v>121</v>
      </c>
      <c r="B22" s="132" t="s">
        <v>122</v>
      </c>
      <c r="C22" s="132" t="s">
        <v>122</v>
      </c>
      <c r="D22" s="132" t="s">
        <v>73</v>
      </c>
      <c r="E22" s="132"/>
      <c r="F22" s="130">
        <v>44460</v>
      </c>
      <c r="G22" s="130">
        <v>3919936</v>
      </c>
      <c r="H22" s="130">
        <v>0</v>
      </c>
      <c r="I22" s="130">
        <v>3919936</v>
      </c>
      <c r="J22" s="130">
        <v>160281</v>
      </c>
      <c r="K22" s="130">
        <v>257288</v>
      </c>
      <c r="L22" s="130">
        <v>3759655</v>
      </c>
      <c r="M22" s="130">
        <v>3759655</v>
      </c>
      <c r="N22" s="130">
        <v>6470492</v>
      </c>
      <c r="O22" s="130">
        <v>0</v>
      </c>
      <c r="P22" s="195">
        <v>0</v>
      </c>
      <c r="Q22" s="195">
        <v>0</v>
      </c>
      <c r="R22" s="195">
        <v>0</v>
      </c>
      <c r="S22" s="195">
        <v>0</v>
      </c>
      <c r="T22" s="195">
        <v>0</v>
      </c>
      <c r="U22" s="195">
        <v>0</v>
      </c>
      <c r="V22" s="195">
        <v>0</v>
      </c>
      <c r="W22" s="130">
        <v>3919936</v>
      </c>
      <c r="X22" s="132">
        <v>3919936</v>
      </c>
      <c r="Y22" s="132">
        <v>0</v>
      </c>
      <c r="Z22" s="130">
        <v>3919936</v>
      </c>
      <c r="AA22" s="130">
        <v>6727780</v>
      </c>
      <c r="AB22" s="130">
        <v>-2807844</v>
      </c>
      <c r="AC22" s="130">
        <v>1993826.6299999997</v>
      </c>
      <c r="AD22" s="130">
        <v>0</v>
      </c>
      <c r="AE22" s="130">
        <v>-2807844</v>
      </c>
    </row>
    <row r="23" spans="1:31" x14ac:dyDescent="0.25">
      <c r="A23" s="132" t="s">
        <v>123</v>
      </c>
      <c r="B23" s="132" t="s">
        <v>124</v>
      </c>
      <c r="C23" s="132" t="s">
        <v>101</v>
      </c>
      <c r="D23" s="132" t="s">
        <v>90</v>
      </c>
      <c r="E23" s="132"/>
      <c r="F23" s="130">
        <v>5592</v>
      </c>
      <c r="G23" s="130">
        <v>493034</v>
      </c>
      <c r="H23" s="130">
        <v>0</v>
      </c>
      <c r="I23" s="130">
        <v>493034</v>
      </c>
      <c r="J23" s="130">
        <v>83749</v>
      </c>
      <c r="K23" s="130">
        <v>218266</v>
      </c>
      <c r="L23" s="130">
        <v>409285</v>
      </c>
      <c r="M23" s="130">
        <v>369183</v>
      </c>
      <c r="N23" s="130">
        <v>399847</v>
      </c>
      <c r="O23" s="130">
        <v>40102</v>
      </c>
      <c r="P23" s="195">
        <v>0</v>
      </c>
      <c r="Q23" s="195">
        <v>0</v>
      </c>
      <c r="R23" s="195">
        <v>0</v>
      </c>
      <c r="S23" s="195">
        <v>0</v>
      </c>
      <c r="T23" s="195">
        <v>0</v>
      </c>
      <c r="U23" s="195">
        <v>0</v>
      </c>
      <c r="V23" s="195">
        <v>0</v>
      </c>
      <c r="W23" s="130">
        <v>452932</v>
      </c>
      <c r="X23" s="132">
        <v>452932</v>
      </c>
      <c r="Y23" s="132">
        <v>0</v>
      </c>
      <c r="Z23" s="130">
        <v>452932</v>
      </c>
      <c r="AA23" s="130">
        <v>618113</v>
      </c>
      <c r="AB23" s="130">
        <v>-125079</v>
      </c>
      <c r="AC23" s="130">
        <v>323062.64000000007</v>
      </c>
      <c r="AD23" s="130">
        <v>40102</v>
      </c>
      <c r="AE23" s="130">
        <v>-125079</v>
      </c>
    </row>
    <row r="24" spans="1:31" x14ac:dyDescent="0.25">
      <c r="A24" s="132" t="s">
        <v>125</v>
      </c>
      <c r="B24" s="132" t="s">
        <v>126</v>
      </c>
      <c r="C24" s="132" t="s">
        <v>76</v>
      </c>
      <c r="D24" s="132" t="s">
        <v>77</v>
      </c>
      <c r="E24" s="132"/>
      <c r="F24" s="130">
        <v>1730</v>
      </c>
      <c r="G24" s="130">
        <v>152530</v>
      </c>
      <c r="H24" s="130">
        <v>0</v>
      </c>
      <c r="I24" s="130">
        <v>152530</v>
      </c>
      <c r="J24" s="130">
        <v>2755</v>
      </c>
      <c r="K24" s="130">
        <v>3914</v>
      </c>
      <c r="L24" s="130">
        <v>149775</v>
      </c>
      <c r="M24" s="130">
        <v>10568</v>
      </c>
      <c r="N24" s="130">
        <v>12893</v>
      </c>
      <c r="O24" s="130">
        <v>139207</v>
      </c>
      <c r="P24" s="195">
        <v>0</v>
      </c>
      <c r="Q24" s="195">
        <v>0</v>
      </c>
      <c r="R24" s="195">
        <v>0</v>
      </c>
      <c r="S24" s="195">
        <v>0</v>
      </c>
      <c r="T24" s="195">
        <v>0</v>
      </c>
      <c r="U24" s="195">
        <v>0</v>
      </c>
      <c r="V24" s="195">
        <v>0</v>
      </c>
      <c r="W24" s="130">
        <v>13323</v>
      </c>
      <c r="X24" s="132">
        <v>13323</v>
      </c>
      <c r="Y24" s="132">
        <v>0</v>
      </c>
      <c r="Z24" s="130">
        <v>13323</v>
      </c>
      <c r="AA24" s="130">
        <v>16807</v>
      </c>
      <c r="AB24" s="130">
        <v>135723</v>
      </c>
      <c r="AC24" s="130">
        <v>10216.75</v>
      </c>
      <c r="AD24" s="130">
        <v>139207</v>
      </c>
      <c r="AE24" s="130">
        <v>135723</v>
      </c>
    </row>
    <row r="25" spans="1:31" x14ac:dyDescent="0.25">
      <c r="A25" s="132" t="s">
        <v>127</v>
      </c>
      <c r="B25" s="132" t="s">
        <v>128</v>
      </c>
      <c r="C25" s="132" t="s">
        <v>68</v>
      </c>
      <c r="D25" s="132" t="s">
        <v>86</v>
      </c>
      <c r="E25" s="132"/>
      <c r="F25" s="130">
        <v>14195</v>
      </c>
      <c r="G25" s="130">
        <v>1251541</v>
      </c>
      <c r="H25" s="130">
        <v>0</v>
      </c>
      <c r="I25" s="130">
        <v>1251541</v>
      </c>
      <c r="J25" s="130">
        <v>494435</v>
      </c>
      <c r="K25" s="130">
        <v>896056</v>
      </c>
      <c r="L25" s="130">
        <v>757106</v>
      </c>
      <c r="M25" s="130">
        <v>757106</v>
      </c>
      <c r="N25" s="130">
        <v>1325988</v>
      </c>
      <c r="O25" s="130">
        <v>0</v>
      </c>
      <c r="P25" s="195">
        <v>0</v>
      </c>
      <c r="Q25" s="195">
        <v>0</v>
      </c>
      <c r="R25" s="195">
        <v>0</v>
      </c>
      <c r="S25" s="195">
        <v>0</v>
      </c>
      <c r="T25" s="195">
        <v>0</v>
      </c>
      <c r="U25" s="195">
        <v>0</v>
      </c>
      <c r="V25" s="195">
        <v>0</v>
      </c>
      <c r="W25" s="130">
        <v>1251541</v>
      </c>
      <c r="X25" s="132">
        <v>1251541</v>
      </c>
      <c r="Y25" s="132">
        <v>0</v>
      </c>
      <c r="Z25" s="130">
        <v>1251541</v>
      </c>
      <c r="AA25" s="130">
        <v>2222044</v>
      </c>
      <c r="AB25" s="130">
        <v>-970503</v>
      </c>
      <c r="AC25" s="130">
        <v>1251527.6225000001</v>
      </c>
      <c r="AD25" s="130">
        <v>0</v>
      </c>
      <c r="AE25" s="130">
        <v>-970503</v>
      </c>
    </row>
    <row r="26" spans="1:31" x14ac:dyDescent="0.25">
      <c r="A26" s="132" t="s">
        <v>129</v>
      </c>
      <c r="B26" s="132" t="s">
        <v>130</v>
      </c>
      <c r="C26" s="132" t="s">
        <v>89</v>
      </c>
      <c r="D26" s="132" t="s">
        <v>90</v>
      </c>
      <c r="E26" s="132"/>
      <c r="F26" s="130">
        <v>15134</v>
      </c>
      <c r="G26" s="130">
        <v>1334330</v>
      </c>
      <c r="H26" s="130">
        <v>0</v>
      </c>
      <c r="I26" s="130">
        <v>1334330</v>
      </c>
      <c r="J26" s="130">
        <v>29349</v>
      </c>
      <c r="K26" s="130">
        <v>93709</v>
      </c>
      <c r="L26" s="130">
        <v>1304981</v>
      </c>
      <c r="M26" s="130">
        <v>525588</v>
      </c>
      <c r="N26" s="130">
        <v>748366</v>
      </c>
      <c r="O26" s="130">
        <v>779393</v>
      </c>
      <c r="P26" s="195">
        <v>0</v>
      </c>
      <c r="Q26" s="195">
        <v>0</v>
      </c>
      <c r="R26" s="195">
        <v>0</v>
      </c>
      <c r="S26" s="195">
        <v>0</v>
      </c>
      <c r="T26" s="195">
        <v>0</v>
      </c>
      <c r="U26" s="195">
        <v>0</v>
      </c>
      <c r="V26" s="195">
        <v>0</v>
      </c>
      <c r="W26" s="130">
        <v>554937</v>
      </c>
      <c r="X26" s="132">
        <v>554937</v>
      </c>
      <c r="Y26" s="132">
        <v>0</v>
      </c>
      <c r="Z26" s="130">
        <v>554937</v>
      </c>
      <c r="AA26" s="130">
        <v>842075</v>
      </c>
      <c r="AB26" s="130">
        <v>492255</v>
      </c>
      <c r="AC26" s="130">
        <v>180601.15</v>
      </c>
      <c r="AD26" s="130">
        <v>779393</v>
      </c>
      <c r="AE26" s="130">
        <v>492255</v>
      </c>
    </row>
    <row r="27" spans="1:31" x14ac:dyDescent="0.25">
      <c r="A27" s="132" t="s">
        <v>131</v>
      </c>
      <c r="B27" s="132" t="s">
        <v>132</v>
      </c>
      <c r="C27" s="132" t="s">
        <v>118</v>
      </c>
      <c r="D27" s="132" t="s">
        <v>90</v>
      </c>
      <c r="E27" s="132" t="s">
        <v>113</v>
      </c>
      <c r="F27" s="130">
        <v>17182</v>
      </c>
      <c r="G27" s="130">
        <v>1514898</v>
      </c>
      <c r="H27" s="130">
        <v>0</v>
      </c>
      <c r="I27" s="130">
        <v>1514898</v>
      </c>
      <c r="J27" s="130">
        <v>227500</v>
      </c>
      <c r="K27" s="130">
        <v>460000</v>
      </c>
      <c r="L27" s="130">
        <v>1287398</v>
      </c>
      <c r="M27" s="130">
        <v>370142</v>
      </c>
      <c r="N27" s="130">
        <v>997906</v>
      </c>
      <c r="O27" s="130">
        <v>917256</v>
      </c>
      <c r="P27" s="195">
        <v>0</v>
      </c>
      <c r="Q27" s="195">
        <v>0</v>
      </c>
      <c r="R27" s="195">
        <v>0</v>
      </c>
      <c r="S27" s="195">
        <v>0</v>
      </c>
      <c r="T27" s="195">
        <v>0</v>
      </c>
      <c r="U27" s="195">
        <v>0</v>
      </c>
      <c r="V27" s="195">
        <v>0</v>
      </c>
      <c r="W27" s="130">
        <v>597642</v>
      </c>
      <c r="X27" s="132">
        <v>597642</v>
      </c>
      <c r="Y27" s="132">
        <v>0</v>
      </c>
      <c r="Z27" s="130">
        <v>597642</v>
      </c>
      <c r="AA27" s="130">
        <v>1457906</v>
      </c>
      <c r="AB27" s="130">
        <v>56992</v>
      </c>
      <c r="AC27" s="130">
        <v>373305.20250000054</v>
      </c>
      <c r="AD27" s="130">
        <v>917256</v>
      </c>
      <c r="AE27" s="130">
        <v>56992</v>
      </c>
    </row>
    <row r="28" spans="1:31" x14ac:dyDescent="0.25">
      <c r="A28" s="132" t="s">
        <v>133</v>
      </c>
      <c r="B28" s="132" t="s">
        <v>134</v>
      </c>
      <c r="C28" s="132" t="s">
        <v>68</v>
      </c>
      <c r="D28" s="132" t="s">
        <v>98</v>
      </c>
      <c r="E28" s="132"/>
      <c r="F28" s="130">
        <v>26330</v>
      </c>
      <c r="G28" s="130">
        <v>2321456</v>
      </c>
      <c r="H28" s="130">
        <v>0</v>
      </c>
      <c r="I28" s="130">
        <v>2321456</v>
      </c>
      <c r="J28" s="130">
        <v>878302</v>
      </c>
      <c r="K28" s="130">
        <v>978611</v>
      </c>
      <c r="L28" s="130">
        <v>1443154</v>
      </c>
      <c r="M28" s="130">
        <v>1128167</v>
      </c>
      <c r="N28" s="130">
        <v>2516642</v>
      </c>
      <c r="O28" s="130">
        <v>314987</v>
      </c>
      <c r="P28" s="195">
        <v>0</v>
      </c>
      <c r="Q28" s="195">
        <v>0</v>
      </c>
      <c r="R28" s="195">
        <v>0</v>
      </c>
      <c r="S28" s="195">
        <v>0</v>
      </c>
      <c r="T28" s="195">
        <v>0</v>
      </c>
      <c r="U28" s="195">
        <v>0</v>
      </c>
      <c r="V28" s="195">
        <v>0</v>
      </c>
      <c r="W28" s="130">
        <v>2006469</v>
      </c>
      <c r="X28" s="132">
        <v>2006469</v>
      </c>
      <c r="Y28" s="132">
        <v>0</v>
      </c>
      <c r="Z28" s="130">
        <v>2006469</v>
      </c>
      <c r="AA28" s="130">
        <v>3495253</v>
      </c>
      <c r="AB28" s="130">
        <v>-1173797</v>
      </c>
      <c r="AC28" s="130">
        <v>0</v>
      </c>
      <c r="AD28" s="130">
        <v>314987</v>
      </c>
      <c r="AE28" s="130">
        <v>-1173797</v>
      </c>
    </row>
    <row r="29" spans="1:31" x14ac:dyDescent="0.25">
      <c r="A29" s="132" t="s">
        <v>135</v>
      </c>
      <c r="B29" s="132" t="s">
        <v>136</v>
      </c>
      <c r="C29" s="132" t="s">
        <v>72</v>
      </c>
      <c r="D29" s="132" t="s">
        <v>113</v>
      </c>
      <c r="E29" s="132"/>
      <c r="F29" s="130">
        <v>6802</v>
      </c>
      <c r="G29" s="130">
        <v>599717</v>
      </c>
      <c r="H29" s="130">
        <v>0</v>
      </c>
      <c r="I29" s="130">
        <v>599717</v>
      </c>
      <c r="J29" s="130">
        <v>83915</v>
      </c>
      <c r="K29" s="130">
        <v>100614</v>
      </c>
      <c r="L29" s="130">
        <v>515802</v>
      </c>
      <c r="M29" s="130">
        <v>238040</v>
      </c>
      <c r="N29" s="130">
        <v>253040</v>
      </c>
      <c r="O29" s="130">
        <v>277762</v>
      </c>
      <c r="P29" s="195">
        <v>16698.974999999999</v>
      </c>
      <c r="Q29" s="195">
        <v>48569.63</v>
      </c>
      <c r="R29" s="195">
        <v>65268.605000000003</v>
      </c>
      <c r="S29" s="195">
        <v>11290.8</v>
      </c>
      <c r="T29" s="195">
        <v>48569.63</v>
      </c>
      <c r="U29" s="195">
        <v>59860.429999999993</v>
      </c>
      <c r="V29" s="195">
        <v>59860.43</v>
      </c>
      <c r="W29" s="130">
        <v>381815.43</v>
      </c>
      <c r="X29" s="132">
        <v>381815.43</v>
      </c>
      <c r="Y29" s="132">
        <v>0</v>
      </c>
      <c r="Z29" s="130">
        <v>381815.43</v>
      </c>
      <c r="AA29" s="130">
        <v>418922.60499999998</v>
      </c>
      <c r="AB29" s="130">
        <v>180794.39499999999</v>
      </c>
      <c r="AC29" s="130">
        <v>382295.23</v>
      </c>
      <c r="AD29" s="130">
        <v>217901.57</v>
      </c>
      <c r="AE29" s="130">
        <v>180794.39499999999</v>
      </c>
    </row>
    <row r="30" spans="1:31" x14ac:dyDescent="0.25">
      <c r="A30" s="132" t="s">
        <v>137</v>
      </c>
      <c r="B30" s="132" t="s">
        <v>138</v>
      </c>
      <c r="C30" s="132" t="s">
        <v>101</v>
      </c>
      <c r="D30" s="132" t="s">
        <v>69</v>
      </c>
      <c r="E30" s="132"/>
      <c r="F30" s="130">
        <v>3220</v>
      </c>
      <c r="G30" s="130">
        <v>283900</v>
      </c>
      <c r="H30" s="130">
        <v>0</v>
      </c>
      <c r="I30" s="130">
        <v>283900</v>
      </c>
      <c r="J30" s="130">
        <v>30000</v>
      </c>
      <c r="K30" s="130">
        <v>73125</v>
      </c>
      <c r="L30" s="130">
        <v>253900</v>
      </c>
      <c r="M30" s="130">
        <v>97375</v>
      </c>
      <c r="N30" s="130">
        <v>194500</v>
      </c>
      <c r="O30" s="130">
        <v>156525</v>
      </c>
      <c r="P30" s="195">
        <v>0</v>
      </c>
      <c r="Q30" s="195">
        <v>0</v>
      </c>
      <c r="R30" s="195">
        <v>0</v>
      </c>
      <c r="S30" s="195">
        <v>0</v>
      </c>
      <c r="T30" s="195">
        <v>0</v>
      </c>
      <c r="U30" s="195">
        <v>0</v>
      </c>
      <c r="V30" s="195">
        <v>0</v>
      </c>
      <c r="W30" s="130">
        <v>127375</v>
      </c>
      <c r="X30" s="132">
        <v>127375</v>
      </c>
      <c r="Y30" s="132">
        <v>0</v>
      </c>
      <c r="Z30" s="130">
        <v>127375</v>
      </c>
      <c r="AA30" s="130">
        <v>267625</v>
      </c>
      <c r="AB30" s="130">
        <v>16275</v>
      </c>
      <c r="AC30" s="130">
        <v>67194.76999999999</v>
      </c>
      <c r="AD30" s="130">
        <v>156525</v>
      </c>
      <c r="AE30" s="130">
        <v>16275</v>
      </c>
    </row>
    <row r="31" spans="1:31" x14ac:dyDescent="0.25">
      <c r="A31" s="132" t="s">
        <v>139</v>
      </c>
      <c r="B31" s="132" t="s">
        <v>140</v>
      </c>
      <c r="C31" s="132" t="s">
        <v>106</v>
      </c>
      <c r="D31" s="132" t="s">
        <v>77</v>
      </c>
      <c r="E31" s="132"/>
      <c r="F31" s="130">
        <v>2114</v>
      </c>
      <c r="G31" s="130">
        <v>186387</v>
      </c>
      <c r="H31" s="130">
        <v>0</v>
      </c>
      <c r="I31" s="130">
        <v>186387</v>
      </c>
      <c r="J31" s="130">
        <v>46135</v>
      </c>
      <c r="K31" s="130">
        <v>73090</v>
      </c>
      <c r="L31" s="130">
        <v>140252</v>
      </c>
      <c r="M31" s="130">
        <v>80335</v>
      </c>
      <c r="N31" s="130">
        <v>133660</v>
      </c>
      <c r="O31" s="130">
        <v>59917</v>
      </c>
      <c r="P31" s="195">
        <v>0</v>
      </c>
      <c r="Q31" s="195">
        <v>52832.4</v>
      </c>
      <c r="R31" s="195">
        <v>52832.4</v>
      </c>
      <c r="S31" s="195">
        <v>0</v>
      </c>
      <c r="T31" s="195">
        <v>51005.4</v>
      </c>
      <c r="U31" s="195">
        <v>51005.4</v>
      </c>
      <c r="V31" s="195">
        <v>51005.4</v>
      </c>
      <c r="W31" s="130">
        <v>177475.4</v>
      </c>
      <c r="X31" s="132">
        <v>177475.4</v>
      </c>
      <c r="Y31" s="132">
        <v>0</v>
      </c>
      <c r="Z31" s="130">
        <v>177475.4</v>
      </c>
      <c r="AA31" s="130">
        <v>259582.4</v>
      </c>
      <c r="AB31" s="130">
        <v>-73195.399999999994</v>
      </c>
      <c r="AC31" s="130">
        <v>147713.16</v>
      </c>
      <c r="AD31" s="130">
        <v>8911.6000000000058</v>
      </c>
      <c r="AE31" s="130">
        <v>-73195.399999999994</v>
      </c>
    </row>
    <row r="32" spans="1:31" x14ac:dyDescent="0.25">
      <c r="A32" s="132" t="s">
        <v>141</v>
      </c>
      <c r="B32" s="132" t="s">
        <v>142</v>
      </c>
      <c r="C32" s="132" t="s">
        <v>85</v>
      </c>
      <c r="D32" s="132" t="s">
        <v>86</v>
      </c>
      <c r="E32" s="132"/>
      <c r="F32" s="130">
        <v>42312</v>
      </c>
      <c r="G32" s="130">
        <v>3730552</v>
      </c>
      <c r="H32" s="130">
        <v>0</v>
      </c>
      <c r="I32" s="130">
        <v>3730552</v>
      </c>
      <c r="J32" s="130">
        <v>3730552</v>
      </c>
      <c r="K32" s="130">
        <v>5881369</v>
      </c>
      <c r="L32" s="130">
        <v>0</v>
      </c>
      <c r="M32" s="130">
        <v>0</v>
      </c>
      <c r="N32" s="130">
        <v>0</v>
      </c>
      <c r="O32" s="130">
        <v>0</v>
      </c>
      <c r="P32" s="195">
        <v>0</v>
      </c>
      <c r="Q32" s="195">
        <v>0</v>
      </c>
      <c r="R32" s="195">
        <v>0</v>
      </c>
      <c r="S32" s="195">
        <v>0</v>
      </c>
      <c r="T32" s="195">
        <v>0</v>
      </c>
      <c r="U32" s="195">
        <v>0</v>
      </c>
      <c r="V32" s="195">
        <v>0</v>
      </c>
      <c r="W32" s="130">
        <v>3730552</v>
      </c>
      <c r="X32" s="132">
        <v>3730552</v>
      </c>
      <c r="Y32" s="132">
        <v>0</v>
      </c>
      <c r="Z32" s="130">
        <v>3730552</v>
      </c>
      <c r="AA32" s="130">
        <v>5881369</v>
      </c>
      <c r="AB32" s="130">
        <v>-2150817</v>
      </c>
      <c r="AC32" s="130">
        <v>2960121.9600000009</v>
      </c>
      <c r="AD32" s="130">
        <v>0</v>
      </c>
      <c r="AE32" s="130">
        <v>-2150817</v>
      </c>
    </row>
    <row r="33" spans="1:31" x14ac:dyDescent="0.25">
      <c r="A33" s="132" t="s">
        <v>143</v>
      </c>
      <c r="B33" s="132" t="s">
        <v>144</v>
      </c>
      <c r="C33" s="132" t="s">
        <v>68</v>
      </c>
      <c r="D33" s="132" t="s">
        <v>86</v>
      </c>
      <c r="E33" s="132"/>
      <c r="F33" s="130">
        <v>43784</v>
      </c>
      <c r="G33" s="130">
        <v>3860335</v>
      </c>
      <c r="H33" s="130">
        <v>0</v>
      </c>
      <c r="I33" s="130">
        <v>3860335</v>
      </c>
      <c r="J33" s="130">
        <v>0</v>
      </c>
      <c r="K33" s="130">
        <v>0</v>
      </c>
      <c r="L33" s="130">
        <v>3860335</v>
      </c>
      <c r="M33" s="130">
        <v>1120000</v>
      </c>
      <c r="N33" s="130">
        <v>2065000</v>
      </c>
      <c r="O33" s="130">
        <v>2740335</v>
      </c>
      <c r="P33" s="195">
        <v>0</v>
      </c>
      <c r="Q33" s="195">
        <v>0</v>
      </c>
      <c r="R33" s="195">
        <v>0</v>
      </c>
      <c r="S33" s="195">
        <v>0</v>
      </c>
      <c r="T33" s="195">
        <v>0</v>
      </c>
      <c r="U33" s="195">
        <v>0</v>
      </c>
      <c r="V33" s="195">
        <v>0</v>
      </c>
      <c r="W33" s="130">
        <v>1120000</v>
      </c>
      <c r="X33" s="132">
        <v>1120000</v>
      </c>
      <c r="Y33" s="132">
        <v>0</v>
      </c>
      <c r="Z33" s="130">
        <v>1120000</v>
      </c>
      <c r="AA33" s="130">
        <v>2065000</v>
      </c>
      <c r="AB33" s="130">
        <v>1795335</v>
      </c>
      <c r="AC33" s="130">
        <v>720722.44</v>
      </c>
      <c r="AD33" s="130">
        <v>2740335</v>
      </c>
      <c r="AE33" s="130">
        <v>1795335</v>
      </c>
    </row>
    <row r="34" spans="1:31" x14ac:dyDescent="0.25">
      <c r="A34" s="132" t="s">
        <v>145</v>
      </c>
      <c r="B34" s="132" t="s">
        <v>146</v>
      </c>
      <c r="C34" s="132" t="s">
        <v>101</v>
      </c>
      <c r="D34" s="132" t="s">
        <v>90</v>
      </c>
      <c r="E34" s="132"/>
      <c r="F34" s="130">
        <v>9326</v>
      </c>
      <c r="G34" s="130">
        <v>822252</v>
      </c>
      <c r="H34" s="130">
        <v>0</v>
      </c>
      <c r="I34" s="130">
        <v>822252</v>
      </c>
      <c r="J34" s="130">
        <v>0</v>
      </c>
      <c r="K34" s="130">
        <v>0</v>
      </c>
      <c r="L34" s="130">
        <v>822252</v>
      </c>
      <c r="M34" s="130">
        <v>169562</v>
      </c>
      <c r="N34" s="130">
        <v>222564</v>
      </c>
      <c r="O34" s="130">
        <v>652690</v>
      </c>
      <c r="P34" s="195">
        <v>25601.002499999999</v>
      </c>
      <c r="Q34" s="195">
        <v>186084.32</v>
      </c>
      <c r="R34" s="195">
        <v>211685.32250000001</v>
      </c>
      <c r="S34" s="195">
        <v>25601.002499999999</v>
      </c>
      <c r="T34" s="195">
        <v>186084.32</v>
      </c>
      <c r="U34" s="195">
        <v>211685.32250000001</v>
      </c>
      <c r="V34" s="195">
        <v>211685</v>
      </c>
      <c r="W34" s="130">
        <v>381247.32250000001</v>
      </c>
      <c r="X34" s="132">
        <v>381247</v>
      </c>
      <c r="Y34" s="132">
        <v>0</v>
      </c>
      <c r="Z34" s="130">
        <v>381247</v>
      </c>
      <c r="AA34" s="130">
        <v>434249.32250000001</v>
      </c>
      <c r="AB34" s="130">
        <v>388002.67749999999</v>
      </c>
      <c r="AC34" s="130">
        <v>380992.06000000017</v>
      </c>
      <c r="AD34" s="130">
        <v>441005</v>
      </c>
      <c r="AE34" s="130">
        <v>388002.67749999999</v>
      </c>
    </row>
    <row r="35" spans="1:31" x14ac:dyDescent="0.25">
      <c r="A35" s="132" t="s">
        <v>147</v>
      </c>
      <c r="B35" s="132" t="s">
        <v>148</v>
      </c>
      <c r="C35" s="132" t="s">
        <v>80</v>
      </c>
      <c r="D35" s="132" t="s">
        <v>77</v>
      </c>
      <c r="E35" s="132"/>
      <c r="F35" s="130">
        <v>1260</v>
      </c>
      <c r="G35" s="130">
        <v>111091</v>
      </c>
      <c r="H35" s="130">
        <v>0</v>
      </c>
      <c r="I35" s="130">
        <v>111091</v>
      </c>
      <c r="J35" s="130">
        <v>0</v>
      </c>
      <c r="K35" s="130">
        <v>0</v>
      </c>
      <c r="L35" s="130">
        <v>111091</v>
      </c>
      <c r="M35" s="130">
        <v>17194</v>
      </c>
      <c r="N35" s="130">
        <v>26911</v>
      </c>
      <c r="O35" s="130">
        <v>93897</v>
      </c>
      <c r="P35" s="195">
        <v>0</v>
      </c>
      <c r="Q35" s="195">
        <v>0</v>
      </c>
      <c r="R35" s="195">
        <v>0</v>
      </c>
      <c r="S35" s="195">
        <v>0</v>
      </c>
      <c r="T35" s="195">
        <v>0</v>
      </c>
      <c r="U35" s="195">
        <v>0</v>
      </c>
      <c r="V35" s="195">
        <v>0</v>
      </c>
      <c r="W35" s="130">
        <v>17194</v>
      </c>
      <c r="X35" s="132">
        <v>17194</v>
      </c>
      <c r="Y35" s="132">
        <v>0</v>
      </c>
      <c r="Z35" s="130">
        <v>17194</v>
      </c>
      <c r="AA35" s="130">
        <v>26911</v>
      </c>
      <c r="AB35" s="130">
        <v>84180</v>
      </c>
      <c r="AC35" s="130">
        <v>16660.919999999998</v>
      </c>
      <c r="AD35" s="130">
        <v>93897</v>
      </c>
      <c r="AE35" s="130">
        <v>84180</v>
      </c>
    </row>
    <row r="36" spans="1:31" x14ac:dyDescent="0.25">
      <c r="A36" s="132" t="s">
        <v>149</v>
      </c>
      <c r="B36" s="132" t="s">
        <v>150</v>
      </c>
      <c r="C36" s="132" t="s">
        <v>101</v>
      </c>
      <c r="D36" s="132" t="s">
        <v>69</v>
      </c>
      <c r="E36" s="132"/>
      <c r="F36" s="130">
        <v>5376</v>
      </c>
      <c r="G36" s="130">
        <v>473990</v>
      </c>
      <c r="H36" s="130">
        <v>0</v>
      </c>
      <c r="I36" s="130">
        <v>473990</v>
      </c>
      <c r="J36" s="130">
        <v>12960</v>
      </c>
      <c r="K36" s="130">
        <v>51839</v>
      </c>
      <c r="L36" s="130">
        <v>461030</v>
      </c>
      <c r="M36" s="130">
        <v>133448</v>
      </c>
      <c r="N36" s="130">
        <v>163735</v>
      </c>
      <c r="O36" s="130">
        <v>327582</v>
      </c>
      <c r="P36" s="195">
        <v>0</v>
      </c>
      <c r="Q36" s="195">
        <v>397581.54</v>
      </c>
      <c r="R36" s="195">
        <v>397581.54</v>
      </c>
      <c r="S36" s="195">
        <v>0</v>
      </c>
      <c r="T36" s="195">
        <v>297581.54000000004</v>
      </c>
      <c r="U36" s="195">
        <v>297581.54000000004</v>
      </c>
      <c r="V36" s="195">
        <v>297582</v>
      </c>
      <c r="W36" s="130">
        <v>443989.54</v>
      </c>
      <c r="X36" s="132">
        <v>443990</v>
      </c>
      <c r="Y36" s="132">
        <v>0</v>
      </c>
      <c r="Z36" s="130">
        <v>443990</v>
      </c>
      <c r="AA36" s="130">
        <v>613155.54</v>
      </c>
      <c r="AB36" s="130">
        <v>-139165.54000000004</v>
      </c>
      <c r="AC36" s="130">
        <v>288477.64999999991</v>
      </c>
      <c r="AD36" s="130">
        <v>30000</v>
      </c>
      <c r="AE36" s="130">
        <v>-139165.54000000004</v>
      </c>
    </row>
    <row r="37" spans="1:31" x14ac:dyDescent="0.25">
      <c r="A37" s="132" t="s">
        <v>151</v>
      </c>
      <c r="B37" s="132" t="s">
        <v>152</v>
      </c>
      <c r="C37" s="132" t="s">
        <v>153</v>
      </c>
      <c r="D37" s="132" t="s">
        <v>154</v>
      </c>
      <c r="E37" s="132" t="s">
        <v>65</v>
      </c>
      <c r="F37" s="130">
        <v>0</v>
      </c>
      <c r="G37" s="130">
        <v>0</v>
      </c>
      <c r="H37" s="130">
        <v>0</v>
      </c>
      <c r="I37" s="130">
        <v>0</v>
      </c>
      <c r="J37" s="130">
        <v>0</v>
      </c>
      <c r="K37" s="130">
        <v>0</v>
      </c>
      <c r="L37" s="130">
        <v>0</v>
      </c>
      <c r="M37" s="130">
        <v>0</v>
      </c>
      <c r="N37" s="130">
        <v>0</v>
      </c>
      <c r="O37" s="130">
        <v>0</v>
      </c>
      <c r="P37" s="195">
        <v>0</v>
      </c>
      <c r="Q37" s="195">
        <v>0</v>
      </c>
      <c r="R37" s="195">
        <v>0</v>
      </c>
      <c r="S37" s="195">
        <v>0</v>
      </c>
      <c r="T37" s="195">
        <v>0</v>
      </c>
      <c r="U37" s="195">
        <v>0</v>
      </c>
      <c r="V37" s="195">
        <v>0</v>
      </c>
      <c r="W37" s="130">
        <v>0</v>
      </c>
      <c r="X37" s="132">
        <v>0</v>
      </c>
      <c r="Y37" s="132">
        <v>0</v>
      </c>
      <c r="Z37" s="130">
        <v>0</v>
      </c>
      <c r="AA37" s="130">
        <v>0</v>
      </c>
      <c r="AB37" s="130">
        <v>0</v>
      </c>
      <c r="AC37" s="130">
        <v>0</v>
      </c>
      <c r="AD37" s="130">
        <v>0</v>
      </c>
      <c r="AE37" s="130">
        <v>0</v>
      </c>
    </row>
    <row r="38" spans="1:31" x14ac:dyDescent="0.25">
      <c r="A38" s="132" t="s">
        <v>155</v>
      </c>
      <c r="B38" s="132" t="s">
        <v>156</v>
      </c>
      <c r="C38" s="132" t="s">
        <v>122</v>
      </c>
      <c r="D38" s="132" t="s">
        <v>73</v>
      </c>
      <c r="E38" s="132"/>
      <c r="F38" s="130">
        <v>19872</v>
      </c>
      <c r="G38" s="130">
        <v>1752069</v>
      </c>
      <c r="H38" s="130">
        <v>0</v>
      </c>
      <c r="I38" s="130">
        <v>1752069</v>
      </c>
      <c r="J38" s="130">
        <v>460495</v>
      </c>
      <c r="K38" s="130">
        <v>576684</v>
      </c>
      <c r="L38" s="130">
        <v>1291574</v>
      </c>
      <c r="M38" s="130">
        <v>378931</v>
      </c>
      <c r="N38" s="130">
        <v>556210</v>
      </c>
      <c r="O38" s="130">
        <v>912643</v>
      </c>
      <c r="P38" s="195">
        <v>122504.6879</v>
      </c>
      <c r="Q38" s="195">
        <v>595750.75</v>
      </c>
      <c r="R38" s="195">
        <v>718255.43790000002</v>
      </c>
      <c r="S38" s="195">
        <v>0</v>
      </c>
      <c r="T38" s="195">
        <v>532620.29</v>
      </c>
      <c r="U38" s="195">
        <v>532620.29</v>
      </c>
      <c r="V38" s="195">
        <v>532620.29</v>
      </c>
      <c r="W38" s="130">
        <v>1372046.29</v>
      </c>
      <c r="X38" s="132">
        <v>1372046.29</v>
      </c>
      <c r="Y38" s="132">
        <v>0</v>
      </c>
      <c r="Z38" s="130">
        <v>1372046.29</v>
      </c>
      <c r="AA38" s="130">
        <v>1851149.4379</v>
      </c>
      <c r="AB38" s="130">
        <v>-99080.437900000019</v>
      </c>
      <c r="AC38" s="130">
        <v>1380725.0699999996</v>
      </c>
      <c r="AD38" s="130">
        <v>380022.71</v>
      </c>
      <c r="AE38" s="130">
        <v>-99080.437900000019</v>
      </c>
    </row>
    <row r="39" spans="1:31" x14ac:dyDescent="0.25">
      <c r="A39" s="132" t="s">
        <v>157</v>
      </c>
      <c r="B39" s="132" t="s">
        <v>158</v>
      </c>
      <c r="C39" s="132" t="s">
        <v>68</v>
      </c>
      <c r="D39" s="132" t="s">
        <v>69</v>
      </c>
      <c r="E39" s="132"/>
      <c r="F39" s="130">
        <v>6388</v>
      </c>
      <c r="G39" s="130">
        <v>563215</v>
      </c>
      <c r="H39" s="130">
        <v>0</v>
      </c>
      <c r="I39" s="130">
        <v>563215</v>
      </c>
      <c r="J39" s="130">
        <v>0</v>
      </c>
      <c r="K39" s="130">
        <v>0</v>
      </c>
      <c r="L39" s="130">
        <v>563215</v>
      </c>
      <c r="M39" s="130">
        <v>336125</v>
      </c>
      <c r="N39" s="130">
        <v>540577</v>
      </c>
      <c r="O39" s="130">
        <v>227090</v>
      </c>
      <c r="P39" s="195">
        <v>0</v>
      </c>
      <c r="Q39" s="195">
        <v>47211.24</v>
      </c>
      <c r="R39" s="195">
        <v>47211.24</v>
      </c>
      <c r="S39" s="195">
        <v>0</v>
      </c>
      <c r="T39" s="195">
        <v>47211.24</v>
      </c>
      <c r="U39" s="195">
        <v>47211.24</v>
      </c>
      <c r="V39" s="195">
        <v>47211</v>
      </c>
      <c r="W39" s="130">
        <v>383336.24</v>
      </c>
      <c r="X39" s="132">
        <v>383336</v>
      </c>
      <c r="Y39" s="132">
        <v>0</v>
      </c>
      <c r="Z39" s="130">
        <v>383336</v>
      </c>
      <c r="AA39" s="130">
        <v>587788.24</v>
      </c>
      <c r="AB39" s="130">
        <v>-24573.239999999991</v>
      </c>
      <c r="AC39" s="130">
        <v>303892.14999999997</v>
      </c>
      <c r="AD39" s="130">
        <v>179879</v>
      </c>
      <c r="AE39" s="130">
        <v>-24573.239999999991</v>
      </c>
    </row>
    <row r="40" spans="1:31" x14ac:dyDescent="0.25">
      <c r="A40" s="132" t="s">
        <v>159</v>
      </c>
      <c r="B40" s="132" t="s">
        <v>160</v>
      </c>
      <c r="C40" s="132" t="s">
        <v>85</v>
      </c>
      <c r="D40" s="132" t="s">
        <v>86</v>
      </c>
      <c r="E40" s="132"/>
      <c r="F40" s="130">
        <v>8367</v>
      </c>
      <c r="G40" s="130">
        <v>737699</v>
      </c>
      <c r="H40" s="130">
        <v>0</v>
      </c>
      <c r="I40" s="130">
        <v>737699</v>
      </c>
      <c r="J40" s="130">
        <v>84578</v>
      </c>
      <c r="K40" s="130">
        <v>139026</v>
      </c>
      <c r="L40" s="130">
        <v>653121</v>
      </c>
      <c r="M40" s="130">
        <v>232325</v>
      </c>
      <c r="N40" s="130">
        <v>664700</v>
      </c>
      <c r="O40" s="130">
        <v>420796</v>
      </c>
      <c r="P40" s="195">
        <v>0</v>
      </c>
      <c r="Q40" s="195">
        <v>420795.73</v>
      </c>
      <c r="R40" s="195">
        <v>420795.73</v>
      </c>
      <c r="S40" s="195">
        <v>0</v>
      </c>
      <c r="T40" s="195">
        <v>420795.73</v>
      </c>
      <c r="U40" s="195">
        <v>420795.73</v>
      </c>
      <c r="V40" s="195">
        <v>420795.73</v>
      </c>
      <c r="W40" s="130">
        <v>737698.73</v>
      </c>
      <c r="X40" s="132">
        <v>737698.73</v>
      </c>
      <c r="Y40" s="132">
        <v>0</v>
      </c>
      <c r="Z40" s="130">
        <v>737698.73</v>
      </c>
      <c r="AA40" s="130">
        <v>1224521.73</v>
      </c>
      <c r="AB40" s="130">
        <v>-486822.73</v>
      </c>
      <c r="AC40" s="130">
        <v>737698.66</v>
      </c>
      <c r="AD40" s="130">
        <v>0.27000000001862645</v>
      </c>
      <c r="AE40" s="130">
        <v>-486822.73</v>
      </c>
    </row>
    <row r="41" spans="1:31" x14ac:dyDescent="0.25">
      <c r="A41" s="132" t="s">
        <v>161</v>
      </c>
      <c r="B41" s="132" t="s">
        <v>162</v>
      </c>
      <c r="C41" s="132" t="s">
        <v>101</v>
      </c>
      <c r="D41" s="132" t="s">
        <v>90</v>
      </c>
      <c r="E41" s="132"/>
      <c r="F41" s="130">
        <v>4688</v>
      </c>
      <c r="G41" s="130">
        <v>413330</v>
      </c>
      <c r="H41" s="130">
        <v>0</v>
      </c>
      <c r="I41" s="130">
        <v>413330</v>
      </c>
      <c r="J41" s="130">
        <v>44000</v>
      </c>
      <c r="K41" s="130">
        <v>45500</v>
      </c>
      <c r="L41" s="130">
        <v>369330</v>
      </c>
      <c r="M41" s="130">
        <v>127000</v>
      </c>
      <c r="N41" s="130">
        <v>226000</v>
      </c>
      <c r="O41" s="130">
        <v>242330</v>
      </c>
      <c r="P41" s="195">
        <v>0</v>
      </c>
      <c r="Q41" s="195">
        <v>0</v>
      </c>
      <c r="R41" s="195">
        <v>0</v>
      </c>
      <c r="S41" s="195">
        <v>0</v>
      </c>
      <c r="T41" s="195">
        <v>0</v>
      </c>
      <c r="U41" s="195">
        <v>0</v>
      </c>
      <c r="V41" s="195">
        <v>0</v>
      </c>
      <c r="W41" s="130">
        <v>171000</v>
      </c>
      <c r="X41" s="132">
        <v>171000</v>
      </c>
      <c r="Y41" s="132">
        <v>0</v>
      </c>
      <c r="Z41" s="130">
        <v>171000</v>
      </c>
      <c r="AA41" s="130">
        <v>271500</v>
      </c>
      <c r="AB41" s="130">
        <v>141830</v>
      </c>
      <c r="AC41" s="130">
        <v>86802.93</v>
      </c>
      <c r="AD41" s="130">
        <v>242330</v>
      </c>
      <c r="AE41" s="130">
        <v>141830</v>
      </c>
    </row>
    <row r="42" spans="1:31" x14ac:dyDescent="0.25">
      <c r="A42" s="132" t="s">
        <v>163</v>
      </c>
      <c r="B42" s="132" t="s">
        <v>164</v>
      </c>
      <c r="C42" s="132" t="s">
        <v>118</v>
      </c>
      <c r="D42" s="132" t="s">
        <v>65</v>
      </c>
      <c r="E42" s="132"/>
      <c r="F42" s="130">
        <v>37250</v>
      </c>
      <c r="G42" s="130">
        <v>3284247</v>
      </c>
      <c r="H42" s="130">
        <v>0</v>
      </c>
      <c r="I42" s="130">
        <v>3284247</v>
      </c>
      <c r="J42" s="130">
        <v>69745</v>
      </c>
      <c r="K42" s="130">
        <v>200790</v>
      </c>
      <c r="L42" s="130">
        <v>3214502</v>
      </c>
      <c r="M42" s="130">
        <v>3153501</v>
      </c>
      <c r="N42" s="130">
        <v>5287335</v>
      </c>
      <c r="O42" s="130">
        <v>61001</v>
      </c>
      <c r="P42" s="195">
        <v>0</v>
      </c>
      <c r="Q42" s="195">
        <v>61001</v>
      </c>
      <c r="R42" s="195">
        <v>61001</v>
      </c>
      <c r="S42" s="195">
        <v>0</v>
      </c>
      <c r="T42" s="195">
        <v>61001</v>
      </c>
      <c r="U42" s="195">
        <v>61001</v>
      </c>
      <c r="V42" s="195">
        <v>61001</v>
      </c>
      <c r="W42" s="130">
        <v>3284247</v>
      </c>
      <c r="X42" s="132">
        <v>3284247</v>
      </c>
      <c r="Y42" s="132">
        <v>0</v>
      </c>
      <c r="Z42" s="130">
        <v>3284247</v>
      </c>
      <c r="AA42" s="130">
        <v>5549126</v>
      </c>
      <c r="AB42" s="130">
        <v>-2264879</v>
      </c>
      <c r="AC42" s="130">
        <v>3123484.0317175998</v>
      </c>
      <c r="AD42" s="130">
        <v>0</v>
      </c>
      <c r="AE42" s="130">
        <v>-2264879</v>
      </c>
    </row>
    <row r="43" spans="1:31" x14ac:dyDescent="0.25">
      <c r="A43" s="132" t="s">
        <v>165</v>
      </c>
      <c r="B43" s="132" t="s">
        <v>166</v>
      </c>
      <c r="C43" s="132" t="s">
        <v>122</v>
      </c>
      <c r="D43" s="132" t="s">
        <v>73</v>
      </c>
      <c r="E43" s="132"/>
      <c r="F43" s="130">
        <v>9806</v>
      </c>
      <c r="G43" s="130">
        <v>864573</v>
      </c>
      <c r="H43" s="130">
        <v>0</v>
      </c>
      <c r="I43" s="130">
        <v>864573</v>
      </c>
      <c r="J43" s="130">
        <v>112193</v>
      </c>
      <c r="K43" s="130">
        <v>229983</v>
      </c>
      <c r="L43" s="130">
        <v>752380</v>
      </c>
      <c r="M43" s="130">
        <v>138815</v>
      </c>
      <c r="N43" s="130">
        <v>245567</v>
      </c>
      <c r="O43" s="130">
        <v>613565</v>
      </c>
      <c r="P43" s="195">
        <v>0</v>
      </c>
      <c r="Q43" s="195">
        <v>227694.94</v>
      </c>
      <c r="R43" s="195">
        <v>227694.94</v>
      </c>
      <c r="S43" s="195">
        <v>0</v>
      </c>
      <c r="T43" s="195">
        <v>0</v>
      </c>
      <c r="U43" s="195">
        <v>0</v>
      </c>
      <c r="V43" s="195">
        <v>0</v>
      </c>
      <c r="W43" s="130">
        <v>251008</v>
      </c>
      <c r="X43" s="132">
        <v>251008</v>
      </c>
      <c r="Y43" s="132">
        <v>0</v>
      </c>
      <c r="Z43" s="130">
        <v>251008</v>
      </c>
      <c r="AA43" s="130">
        <v>703244.94</v>
      </c>
      <c r="AB43" s="130">
        <v>161328.06000000006</v>
      </c>
      <c r="AC43" s="130">
        <v>363593.4875000001</v>
      </c>
      <c r="AD43" s="130">
        <v>613565</v>
      </c>
      <c r="AE43" s="130">
        <v>161328.06000000006</v>
      </c>
    </row>
    <row r="44" spans="1:31" x14ac:dyDescent="0.25">
      <c r="A44" s="132" t="s">
        <v>167</v>
      </c>
      <c r="B44" s="132" t="s">
        <v>168</v>
      </c>
      <c r="C44" s="132" t="s">
        <v>64</v>
      </c>
      <c r="D44" s="132" t="s">
        <v>65</v>
      </c>
      <c r="E44" s="132"/>
      <c r="F44" s="130">
        <v>27395</v>
      </c>
      <c r="G44" s="130">
        <v>0</v>
      </c>
      <c r="H44" s="130">
        <v>0</v>
      </c>
      <c r="I44" s="130">
        <v>0</v>
      </c>
      <c r="J44" s="130">
        <v>0</v>
      </c>
      <c r="K44" s="130">
        <v>0</v>
      </c>
      <c r="L44" s="130">
        <v>0</v>
      </c>
      <c r="M44" s="130">
        <v>0</v>
      </c>
      <c r="N44" s="130">
        <v>0</v>
      </c>
      <c r="O44" s="130">
        <v>0</v>
      </c>
      <c r="P44" s="195">
        <v>0</v>
      </c>
      <c r="Q44" s="195">
        <v>0</v>
      </c>
      <c r="R44" s="195">
        <v>0</v>
      </c>
      <c r="S44" s="195">
        <v>0</v>
      </c>
      <c r="T44" s="195">
        <v>0</v>
      </c>
      <c r="U44" s="195">
        <v>0</v>
      </c>
      <c r="V44" s="195">
        <v>0</v>
      </c>
      <c r="W44" s="130">
        <v>0</v>
      </c>
      <c r="X44" s="132">
        <v>0</v>
      </c>
      <c r="Y44" s="132">
        <v>0</v>
      </c>
      <c r="Z44" s="130">
        <v>0</v>
      </c>
      <c r="AA44" s="130">
        <v>0</v>
      </c>
      <c r="AB44" s="130">
        <v>0</v>
      </c>
      <c r="AC44" s="130">
        <v>0</v>
      </c>
      <c r="AD44" s="130">
        <v>0</v>
      </c>
      <c r="AE44" s="130">
        <v>0</v>
      </c>
    </row>
    <row r="45" spans="1:31" x14ac:dyDescent="0.25">
      <c r="A45" s="132" t="s">
        <v>169</v>
      </c>
      <c r="B45" s="132" t="s">
        <v>170</v>
      </c>
      <c r="C45" s="132" t="s">
        <v>80</v>
      </c>
      <c r="D45" s="132" t="s">
        <v>77</v>
      </c>
      <c r="E45" s="132"/>
      <c r="F45" s="130">
        <v>3772</v>
      </c>
      <c r="G45" s="130">
        <v>332569</v>
      </c>
      <c r="H45" s="130">
        <v>0</v>
      </c>
      <c r="I45" s="130">
        <v>332569</v>
      </c>
      <c r="J45" s="130">
        <v>12580</v>
      </c>
      <c r="K45" s="130">
        <v>32319</v>
      </c>
      <c r="L45" s="130">
        <v>319989</v>
      </c>
      <c r="M45" s="130">
        <v>39166</v>
      </c>
      <c r="N45" s="130">
        <v>62671</v>
      </c>
      <c r="O45" s="130">
        <v>280823</v>
      </c>
      <c r="P45" s="195">
        <v>0</v>
      </c>
      <c r="Q45" s="195">
        <v>23334.48</v>
      </c>
      <c r="R45" s="195">
        <v>23334.48</v>
      </c>
      <c r="S45" s="195">
        <v>0</v>
      </c>
      <c r="T45" s="195">
        <v>0</v>
      </c>
      <c r="U45" s="195">
        <v>0</v>
      </c>
      <c r="V45" s="195">
        <v>0</v>
      </c>
      <c r="W45" s="130">
        <v>51746</v>
      </c>
      <c r="X45" s="132">
        <v>51746</v>
      </c>
      <c r="Y45" s="132">
        <v>0</v>
      </c>
      <c r="Z45" s="130">
        <v>51746</v>
      </c>
      <c r="AA45" s="130">
        <v>118324.48</v>
      </c>
      <c r="AB45" s="130">
        <v>214244.52</v>
      </c>
      <c r="AC45" s="130">
        <v>35860.83</v>
      </c>
      <c r="AD45" s="130">
        <v>280823</v>
      </c>
      <c r="AE45" s="130">
        <v>214244.52</v>
      </c>
    </row>
    <row r="46" spans="1:31" x14ac:dyDescent="0.25">
      <c r="A46" s="132" t="s">
        <v>171</v>
      </c>
      <c r="B46" s="132" t="s">
        <v>172</v>
      </c>
      <c r="C46" s="132" t="s">
        <v>64</v>
      </c>
      <c r="D46" s="132" t="s">
        <v>65</v>
      </c>
      <c r="E46" s="132"/>
      <c r="F46" s="130">
        <v>95777</v>
      </c>
      <c r="G46" s="130">
        <v>0</v>
      </c>
      <c r="H46" s="130">
        <v>0</v>
      </c>
      <c r="I46" s="130">
        <v>0</v>
      </c>
      <c r="J46" s="130">
        <v>0</v>
      </c>
      <c r="K46" s="130">
        <v>0</v>
      </c>
      <c r="L46" s="130">
        <v>0</v>
      </c>
      <c r="M46" s="130">
        <v>0</v>
      </c>
      <c r="N46" s="130">
        <v>0</v>
      </c>
      <c r="O46" s="130">
        <v>0</v>
      </c>
      <c r="P46" s="195">
        <v>0</v>
      </c>
      <c r="Q46" s="195">
        <v>0</v>
      </c>
      <c r="R46" s="195">
        <v>0</v>
      </c>
      <c r="S46" s="195">
        <v>0</v>
      </c>
      <c r="T46" s="195">
        <v>0</v>
      </c>
      <c r="U46" s="195">
        <v>0</v>
      </c>
      <c r="V46" s="195">
        <v>0</v>
      </c>
      <c r="W46" s="130">
        <v>0</v>
      </c>
      <c r="X46" s="132">
        <v>0</v>
      </c>
      <c r="Y46" s="132">
        <v>0</v>
      </c>
      <c r="Z46" s="130">
        <v>0</v>
      </c>
      <c r="AA46" s="130">
        <v>0</v>
      </c>
      <c r="AB46" s="130">
        <v>0</v>
      </c>
      <c r="AC46" s="130">
        <v>0</v>
      </c>
      <c r="AD46" s="130">
        <v>0</v>
      </c>
      <c r="AE46" s="130">
        <v>0</v>
      </c>
    </row>
    <row r="47" spans="1:31" x14ac:dyDescent="0.25">
      <c r="A47" s="132" t="s">
        <v>173</v>
      </c>
      <c r="B47" s="132" t="s">
        <v>174</v>
      </c>
      <c r="C47" s="132" t="s">
        <v>101</v>
      </c>
      <c r="D47" s="132" t="s">
        <v>77</v>
      </c>
      <c r="E47" s="132"/>
      <c r="F47" s="130">
        <v>3458</v>
      </c>
      <c r="G47" s="130">
        <v>304884</v>
      </c>
      <c r="H47" s="130">
        <v>0</v>
      </c>
      <c r="I47" s="130">
        <v>304884</v>
      </c>
      <c r="J47" s="130">
        <v>0</v>
      </c>
      <c r="K47" s="130">
        <v>0</v>
      </c>
      <c r="L47" s="130">
        <v>304884</v>
      </c>
      <c r="M47" s="130">
        <v>13182</v>
      </c>
      <c r="N47" s="130">
        <v>39207</v>
      </c>
      <c r="O47" s="130">
        <v>291702</v>
      </c>
      <c r="P47" s="195">
        <v>5546.9174999999996</v>
      </c>
      <c r="Q47" s="195">
        <v>0</v>
      </c>
      <c r="R47" s="195">
        <v>5546.9174999999996</v>
      </c>
      <c r="S47" s="195">
        <v>4727.085</v>
      </c>
      <c r="T47" s="195">
        <v>0</v>
      </c>
      <c r="U47" s="195">
        <v>4727.085</v>
      </c>
      <c r="V47" s="195">
        <v>4727.09</v>
      </c>
      <c r="W47" s="130">
        <v>17909.084999999999</v>
      </c>
      <c r="X47" s="132">
        <v>17909.09</v>
      </c>
      <c r="Y47" s="132">
        <v>0</v>
      </c>
      <c r="Z47" s="130">
        <v>17909.09</v>
      </c>
      <c r="AA47" s="130">
        <v>44753.917500000003</v>
      </c>
      <c r="AB47" s="130">
        <v>260130.08249999999</v>
      </c>
      <c r="AC47" s="130">
        <v>8331.23</v>
      </c>
      <c r="AD47" s="130">
        <v>286974.90999999997</v>
      </c>
      <c r="AE47" s="130">
        <v>260130.08249999999</v>
      </c>
    </row>
    <row r="48" spans="1:31" x14ac:dyDescent="0.25">
      <c r="A48" s="132" t="s">
        <v>175</v>
      </c>
      <c r="B48" s="132" t="s">
        <v>176</v>
      </c>
      <c r="C48" s="132" t="s">
        <v>118</v>
      </c>
      <c r="D48" s="132" t="s">
        <v>113</v>
      </c>
      <c r="E48" s="132"/>
      <c r="F48" s="130">
        <v>59310</v>
      </c>
      <c r="G48" s="130">
        <v>5229227</v>
      </c>
      <c r="H48" s="130">
        <v>0</v>
      </c>
      <c r="I48" s="130">
        <v>5229227</v>
      </c>
      <c r="J48" s="130">
        <v>886113</v>
      </c>
      <c r="K48" s="130">
        <v>1842280</v>
      </c>
      <c r="L48" s="130">
        <v>4343114</v>
      </c>
      <c r="M48" s="130">
        <v>1436401</v>
      </c>
      <c r="N48" s="130">
        <v>2090652</v>
      </c>
      <c r="O48" s="130">
        <v>2906713</v>
      </c>
      <c r="P48" s="195">
        <v>0</v>
      </c>
      <c r="Q48" s="195">
        <v>2826711.0240000002</v>
      </c>
      <c r="R48" s="195">
        <v>2826711.0240000002</v>
      </c>
      <c r="S48" s="195">
        <v>0</v>
      </c>
      <c r="T48" s="195">
        <v>2826711.0240000002</v>
      </c>
      <c r="U48" s="195">
        <v>2826711.0240000002</v>
      </c>
      <c r="V48" s="195">
        <v>0</v>
      </c>
      <c r="W48" s="130">
        <v>5149225.0240000002</v>
      </c>
      <c r="X48" s="132">
        <v>2322514</v>
      </c>
      <c r="Y48" s="132">
        <v>0</v>
      </c>
      <c r="Z48" s="130">
        <v>2322514</v>
      </c>
      <c r="AA48" s="130">
        <v>6759643.0240000002</v>
      </c>
      <c r="AB48" s="130">
        <v>-1530416.0240000002</v>
      </c>
      <c r="AC48" s="130">
        <v>2749777.6349999998</v>
      </c>
      <c r="AD48" s="130">
        <v>2906713</v>
      </c>
      <c r="AE48" s="130">
        <v>-1530416.0240000002</v>
      </c>
    </row>
    <row r="49" spans="1:33" x14ac:dyDescent="0.25">
      <c r="A49" s="132" t="s">
        <v>177</v>
      </c>
      <c r="B49" s="132" t="s">
        <v>178</v>
      </c>
      <c r="C49" s="132" t="s">
        <v>106</v>
      </c>
      <c r="D49" s="132" t="s">
        <v>77</v>
      </c>
      <c r="E49" s="132"/>
      <c r="F49" s="130">
        <v>1875</v>
      </c>
      <c r="G49" s="130">
        <v>165314</v>
      </c>
      <c r="H49" s="130">
        <v>0</v>
      </c>
      <c r="I49" s="130">
        <v>165314</v>
      </c>
      <c r="J49" s="130">
        <v>28778</v>
      </c>
      <c r="K49" s="130">
        <v>38790</v>
      </c>
      <c r="L49" s="130">
        <v>136536</v>
      </c>
      <c r="M49" s="130">
        <v>98870</v>
      </c>
      <c r="N49" s="130">
        <v>160670</v>
      </c>
      <c r="O49" s="130">
        <v>37666</v>
      </c>
      <c r="P49" s="195">
        <v>0</v>
      </c>
      <c r="Q49" s="195">
        <v>0</v>
      </c>
      <c r="R49" s="195">
        <v>0</v>
      </c>
      <c r="S49" s="195">
        <v>0</v>
      </c>
      <c r="T49" s="195">
        <v>0</v>
      </c>
      <c r="U49" s="195">
        <v>0</v>
      </c>
      <c r="V49" s="195">
        <v>0</v>
      </c>
      <c r="W49" s="130">
        <v>127648</v>
      </c>
      <c r="X49" s="132">
        <v>127648</v>
      </c>
      <c r="Y49" s="132">
        <v>0</v>
      </c>
      <c r="Z49" s="130">
        <v>127648</v>
      </c>
      <c r="AA49" s="130">
        <v>199460</v>
      </c>
      <c r="AB49" s="130">
        <v>-34146</v>
      </c>
      <c r="AC49" s="130">
        <v>28447.22</v>
      </c>
      <c r="AD49" s="130">
        <v>37666</v>
      </c>
      <c r="AE49" s="130">
        <v>-34146</v>
      </c>
    </row>
    <row r="50" spans="1:33" x14ac:dyDescent="0.25">
      <c r="A50" s="132" t="s">
        <v>179</v>
      </c>
      <c r="B50" s="132" t="s">
        <v>180</v>
      </c>
      <c r="C50" s="132" t="s">
        <v>68</v>
      </c>
      <c r="D50" s="132" t="s">
        <v>86</v>
      </c>
      <c r="E50" s="132"/>
      <c r="F50" s="130">
        <v>28742</v>
      </c>
      <c r="G50" s="130">
        <v>2534116</v>
      </c>
      <c r="H50" s="130">
        <v>0</v>
      </c>
      <c r="I50" s="130">
        <v>2534116</v>
      </c>
      <c r="J50" s="130">
        <v>0</v>
      </c>
      <c r="K50" s="130">
        <v>0</v>
      </c>
      <c r="L50" s="130">
        <v>2534116</v>
      </c>
      <c r="M50" s="130">
        <v>1273190</v>
      </c>
      <c r="N50" s="130">
        <v>1596052</v>
      </c>
      <c r="O50" s="130">
        <v>1260926</v>
      </c>
      <c r="P50" s="195">
        <v>0</v>
      </c>
      <c r="Q50" s="195">
        <v>104903.515</v>
      </c>
      <c r="R50" s="195">
        <v>104903.515</v>
      </c>
      <c r="S50" s="195">
        <v>0</v>
      </c>
      <c r="T50" s="195">
        <v>104903.515</v>
      </c>
      <c r="U50" s="195">
        <v>104903.515</v>
      </c>
      <c r="V50" s="195">
        <v>104903.52</v>
      </c>
      <c r="W50" s="130">
        <v>1378093.5149999999</v>
      </c>
      <c r="X50" s="132">
        <v>1378093.52</v>
      </c>
      <c r="Y50" s="132">
        <v>0</v>
      </c>
      <c r="Z50" s="130">
        <v>1378093.52</v>
      </c>
      <c r="AA50" s="130">
        <v>1700955.5149999999</v>
      </c>
      <c r="AB50" s="130">
        <v>833160.4850000001</v>
      </c>
      <c r="AC50" s="130">
        <v>1377255.1599999997</v>
      </c>
      <c r="AD50" s="130">
        <v>1156022.48</v>
      </c>
      <c r="AE50" s="130">
        <v>833160.4850000001</v>
      </c>
    </row>
    <row r="51" spans="1:33" x14ac:dyDescent="0.25">
      <c r="A51" s="132" t="s">
        <v>181</v>
      </c>
      <c r="B51" s="132" t="s">
        <v>182</v>
      </c>
      <c r="C51" s="132" t="s">
        <v>68</v>
      </c>
      <c r="D51" s="132" t="s">
        <v>98</v>
      </c>
      <c r="E51" s="132" t="s">
        <v>154</v>
      </c>
      <c r="F51" s="130">
        <v>118977</v>
      </c>
      <c r="G51" s="130">
        <v>10489930</v>
      </c>
      <c r="H51" s="130">
        <v>0</v>
      </c>
      <c r="I51" s="130">
        <v>10489930</v>
      </c>
      <c r="J51" s="130">
        <v>2925438</v>
      </c>
      <c r="K51" s="130">
        <v>8749750</v>
      </c>
      <c r="L51" s="130">
        <v>7564492</v>
      </c>
      <c r="M51" s="130">
        <v>4438567</v>
      </c>
      <c r="N51" s="130">
        <v>12227958</v>
      </c>
      <c r="O51" s="130">
        <v>3125925</v>
      </c>
      <c r="P51" s="195">
        <v>0</v>
      </c>
      <c r="Q51" s="195">
        <v>0</v>
      </c>
      <c r="R51" s="195">
        <v>0</v>
      </c>
      <c r="S51" s="195">
        <v>0</v>
      </c>
      <c r="T51" s="195">
        <v>0</v>
      </c>
      <c r="U51" s="195">
        <v>0</v>
      </c>
      <c r="V51" s="195">
        <v>0</v>
      </c>
      <c r="W51" s="130">
        <v>7364005</v>
      </c>
      <c r="X51" s="132">
        <v>7364005</v>
      </c>
      <c r="Y51" s="132">
        <v>0</v>
      </c>
      <c r="Z51" s="130">
        <v>7364005</v>
      </c>
      <c r="AA51" s="130">
        <v>20977708</v>
      </c>
      <c r="AB51" s="130">
        <v>-10487778</v>
      </c>
      <c r="AC51" s="130">
        <v>5621338.1500000013</v>
      </c>
      <c r="AD51" s="130">
        <v>3125925</v>
      </c>
      <c r="AE51" s="130">
        <v>-10487778</v>
      </c>
    </row>
    <row r="52" spans="1:33" x14ac:dyDescent="0.25">
      <c r="A52" s="132" t="s">
        <v>183</v>
      </c>
      <c r="B52" s="132" t="s">
        <v>184</v>
      </c>
      <c r="C52" s="132" t="s">
        <v>118</v>
      </c>
      <c r="D52" s="132" t="s">
        <v>65</v>
      </c>
      <c r="E52" s="132"/>
      <c r="F52" s="130">
        <v>23629</v>
      </c>
      <c r="G52" s="130">
        <v>2083315</v>
      </c>
      <c r="H52" s="130">
        <v>0</v>
      </c>
      <c r="I52" s="130">
        <v>2083315</v>
      </c>
      <c r="J52" s="130">
        <v>0</v>
      </c>
      <c r="K52" s="130">
        <v>0</v>
      </c>
      <c r="L52" s="130">
        <v>2083315</v>
      </c>
      <c r="M52" s="130">
        <v>2083315</v>
      </c>
      <c r="N52" s="130">
        <v>3779358</v>
      </c>
      <c r="O52" s="130">
        <v>0</v>
      </c>
      <c r="P52" s="195">
        <v>0</v>
      </c>
      <c r="Q52" s="195">
        <v>0</v>
      </c>
      <c r="R52" s="195">
        <v>0</v>
      </c>
      <c r="S52" s="195">
        <v>0</v>
      </c>
      <c r="T52" s="195">
        <v>0</v>
      </c>
      <c r="U52" s="195">
        <v>0</v>
      </c>
      <c r="V52" s="195">
        <v>0</v>
      </c>
      <c r="W52" s="130">
        <v>2083315</v>
      </c>
      <c r="X52" s="132">
        <v>2083315</v>
      </c>
      <c r="Y52" s="132">
        <v>0</v>
      </c>
      <c r="Z52" s="130">
        <v>2083315</v>
      </c>
      <c r="AA52" s="130">
        <v>3779358</v>
      </c>
      <c r="AB52" s="130">
        <v>-1696043</v>
      </c>
      <c r="AC52" s="130">
        <v>2075786.2099999983</v>
      </c>
      <c r="AD52" s="130">
        <v>0</v>
      </c>
      <c r="AE52" s="130">
        <v>-1696043</v>
      </c>
    </row>
    <row r="53" spans="1:33" x14ac:dyDescent="0.25">
      <c r="A53" s="132" t="s">
        <v>185</v>
      </c>
      <c r="B53" s="132" t="s">
        <v>186</v>
      </c>
      <c r="C53" s="132" t="s">
        <v>68</v>
      </c>
      <c r="D53" s="132" t="s">
        <v>69</v>
      </c>
      <c r="E53" s="132"/>
      <c r="F53" s="130">
        <v>5247</v>
      </c>
      <c r="G53" s="130">
        <v>462616</v>
      </c>
      <c r="H53" s="130">
        <v>0</v>
      </c>
      <c r="I53" s="130">
        <v>462616</v>
      </c>
      <c r="J53" s="130">
        <v>34500</v>
      </c>
      <c r="K53" s="130">
        <v>37875</v>
      </c>
      <c r="L53" s="130">
        <v>428116</v>
      </c>
      <c r="M53" s="130">
        <v>0</v>
      </c>
      <c r="N53" s="130">
        <v>562741</v>
      </c>
      <c r="O53" s="130">
        <v>428116</v>
      </c>
      <c r="P53" s="195">
        <v>0</v>
      </c>
      <c r="Q53" s="195">
        <v>333116</v>
      </c>
      <c r="R53" s="195">
        <v>333116</v>
      </c>
      <c r="S53" s="195">
        <v>0</v>
      </c>
      <c r="T53" s="195">
        <v>333116</v>
      </c>
      <c r="U53" s="195">
        <v>333116</v>
      </c>
      <c r="V53" s="195">
        <v>333116</v>
      </c>
      <c r="W53" s="130">
        <v>367616</v>
      </c>
      <c r="X53" s="132">
        <v>367616</v>
      </c>
      <c r="Y53" s="132">
        <v>0</v>
      </c>
      <c r="Z53" s="130">
        <v>367616</v>
      </c>
      <c r="AA53" s="130">
        <v>933732</v>
      </c>
      <c r="AB53" s="130">
        <v>-471116</v>
      </c>
      <c r="AC53" s="130">
        <v>332629.59749999997</v>
      </c>
      <c r="AD53" s="130">
        <v>95000</v>
      </c>
      <c r="AE53" s="130">
        <v>-471116</v>
      </c>
      <c r="AG53" s="131"/>
    </row>
    <row r="54" spans="1:33" x14ac:dyDescent="0.25">
      <c r="A54" s="132" t="s">
        <v>187</v>
      </c>
      <c r="B54" s="132" t="s">
        <v>188</v>
      </c>
      <c r="C54" s="132" t="s">
        <v>64</v>
      </c>
      <c r="D54" s="132" t="s">
        <v>73</v>
      </c>
      <c r="E54" s="132"/>
      <c r="F54" s="130">
        <v>11777</v>
      </c>
      <c r="G54" s="130">
        <v>0</v>
      </c>
      <c r="H54" s="130">
        <v>0</v>
      </c>
      <c r="I54" s="130">
        <v>0</v>
      </c>
      <c r="J54" s="130">
        <v>0</v>
      </c>
      <c r="K54" s="130">
        <v>0</v>
      </c>
      <c r="L54" s="130">
        <v>0</v>
      </c>
      <c r="M54" s="130">
        <v>0</v>
      </c>
      <c r="N54" s="130">
        <v>0</v>
      </c>
      <c r="O54" s="130">
        <v>0</v>
      </c>
      <c r="P54" s="195">
        <v>0</v>
      </c>
      <c r="Q54" s="195">
        <v>0</v>
      </c>
      <c r="R54" s="195">
        <v>0</v>
      </c>
      <c r="S54" s="195">
        <v>0</v>
      </c>
      <c r="T54" s="195">
        <v>0</v>
      </c>
      <c r="U54" s="195">
        <v>0</v>
      </c>
      <c r="V54" s="195">
        <v>0</v>
      </c>
      <c r="W54" s="130">
        <v>0</v>
      </c>
      <c r="X54" s="132">
        <v>0</v>
      </c>
      <c r="Y54" s="132">
        <v>0</v>
      </c>
      <c r="Z54" s="130">
        <v>0</v>
      </c>
      <c r="AA54" s="130">
        <v>0</v>
      </c>
      <c r="AB54" s="130">
        <v>0</v>
      </c>
      <c r="AC54" s="130">
        <v>0</v>
      </c>
      <c r="AD54" s="130">
        <v>0</v>
      </c>
      <c r="AE54" s="130">
        <v>0</v>
      </c>
    </row>
    <row r="55" spans="1:33" x14ac:dyDescent="0.25">
      <c r="A55" s="132" t="s">
        <v>189</v>
      </c>
      <c r="B55" s="132" t="s">
        <v>190</v>
      </c>
      <c r="C55" s="132" t="s">
        <v>106</v>
      </c>
      <c r="D55" s="132" t="s">
        <v>77</v>
      </c>
      <c r="E55" s="132"/>
      <c r="F55" s="130">
        <v>1245</v>
      </c>
      <c r="G55" s="130">
        <v>109769</v>
      </c>
      <c r="H55" s="130">
        <v>0</v>
      </c>
      <c r="I55" s="130">
        <v>109769</v>
      </c>
      <c r="J55" s="130">
        <v>5268</v>
      </c>
      <c r="K55" s="130">
        <v>13842</v>
      </c>
      <c r="L55" s="130">
        <v>104501</v>
      </c>
      <c r="M55" s="130">
        <v>0</v>
      </c>
      <c r="N55" s="130">
        <v>0</v>
      </c>
      <c r="O55" s="130">
        <v>104501</v>
      </c>
      <c r="P55" s="195">
        <v>4728.165</v>
      </c>
      <c r="Q55" s="195">
        <v>93064.09</v>
      </c>
      <c r="R55" s="195">
        <v>97792.255000000005</v>
      </c>
      <c r="S55" s="195">
        <v>4728.165</v>
      </c>
      <c r="T55" s="195">
        <v>74522.350000000006</v>
      </c>
      <c r="U55" s="195">
        <v>79250.514999999999</v>
      </c>
      <c r="V55" s="195">
        <v>79251</v>
      </c>
      <c r="W55" s="130">
        <v>84518.514999999999</v>
      </c>
      <c r="X55" s="132">
        <v>84519</v>
      </c>
      <c r="Y55" s="132">
        <v>0</v>
      </c>
      <c r="Z55" s="130">
        <v>84519</v>
      </c>
      <c r="AA55" s="130">
        <v>111634.255</v>
      </c>
      <c r="AB55" s="130">
        <v>-1865.2549999999901</v>
      </c>
      <c r="AC55" s="130">
        <v>94599.940000000031</v>
      </c>
      <c r="AD55" s="130">
        <v>25250</v>
      </c>
      <c r="AE55" s="130">
        <v>-1865.2549999999901</v>
      </c>
    </row>
    <row r="56" spans="1:33" x14ac:dyDescent="0.25">
      <c r="A56" s="132" t="s">
        <v>191</v>
      </c>
      <c r="B56" s="132" t="s">
        <v>192</v>
      </c>
      <c r="C56" s="132" t="s">
        <v>101</v>
      </c>
      <c r="D56" s="132" t="s">
        <v>77</v>
      </c>
      <c r="E56" s="132"/>
      <c r="F56" s="130">
        <v>13697</v>
      </c>
      <c r="G56" s="130">
        <v>1207633</v>
      </c>
      <c r="H56" s="130">
        <v>0</v>
      </c>
      <c r="I56" s="130">
        <v>1207633</v>
      </c>
      <c r="J56" s="130">
        <v>75774</v>
      </c>
      <c r="K56" s="130">
        <v>145747</v>
      </c>
      <c r="L56" s="130">
        <v>1131859</v>
      </c>
      <c r="M56" s="130">
        <v>732649</v>
      </c>
      <c r="N56" s="130">
        <v>1081912</v>
      </c>
      <c r="O56" s="130">
        <v>399210</v>
      </c>
      <c r="P56" s="195">
        <v>2978.5875000000001</v>
      </c>
      <c r="Q56" s="195">
        <v>6059.92</v>
      </c>
      <c r="R56" s="195">
        <v>9038.5074999999997</v>
      </c>
      <c r="S56" s="195">
        <v>2978.5875000000001</v>
      </c>
      <c r="T56" s="195">
        <v>6059.92</v>
      </c>
      <c r="U56" s="195">
        <v>9038.5074999999997</v>
      </c>
      <c r="V56" s="195">
        <v>9038.5074999999997</v>
      </c>
      <c r="W56" s="130">
        <v>817461.50749999995</v>
      </c>
      <c r="X56" s="132">
        <v>817461.50749999995</v>
      </c>
      <c r="Y56" s="132">
        <v>0</v>
      </c>
      <c r="Z56" s="130">
        <v>817461.50749999995</v>
      </c>
      <c r="AA56" s="130">
        <v>1236697.5075000001</v>
      </c>
      <c r="AB56" s="130">
        <v>-29064.507500000065</v>
      </c>
      <c r="AC56" s="130">
        <v>817362.64999999979</v>
      </c>
      <c r="AD56" s="130">
        <v>390171.49250000005</v>
      </c>
      <c r="AE56" s="130">
        <v>-29064.507500000065</v>
      </c>
    </row>
    <row r="57" spans="1:33" x14ac:dyDescent="0.25">
      <c r="A57" s="132" t="s">
        <v>193</v>
      </c>
      <c r="B57" s="132" t="s">
        <v>194</v>
      </c>
      <c r="C57" s="132" t="s">
        <v>122</v>
      </c>
      <c r="D57" s="132" t="s">
        <v>73</v>
      </c>
      <c r="E57" s="132"/>
      <c r="F57" s="130">
        <v>6160</v>
      </c>
      <c r="G57" s="130">
        <v>543113</v>
      </c>
      <c r="H57" s="130">
        <v>0</v>
      </c>
      <c r="I57" s="130">
        <v>543113</v>
      </c>
      <c r="J57" s="130">
        <v>100043</v>
      </c>
      <c r="K57" s="130">
        <v>368520</v>
      </c>
      <c r="L57" s="130">
        <v>443070</v>
      </c>
      <c r="M57" s="130">
        <v>197445</v>
      </c>
      <c r="N57" s="130">
        <v>629370</v>
      </c>
      <c r="O57" s="130">
        <v>245625</v>
      </c>
      <c r="P57" s="195">
        <v>0</v>
      </c>
      <c r="Q57" s="195">
        <v>0</v>
      </c>
      <c r="R57" s="195">
        <v>0</v>
      </c>
      <c r="S57" s="195">
        <v>0</v>
      </c>
      <c r="T57" s="195">
        <v>0</v>
      </c>
      <c r="U57" s="195">
        <v>0</v>
      </c>
      <c r="V57" s="195">
        <v>0</v>
      </c>
      <c r="W57" s="130">
        <v>297488</v>
      </c>
      <c r="X57" s="132">
        <v>297488</v>
      </c>
      <c r="Y57" s="132">
        <v>0</v>
      </c>
      <c r="Z57" s="130">
        <v>297488</v>
      </c>
      <c r="AA57" s="130">
        <v>997890</v>
      </c>
      <c r="AB57" s="130">
        <v>-454777</v>
      </c>
      <c r="AC57" s="130">
        <v>221139.78</v>
      </c>
      <c r="AD57" s="130">
        <v>245625</v>
      </c>
      <c r="AE57" s="130">
        <v>-454777</v>
      </c>
    </row>
    <row r="58" spans="1:33" x14ac:dyDescent="0.25">
      <c r="A58" s="132" t="s">
        <v>195</v>
      </c>
      <c r="B58" s="132" t="s">
        <v>196</v>
      </c>
      <c r="C58" s="132" t="s">
        <v>68</v>
      </c>
      <c r="D58" s="132" t="s">
        <v>69</v>
      </c>
      <c r="E58" s="132"/>
      <c r="F58" s="130">
        <v>35313</v>
      </c>
      <c r="G58" s="130">
        <v>3113466</v>
      </c>
      <c r="H58" s="130">
        <v>0</v>
      </c>
      <c r="I58" s="130">
        <v>3113466</v>
      </c>
      <c r="J58" s="130">
        <v>128250</v>
      </c>
      <c r="K58" s="130">
        <v>222000</v>
      </c>
      <c r="L58" s="130">
        <v>2985216</v>
      </c>
      <c r="M58" s="130">
        <v>1138750</v>
      </c>
      <c r="N58" s="130">
        <v>2140000</v>
      </c>
      <c r="O58" s="130">
        <v>1846466</v>
      </c>
      <c r="P58" s="195">
        <v>0</v>
      </c>
      <c r="Q58" s="195">
        <v>1846454.6</v>
      </c>
      <c r="R58" s="195">
        <v>1846454.6</v>
      </c>
      <c r="S58" s="195">
        <v>0</v>
      </c>
      <c r="T58" s="195">
        <v>1597648.03</v>
      </c>
      <c r="U58" s="195">
        <v>1597648.03</v>
      </c>
      <c r="V58" s="195">
        <v>1597648.03</v>
      </c>
      <c r="W58" s="130">
        <v>2864648.0300000003</v>
      </c>
      <c r="X58" s="132">
        <v>2864648.0300000003</v>
      </c>
      <c r="Y58" s="132">
        <v>0</v>
      </c>
      <c r="Z58" s="130">
        <v>2864648.0300000003</v>
      </c>
      <c r="AA58" s="130">
        <v>4208454.5999999996</v>
      </c>
      <c r="AB58" s="130">
        <v>-1094988.5999999996</v>
      </c>
      <c r="AC58" s="130">
        <v>1665589.9005974992</v>
      </c>
      <c r="AD58" s="130">
        <v>248817.96999999977</v>
      </c>
      <c r="AE58" s="130">
        <v>-1094988.5999999996</v>
      </c>
    </row>
    <row r="59" spans="1:33" x14ac:dyDescent="0.25">
      <c r="A59" s="132" t="s">
        <v>197</v>
      </c>
      <c r="B59" s="132" t="s">
        <v>198</v>
      </c>
      <c r="C59" s="132" t="s">
        <v>153</v>
      </c>
      <c r="D59" s="132" t="s">
        <v>154</v>
      </c>
      <c r="E59" s="132"/>
      <c r="F59" s="130">
        <v>40160</v>
      </c>
      <c r="G59" s="130">
        <v>3540815</v>
      </c>
      <c r="H59" s="130">
        <v>3000000</v>
      </c>
      <c r="I59" s="130">
        <v>6540815</v>
      </c>
      <c r="J59" s="130">
        <v>2511554</v>
      </c>
      <c r="K59" s="130">
        <v>3184678</v>
      </c>
      <c r="L59" s="130">
        <v>4029261</v>
      </c>
      <c r="M59" s="130">
        <v>4029261</v>
      </c>
      <c r="N59" s="130">
        <v>4261761</v>
      </c>
      <c r="O59" s="130">
        <v>0</v>
      </c>
      <c r="P59" s="195">
        <v>0</v>
      </c>
      <c r="Q59" s="195">
        <v>0</v>
      </c>
      <c r="R59" s="195">
        <v>0</v>
      </c>
      <c r="S59" s="195">
        <v>0</v>
      </c>
      <c r="T59" s="195">
        <v>0</v>
      </c>
      <c r="U59" s="195">
        <v>0</v>
      </c>
      <c r="V59" s="195">
        <v>0</v>
      </c>
      <c r="W59" s="130">
        <v>6540815</v>
      </c>
      <c r="X59" s="132">
        <v>3540815</v>
      </c>
      <c r="Y59" s="132">
        <v>3000000</v>
      </c>
      <c r="Z59" s="130">
        <v>6540815</v>
      </c>
      <c r="AA59" s="130">
        <v>7446439</v>
      </c>
      <c r="AB59" s="130">
        <v>-905624</v>
      </c>
      <c r="AC59" s="130">
        <v>4813371.6800000006</v>
      </c>
      <c r="AD59" s="130">
        <v>0</v>
      </c>
      <c r="AE59" s="130">
        <v>-3905624</v>
      </c>
    </row>
    <row r="60" spans="1:33" x14ac:dyDescent="0.25">
      <c r="A60" s="132" t="s">
        <v>199</v>
      </c>
      <c r="B60" s="132" t="s">
        <v>200</v>
      </c>
      <c r="C60" s="132" t="s">
        <v>76</v>
      </c>
      <c r="D60" s="132" t="s">
        <v>77</v>
      </c>
      <c r="E60" s="132"/>
      <c r="F60" s="130">
        <v>3144</v>
      </c>
      <c r="G60" s="130">
        <v>277199</v>
      </c>
      <c r="H60" s="130">
        <v>0</v>
      </c>
      <c r="I60" s="130">
        <v>277199</v>
      </c>
      <c r="J60" s="130">
        <v>121828</v>
      </c>
      <c r="K60" s="130">
        <v>125605</v>
      </c>
      <c r="L60" s="130">
        <v>155371</v>
      </c>
      <c r="M60" s="130">
        <v>155000</v>
      </c>
      <c r="N60" s="130">
        <v>209000</v>
      </c>
      <c r="O60" s="130">
        <v>371</v>
      </c>
      <c r="P60" s="195">
        <v>0</v>
      </c>
      <c r="Q60" s="195">
        <v>0</v>
      </c>
      <c r="R60" s="195">
        <v>0</v>
      </c>
      <c r="S60" s="195">
        <v>0</v>
      </c>
      <c r="T60" s="195">
        <v>0</v>
      </c>
      <c r="U60" s="195">
        <v>0</v>
      </c>
      <c r="V60" s="195">
        <v>0</v>
      </c>
      <c r="W60" s="130">
        <v>276828</v>
      </c>
      <c r="X60" s="132">
        <v>276828</v>
      </c>
      <c r="Y60" s="132">
        <v>0</v>
      </c>
      <c r="Z60" s="130">
        <v>276828</v>
      </c>
      <c r="AA60" s="130">
        <v>334605</v>
      </c>
      <c r="AB60" s="130">
        <v>-57406</v>
      </c>
      <c r="AC60" s="130">
        <v>155312.47</v>
      </c>
      <c r="AD60" s="130">
        <v>371</v>
      </c>
      <c r="AE60" s="130">
        <v>-57406</v>
      </c>
    </row>
    <row r="61" spans="1:33" x14ac:dyDescent="0.25">
      <c r="A61" s="132" t="s">
        <v>201</v>
      </c>
      <c r="B61" s="132" t="s">
        <v>202</v>
      </c>
      <c r="C61" s="132" t="s">
        <v>80</v>
      </c>
      <c r="D61" s="132" t="s">
        <v>77</v>
      </c>
      <c r="E61" s="132"/>
      <c r="F61" s="130">
        <v>1384</v>
      </c>
      <c r="G61" s="130">
        <v>122024</v>
      </c>
      <c r="H61" s="130">
        <v>0</v>
      </c>
      <c r="I61" s="130">
        <v>122024</v>
      </c>
      <c r="J61" s="130">
        <v>21950</v>
      </c>
      <c r="K61" s="130">
        <v>32600</v>
      </c>
      <c r="L61" s="130">
        <v>100074</v>
      </c>
      <c r="M61" s="130">
        <v>17250</v>
      </c>
      <c r="N61" s="130">
        <v>24000</v>
      </c>
      <c r="O61" s="130">
        <v>82824</v>
      </c>
      <c r="P61" s="195">
        <v>0</v>
      </c>
      <c r="Q61" s="195">
        <v>4984.51</v>
      </c>
      <c r="R61" s="195">
        <v>4984.51</v>
      </c>
      <c r="S61" s="195">
        <v>0</v>
      </c>
      <c r="T61" s="195">
        <v>4984.51</v>
      </c>
      <c r="U61" s="195">
        <v>4984.51</v>
      </c>
      <c r="V61" s="195">
        <v>4985</v>
      </c>
      <c r="W61" s="130">
        <v>44184.51</v>
      </c>
      <c r="X61" s="132">
        <v>44185</v>
      </c>
      <c r="Y61" s="132">
        <v>0</v>
      </c>
      <c r="Z61" s="130">
        <v>44185</v>
      </c>
      <c r="AA61" s="130">
        <v>61584.51</v>
      </c>
      <c r="AB61" s="130">
        <v>60439.49</v>
      </c>
      <c r="AC61" s="130">
        <v>18623</v>
      </c>
      <c r="AD61" s="130">
        <v>77839</v>
      </c>
      <c r="AE61" s="130">
        <v>60439.49</v>
      </c>
    </row>
    <row r="62" spans="1:33" x14ac:dyDescent="0.25">
      <c r="A62" s="132" t="s">
        <v>203</v>
      </c>
      <c r="B62" s="132" t="s">
        <v>204</v>
      </c>
      <c r="C62" s="132" t="s">
        <v>89</v>
      </c>
      <c r="D62" s="132" t="s">
        <v>77</v>
      </c>
      <c r="E62" s="132"/>
      <c r="F62" s="130">
        <v>1258</v>
      </c>
      <c r="G62" s="130">
        <v>110915</v>
      </c>
      <c r="H62" s="130">
        <v>0</v>
      </c>
      <c r="I62" s="130">
        <v>110915</v>
      </c>
      <c r="J62" s="130">
        <v>0</v>
      </c>
      <c r="K62" s="130">
        <v>0</v>
      </c>
      <c r="L62" s="130">
        <v>110915</v>
      </c>
      <c r="M62" s="130">
        <v>48735</v>
      </c>
      <c r="N62" s="130">
        <v>107235</v>
      </c>
      <c r="O62" s="130">
        <v>62180</v>
      </c>
      <c r="P62" s="195">
        <v>0</v>
      </c>
      <c r="Q62" s="195">
        <v>0</v>
      </c>
      <c r="R62" s="195">
        <v>0</v>
      </c>
      <c r="S62" s="195">
        <v>0</v>
      </c>
      <c r="T62" s="195">
        <v>0</v>
      </c>
      <c r="U62" s="195">
        <v>0</v>
      </c>
      <c r="V62" s="195">
        <v>0</v>
      </c>
      <c r="W62" s="130">
        <v>48735</v>
      </c>
      <c r="X62" s="132">
        <v>48735</v>
      </c>
      <c r="Y62" s="132">
        <v>0</v>
      </c>
      <c r="Z62" s="130">
        <v>48735</v>
      </c>
      <c r="AA62" s="130">
        <v>107235</v>
      </c>
      <c r="AB62" s="130">
        <v>3680</v>
      </c>
      <c r="AC62" s="130">
        <v>1720.4799999999996</v>
      </c>
      <c r="AD62" s="130">
        <v>62180</v>
      </c>
      <c r="AE62" s="130">
        <v>3680</v>
      </c>
    </row>
    <row r="63" spans="1:33" x14ac:dyDescent="0.25">
      <c r="A63" s="132" t="s">
        <v>205</v>
      </c>
      <c r="B63" s="132" t="s">
        <v>206</v>
      </c>
      <c r="C63" s="132" t="s">
        <v>80</v>
      </c>
      <c r="D63" s="132" t="s">
        <v>77</v>
      </c>
      <c r="E63" s="132"/>
      <c r="F63" s="130">
        <v>55582</v>
      </c>
      <c r="G63" s="130">
        <v>4900538</v>
      </c>
      <c r="H63" s="130">
        <v>0</v>
      </c>
      <c r="I63" s="130">
        <v>4900538</v>
      </c>
      <c r="J63" s="130">
        <v>0</v>
      </c>
      <c r="K63" s="130">
        <v>0</v>
      </c>
      <c r="L63" s="130">
        <v>4900538</v>
      </c>
      <c r="M63" s="130">
        <v>1576604</v>
      </c>
      <c r="N63" s="130">
        <v>1871345</v>
      </c>
      <c r="O63" s="130">
        <v>3323934</v>
      </c>
      <c r="P63" s="195">
        <v>0</v>
      </c>
      <c r="Q63" s="195">
        <v>0</v>
      </c>
      <c r="R63" s="195">
        <v>0</v>
      </c>
      <c r="S63" s="195">
        <v>0</v>
      </c>
      <c r="T63" s="195">
        <v>0</v>
      </c>
      <c r="U63" s="195">
        <v>0</v>
      </c>
      <c r="V63" s="195">
        <v>0</v>
      </c>
      <c r="W63" s="130">
        <v>1576604</v>
      </c>
      <c r="X63" s="132">
        <v>1576604</v>
      </c>
      <c r="Y63" s="132">
        <v>0</v>
      </c>
      <c r="Z63" s="130">
        <v>1576604</v>
      </c>
      <c r="AA63" s="130">
        <v>1871345</v>
      </c>
      <c r="AB63" s="130">
        <v>3029193</v>
      </c>
      <c r="AC63" s="130">
        <v>2492115.6900000004</v>
      </c>
      <c r="AD63" s="130">
        <v>3323934</v>
      </c>
      <c r="AE63" s="130">
        <v>3029193</v>
      </c>
    </row>
    <row r="64" spans="1:33" x14ac:dyDescent="0.25">
      <c r="A64" s="132" t="s">
        <v>207</v>
      </c>
      <c r="B64" s="132" t="s">
        <v>208</v>
      </c>
      <c r="C64" s="132" t="s">
        <v>95</v>
      </c>
      <c r="D64" s="132" t="s">
        <v>73</v>
      </c>
      <c r="E64" s="132"/>
      <c r="F64" s="130">
        <v>917</v>
      </c>
      <c r="G64" s="130">
        <v>80850</v>
      </c>
      <c r="H64" s="130">
        <v>0</v>
      </c>
      <c r="I64" s="130">
        <v>80850</v>
      </c>
      <c r="J64" s="130">
        <v>35100</v>
      </c>
      <c r="K64" s="130">
        <v>56400</v>
      </c>
      <c r="L64" s="130">
        <v>45750</v>
      </c>
      <c r="M64" s="130">
        <v>0</v>
      </c>
      <c r="N64" s="130">
        <v>0</v>
      </c>
      <c r="O64" s="130">
        <v>45750</v>
      </c>
      <c r="P64" s="195">
        <v>0</v>
      </c>
      <c r="Q64" s="195">
        <v>0</v>
      </c>
      <c r="R64" s="195">
        <v>0</v>
      </c>
      <c r="S64" s="195">
        <v>0</v>
      </c>
      <c r="T64" s="195">
        <v>0</v>
      </c>
      <c r="U64" s="195">
        <v>0</v>
      </c>
      <c r="V64" s="195">
        <v>0</v>
      </c>
      <c r="W64" s="130">
        <v>35100</v>
      </c>
      <c r="X64" s="132">
        <v>35100</v>
      </c>
      <c r="Y64" s="132">
        <v>0</v>
      </c>
      <c r="Z64" s="130">
        <v>35100</v>
      </c>
      <c r="AA64" s="130">
        <v>56400</v>
      </c>
      <c r="AB64" s="130">
        <v>24450</v>
      </c>
      <c r="AC64" s="130">
        <v>80789.55</v>
      </c>
      <c r="AD64" s="130">
        <v>45750</v>
      </c>
      <c r="AE64" s="130">
        <v>24450</v>
      </c>
    </row>
    <row r="65" spans="1:31" x14ac:dyDescent="0.25">
      <c r="A65" s="132" t="s">
        <v>209</v>
      </c>
      <c r="B65" s="132" t="s">
        <v>210</v>
      </c>
      <c r="C65" s="132" t="s">
        <v>76</v>
      </c>
      <c r="D65" s="132" t="s">
        <v>77</v>
      </c>
      <c r="E65" s="132"/>
      <c r="F65" s="130">
        <v>1650</v>
      </c>
      <c r="G65" s="130">
        <v>145477</v>
      </c>
      <c r="H65" s="130">
        <v>0</v>
      </c>
      <c r="I65" s="130">
        <v>145477</v>
      </c>
      <c r="J65" s="130">
        <v>32861</v>
      </c>
      <c r="K65" s="130">
        <v>57507</v>
      </c>
      <c r="L65" s="130">
        <v>112616</v>
      </c>
      <c r="M65" s="130">
        <v>0</v>
      </c>
      <c r="N65" s="130">
        <v>0</v>
      </c>
      <c r="O65" s="130">
        <v>112616</v>
      </c>
      <c r="P65" s="195">
        <v>0</v>
      </c>
      <c r="Q65" s="195">
        <v>8700.49</v>
      </c>
      <c r="R65" s="195">
        <v>8700.49</v>
      </c>
      <c r="S65" s="195">
        <v>0</v>
      </c>
      <c r="T65" s="195">
        <v>8700.49</v>
      </c>
      <c r="U65" s="195">
        <v>8700.49</v>
      </c>
      <c r="V65" s="195">
        <v>8700.9599999999991</v>
      </c>
      <c r="W65" s="130">
        <v>41561.49</v>
      </c>
      <c r="X65" s="132">
        <v>41561.96</v>
      </c>
      <c r="Y65" s="132">
        <v>0</v>
      </c>
      <c r="Z65" s="130">
        <v>41561.96</v>
      </c>
      <c r="AA65" s="130">
        <v>66207.490000000005</v>
      </c>
      <c r="AB65" s="130">
        <v>79269.509999999995</v>
      </c>
      <c r="AC65" s="130">
        <v>8700.489999999998</v>
      </c>
      <c r="AD65" s="130">
        <v>103915.04</v>
      </c>
      <c r="AE65" s="130">
        <v>79269.509999999995</v>
      </c>
    </row>
    <row r="66" spans="1:31" x14ac:dyDescent="0.25">
      <c r="A66" s="132" t="s">
        <v>211</v>
      </c>
      <c r="B66" s="132" t="s">
        <v>212</v>
      </c>
      <c r="C66" s="132" t="s">
        <v>101</v>
      </c>
      <c r="D66" s="132" t="s">
        <v>69</v>
      </c>
      <c r="E66" s="132"/>
      <c r="F66" s="130">
        <v>14022</v>
      </c>
      <c r="G66" s="130">
        <v>1236288</v>
      </c>
      <c r="H66" s="130">
        <v>0</v>
      </c>
      <c r="I66" s="130">
        <v>1236288</v>
      </c>
      <c r="J66" s="130">
        <v>211250</v>
      </c>
      <c r="K66" s="130">
        <v>425000</v>
      </c>
      <c r="L66" s="130">
        <v>1025038</v>
      </c>
      <c r="M66" s="130">
        <v>348750</v>
      </c>
      <c r="N66" s="130">
        <v>787500</v>
      </c>
      <c r="O66" s="130">
        <v>676288</v>
      </c>
      <c r="P66" s="195">
        <v>0</v>
      </c>
      <c r="Q66" s="195">
        <v>0</v>
      </c>
      <c r="R66" s="195">
        <v>0</v>
      </c>
      <c r="S66" s="195">
        <v>0</v>
      </c>
      <c r="T66" s="195">
        <v>0</v>
      </c>
      <c r="U66" s="195">
        <v>0</v>
      </c>
      <c r="V66" s="195">
        <v>0</v>
      </c>
      <c r="W66" s="130">
        <v>560000</v>
      </c>
      <c r="X66" s="132">
        <v>560000</v>
      </c>
      <c r="Y66" s="132">
        <v>0</v>
      </c>
      <c r="Z66" s="130">
        <v>560000</v>
      </c>
      <c r="AA66" s="130">
        <v>1212500</v>
      </c>
      <c r="AB66" s="130">
        <v>23788</v>
      </c>
      <c r="AC66" s="130">
        <v>0</v>
      </c>
      <c r="AD66" s="130">
        <v>676288</v>
      </c>
      <c r="AE66" s="130">
        <v>23788</v>
      </c>
    </row>
    <row r="67" spans="1:31" x14ac:dyDescent="0.25">
      <c r="A67" s="132" t="s">
        <v>213</v>
      </c>
      <c r="B67" s="132" t="s">
        <v>214</v>
      </c>
      <c r="C67" s="132" t="s">
        <v>118</v>
      </c>
      <c r="D67" s="132" t="s">
        <v>65</v>
      </c>
      <c r="E67" s="132"/>
      <c r="F67" s="130">
        <v>8541</v>
      </c>
      <c r="G67" s="130">
        <v>753040</v>
      </c>
      <c r="H67" s="130">
        <v>0</v>
      </c>
      <c r="I67" s="130">
        <v>753040</v>
      </c>
      <c r="J67" s="130">
        <v>753040</v>
      </c>
      <c r="K67" s="130">
        <v>805508</v>
      </c>
      <c r="L67" s="130">
        <v>0</v>
      </c>
      <c r="M67" s="130">
        <v>0</v>
      </c>
      <c r="N67" s="130">
        <v>0</v>
      </c>
      <c r="O67" s="130">
        <v>0</v>
      </c>
      <c r="P67" s="195">
        <v>0</v>
      </c>
      <c r="Q67" s="195">
        <v>0</v>
      </c>
      <c r="R67" s="195">
        <v>0</v>
      </c>
      <c r="S67" s="195">
        <v>0</v>
      </c>
      <c r="T67" s="195">
        <v>0</v>
      </c>
      <c r="U67" s="195">
        <v>0</v>
      </c>
      <c r="V67" s="195">
        <v>0</v>
      </c>
      <c r="W67" s="130">
        <v>753040</v>
      </c>
      <c r="X67" s="132">
        <v>753040</v>
      </c>
      <c r="Y67" s="132">
        <v>0</v>
      </c>
      <c r="Z67" s="130">
        <v>753040</v>
      </c>
      <c r="AA67" s="130">
        <v>805508</v>
      </c>
      <c r="AB67" s="130">
        <v>-52468</v>
      </c>
      <c r="AC67" s="130">
        <v>627745.36</v>
      </c>
      <c r="AD67" s="130">
        <v>0</v>
      </c>
      <c r="AE67" s="130">
        <v>-52468</v>
      </c>
    </row>
    <row r="68" spans="1:31" x14ac:dyDescent="0.25">
      <c r="A68" s="132" t="s">
        <v>215</v>
      </c>
      <c r="B68" s="132" t="s">
        <v>216</v>
      </c>
      <c r="C68" s="132" t="s">
        <v>106</v>
      </c>
      <c r="D68" s="132" t="s">
        <v>77</v>
      </c>
      <c r="E68" s="132"/>
      <c r="F68" s="130">
        <v>1677</v>
      </c>
      <c r="G68" s="130">
        <v>147857</v>
      </c>
      <c r="H68" s="130">
        <v>0</v>
      </c>
      <c r="I68" s="130">
        <v>147857</v>
      </c>
      <c r="J68" s="130">
        <v>0</v>
      </c>
      <c r="K68" s="130">
        <v>0</v>
      </c>
      <c r="L68" s="130">
        <v>147857</v>
      </c>
      <c r="M68" s="130">
        <v>81084</v>
      </c>
      <c r="N68" s="130">
        <v>102130</v>
      </c>
      <c r="O68" s="130">
        <v>66773</v>
      </c>
      <c r="P68" s="195">
        <v>0</v>
      </c>
      <c r="Q68" s="195">
        <v>0</v>
      </c>
      <c r="R68" s="195">
        <v>0</v>
      </c>
      <c r="S68" s="195">
        <v>0</v>
      </c>
      <c r="T68" s="195">
        <v>0</v>
      </c>
      <c r="U68" s="195">
        <v>0</v>
      </c>
      <c r="V68" s="195">
        <v>0</v>
      </c>
      <c r="W68" s="130">
        <v>81084</v>
      </c>
      <c r="X68" s="132">
        <v>81084</v>
      </c>
      <c r="Y68" s="132">
        <v>0</v>
      </c>
      <c r="Z68" s="130">
        <v>81084</v>
      </c>
      <c r="AA68" s="130">
        <v>102130</v>
      </c>
      <c r="AB68" s="130">
        <v>45727</v>
      </c>
      <c r="AC68" s="130">
        <v>66980.670000000013</v>
      </c>
      <c r="AD68" s="130">
        <v>66773</v>
      </c>
      <c r="AE68" s="130">
        <v>45727</v>
      </c>
    </row>
    <row r="69" spans="1:31" x14ac:dyDescent="0.25">
      <c r="A69" s="132" t="s">
        <v>217</v>
      </c>
      <c r="B69" s="132" t="s">
        <v>218</v>
      </c>
      <c r="C69" s="132" t="s">
        <v>68</v>
      </c>
      <c r="D69" s="132" t="s">
        <v>69</v>
      </c>
      <c r="E69" s="132"/>
      <c r="F69" s="130">
        <v>19211</v>
      </c>
      <c r="G69" s="130">
        <v>1693790</v>
      </c>
      <c r="H69" s="130">
        <v>0</v>
      </c>
      <c r="I69" s="130">
        <v>1693790</v>
      </c>
      <c r="J69" s="130">
        <v>0</v>
      </c>
      <c r="K69" s="130">
        <v>0</v>
      </c>
      <c r="L69" s="130">
        <v>1693790</v>
      </c>
      <c r="M69" s="130">
        <v>1016629</v>
      </c>
      <c r="N69" s="130">
        <v>1843790</v>
      </c>
      <c r="O69" s="130">
        <v>677161</v>
      </c>
      <c r="P69" s="195">
        <v>0</v>
      </c>
      <c r="Q69" s="195">
        <v>0</v>
      </c>
      <c r="R69" s="195">
        <v>0</v>
      </c>
      <c r="S69" s="195">
        <v>0</v>
      </c>
      <c r="T69" s="195">
        <v>0</v>
      </c>
      <c r="U69" s="195">
        <v>0</v>
      </c>
      <c r="V69" s="195">
        <v>0</v>
      </c>
      <c r="W69" s="130">
        <v>1016629</v>
      </c>
      <c r="X69" s="132">
        <v>1016629</v>
      </c>
      <c r="Y69" s="132">
        <v>0</v>
      </c>
      <c r="Z69" s="130">
        <v>1016629</v>
      </c>
      <c r="AA69" s="130">
        <v>1843790</v>
      </c>
      <c r="AB69" s="130">
        <v>-150000</v>
      </c>
      <c r="AC69" s="130">
        <v>1534822.86</v>
      </c>
      <c r="AD69" s="130">
        <v>677161</v>
      </c>
      <c r="AE69" s="130">
        <v>-150000</v>
      </c>
    </row>
    <row r="70" spans="1:31" x14ac:dyDescent="0.25">
      <c r="A70" s="132" t="s">
        <v>219</v>
      </c>
      <c r="B70" s="132" t="s">
        <v>220</v>
      </c>
      <c r="C70" s="132" t="s">
        <v>106</v>
      </c>
      <c r="D70" s="132" t="s">
        <v>77</v>
      </c>
      <c r="E70" s="132"/>
      <c r="F70" s="130">
        <v>1892</v>
      </c>
      <c r="G70" s="130">
        <v>166813</v>
      </c>
      <c r="H70" s="130">
        <v>0</v>
      </c>
      <c r="I70" s="130">
        <v>166813</v>
      </c>
      <c r="J70" s="130">
        <v>20810</v>
      </c>
      <c r="K70" s="130">
        <v>25940</v>
      </c>
      <c r="L70" s="130">
        <v>146003</v>
      </c>
      <c r="M70" s="130">
        <v>86445</v>
      </c>
      <c r="N70" s="130">
        <v>87130</v>
      </c>
      <c r="O70" s="130">
        <v>59558</v>
      </c>
      <c r="P70" s="195">
        <v>0</v>
      </c>
      <c r="Q70" s="195">
        <v>0</v>
      </c>
      <c r="R70" s="195">
        <v>0</v>
      </c>
      <c r="S70" s="195">
        <v>0</v>
      </c>
      <c r="T70" s="195">
        <v>0</v>
      </c>
      <c r="U70" s="195">
        <v>0</v>
      </c>
      <c r="V70" s="195">
        <v>0</v>
      </c>
      <c r="W70" s="130">
        <v>107255</v>
      </c>
      <c r="X70" s="132">
        <v>107255</v>
      </c>
      <c r="Y70" s="132">
        <v>0</v>
      </c>
      <c r="Z70" s="130">
        <v>107255</v>
      </c>
      <c r="AA70" s="130">
        <v>113070</v>
      </c>
      <c r="AB70" s="130">
        <v>53743</v>
      </c>
      <c r="AC70" s="130">
        <v>118631.36</v>
      </c>
      <c r="AD70" s="130">
        <v>59558</v>
      </c>
      <c r="AE70" s="130">
        <v>53743</v>
      </c>
    </row>
    <row r="71" spans="1:31" x14ac:dyDescent="0.25">
      <c r="A71" s="132" t="s">
        <v>221</v>
      </c>
      <c r="B71" s="132" t="s">
        <v>222</v>
      </c>
      <c r="C71" s="132" t="s">
        <v>89</v>
      </c>
      <c r="D71" s="132" t="s">
        <v>77</v>
      </c>
      <c r="E71" s="132"/>
      <c r="F71" s="130">
        <v>878</v>
      </c>
      <c r="G71" s="130">
        <v>77411</v>
      </c>
      <c r="H71" s="130">
        <v>0</v>
      </c>
      <c r="I71" s="130">
        <v>77411</v>
      </c>
      <c r="J71" s="130">
        <v>19700</v>
      </c>
      <c r="K71" s="130">
        <v>32900</v>
      </c>
      <c r="L71" s="130">
        <v>57711</v>
      </c>
      <c r="M71" s="130">
        <v>0</v>
      </c>
      <c r="N71" s="130">
        <v>0</v>
      </c>
      <c r="O71" s="130">
        <v>57711</v>
      </c>
      <c r="P71" s="195">
        <v>0</v>
      </c>
      <c r="Q71" s="195">
        <v>0</v>
      </c>
      <c r="R71" s="195">
        <v>0</v>
      </c>
      <c r="S71" s="195">
        <v>0</v>
      </c>
      <c r="T71" s="195">
        <v>0</v>
      </c>
      <c r="U71" s="195">
        <v>0</v>
      </c>
      <c r="V71" s="195">
        <v>0</v>
      </c>
      <c r="W71" s="130">
        <v>19700</v>
      </c>
      <c r="X71" s="132">
        <v>19700</v>
      </c>
      <c r="Y71" s="132">
        <v>0</v>
      </c>
      <c r="Z71" s="130">
        <v>19700</v>
      </c>
      <c r="AA71" s="130">
        <v>32900</v>
      </c>
      <c r="AB71" s="130">
        <v>44511</v>
      </c>
      <c r="AC71" s="130">
        <v>5548.3899999999994</v>
      </c>
      <c r="AD71" s="130">
        <v>57711</v>
      </c>
      <c r="AE71" s="130">
        <v>44511</v>
      </c>
    </row>
    <row r="72" spans="1:31" x14ac:dyDescent="0.25">
      <c r="A72" s="132" t="s">
        <v>223</v>
      </c>
      <c r="B72" s="132" t="s">
        <v>224</v>
      </c>
      <c r="C72" s="132" t="s">
        <v>76</v>
      </c>
      <c r="D72" s="132" t="s">
        <v>77</v>
      </c>
      <c r="E72" s="132"/>
      <c r="F72" s="130">
        <v>6569</v>
      </c>
      <c r="G72" s="130">
        <v>579174</v>
      </c>
      <c r="H72" s="130">
        <v>0</v>
      </c>
      <c r="I72" s="130">
        <v>579174</v>
      </c>
      <c r="J72" s="130">
        <v>0</v>
      </c>
      <c r="K72" s="130">
        <v>0</v>
      </c>
      <c r="L72" s="130">
        <v>579174</v>
      </c>
      <c r="M72" s="130">
        <v>76568</v>
      </c>
      <c r="N72" s="130">
        <v>83770</v>
      </c>
      <c r="O72" s="130">
        <v>502606</v>
      </c>
      <c r="P72" s="195">
        <v>0</v>
      </c>
      <c r="Q72" s="195">
        <v>0</v>
      </c>
      <c r="R72" s="195">
        <v>0</v>
      </c>
      <c r="S72" s="195">
        <v>0</v>
      </c>
      <c r="T72" s="195">
        <v>0</v>
      </c>
      <c r="U72" s="195">
        <v>0</v>
      </c>
      <c r="V72" s="195">
        <v>0</v>
      </c>
      <c r="W72" s="130">
        <v>76568</v>
      </c>
      <c r="X72" s="132">
        <v>76568</v>
      </c>
      <c r="Y72" s="132">
        <v>0</v>
      </c>
      <c r="Z72" s="130">
        <v>76568</v>
      </c>
      <c r="AA72" s="130">
        <v>83770</v>
      </c>
      <c r="AB72" s="130">
        <v>495404</v>
      </c>
      <c r="AC72" s="130">
        <v>9722.8100000000013</v>
      </c>
      <c r="AD72" s="130">
        <v>502606</v>
      </c>
      <c r="AE72" s="130">
        <v>495404</v>
      </c>
    </row>
    <row r="73" spans="1:31" x14ac:dyDescent="0.25">
      <c r="A73" s="132" t="s">
        <v>225</v>
      </c>
      <c r="B73" s="132" t="s">
        <v>226</v>
      </c>
      <c r="C73" s="132" t="s">
        <v>85</v>
      </c>
      <c r="D73" s="132" t="s">
        <v>86</v>
      </c>
      <c r="E73" s="132"/>
      <c r="F73" s="130">
        <v>27727</v>
      </c>
      <c r="G73" s="130">
        <v>2444626</v>
      </c>
      <c r="H73" s="130">
        <v>0</v>
      </c>
      <c r="I73" s="130">
        <v>2444626</v>
      </c>
      <c r="J73" s="130">
        <v>114983</v>
      </c>
      <c r="K73" s="130">
        <v>184752</v>
      </c>
      <c r="L73" s="130">
        <v>2329643</v>
      </c>
      <c r="M73" s="130">
        <v>407587</v>
      </c>
      <c r="N73" s="130">
        <v>690580</v>
      </c>
      <c r="O73" s="130">
        <v>1922056</v>
      </c>
      <c r="P73" s="195">
        <v>182043.4785</v>
      </c>
      <c r="Q73" s="195">
        <v>654104.93999999994</v>
      </c>
      <c r="R73" s="195">
        <v>836148.4184999998</v>
      </c>
      <c r="S73" s="195">
        <v>182043.4785</v>
      </c>
      <c r="T73" s="195">
        <v>654104.93999999994</v>
      </c>
      <c r="U73" s="195">
        <v>836148.4184999998</v>
      </c>
      <c r="V73" s="195">
        <v>836148.42</v>
      </c>
      <c r="W73" s="130">
        <v>1358718.4184999999</v>
      </c>
      <c r="X73" s="132">
        <v>1358718.42</v>
      </c>
      <c r="Y73" s="132">
        <v>0</v>
      </c>
      <c r="Z73" s="130">
        <v>1358718.42</v>
      </c>
      <c r="AA73" s="130">
        <v>1711480.4184999999</v>
      </c>
      <c r="AB73" s="130">
        <v>733145.5815000002</v>
      </c>
      <c r="AC73" s="130">
        <v>1409020.6190714629</v>
      </c>
      <c r="AD73" s="130">
        <v>1085907.58</v>
      </c>
      <c r="AE73" s="130">
        <v>733145.5815000002</v>
      </c>
    </row>
    <row r="74" spans="1:31" x14ac:dyDescent="0.25">
      <c r="A74" s="132" t="s">
        <v>227</v>
      </c>
      <c r="B74" s="132" t="s">
        <v>228</v>
      </c>
      <c r="C74" s="132" t="s">
        <v>72</v>
      </c>
      <c r="D74" s="132" t="s">
        <v>73</v>
      </c>
      <c r="E74" s="132"/>
      <c r="F74" s="130">
        <v>34307</v>
      </c>
      <c r="G74" s="130">
        <v>3024770</v>
      </c>
      <c r="H74" s="130">
        <v>0</v>
      </c>
      <c r="I74" s="130">
        <v>3024770</v>
      </c>
      <c r="J74" s="130">
        <v>25373</v>
      </c>
      <c r="K74" s="130">
        <v>64538</v>
      </c>
      <c r="L74" s="130">
        <v>2999397</v>
      </c>
      <c r="M74" s="130">
        <v>160248</v>
      </c>
      <c r="N74" s="130">
        <v>287917</v>
      </c>
      <c r="O74" s="130">
        <v>2839149</v>
      </c>
      <c r="P74" s="195">
        <v>148887.80249999999</v>
      </c>
      <c r="Q74" s="195">
        <v>527818.29</v>
      </c>
      <c r="R74" s="195">
        <v>676706.09250000003</v>
      </c>
      <c r="S74" s="195">
        <v>148887.80249999999</v>
      </c>
      <c r="T74" s="195">
        <v>527818.29</v>
      </c>
      <c r="U74" s="195">
        <v>676706.09250000003</v>
      </c>
      <c r="V74" s="195">
        <v>676706</v>
      </c>
      <c r="W74" s="130">
        <v>862327.09250000003</v>
      </c>
      <c r="X74" s="132">
        <v>862327</v>
      </c>
      <c r="Y74" s="132">
        <v>0</v>
      </c>
      <c r="Z74" s="130">
        <v>862327</v>
      </c>
      <c r="AA74" s="130">
        <v>1029161.0925</v>
      </c>
      <c r="AB74" s="130">
        <v>1995608.9075</v>
      </c>
      <c r="AC74" s="130">
        <v>1480884.5000000002</v>
      </c>
      <c r="AD74" s="130">
        <v>2162443</v>
      </c>
      <c r="AE74" s="130">
        <v>1995608.9075</v>
      </c>
    </row>
    <row r="75" spans="1:31" x14ac:dyDescent="0.25">
      <c r="A75" s="132" t="s">
        <v>229</v>
      </c>
      <c r="B75" s="132" t="s">
        <v>230</v>
      </c>
      <c r="C75" s="132" t="s">
        <v>118</v>
      </c>
      <c r="D75" s="132" t="s">
        <v>65</v>
      </c>
      <c r="E75" s="132"/>
      <c r="F75" s="130">
        <v>25334</v>
      </c>
      <c r="G75" s="130">
        <v>2233641</v>
      </c>
      <c r="H75" s="130">
        <v>0</v>
      </c>
      <c r="I75" s="130">
        <v>2233641</v>
      </c>
      <c r="J75" s="130">
        <v>480000</v>
      </c>
      <c r="K75" s="130">
        <v>756553</v>
      </c>
      <c r="L75" s="130">
        <v>1753641</v>
      </c>
      <c r="M75" s="130">
        <v>1490000</v>
      </c>
      <c r="N75" s="130">
        <v>3736989</v>
      </c>
      <c r="O75" s="130">
        <v>263641</v>
      </c>
      <c r="P75" s="195">
        <v>0</v>
      </c>
      <c r="Q75" s="195">
        <v>87516.68</v>
      </c>
      <c r="R75" s="195">
        <v>87516.68</v>
      </c>
      <c r="S75" s="195">
        <v>0</v>
      </c>
      <c r="T75" s="195">
        <v>37044.36</v>
      </c>
      <c r="U75" s="195">
        <v>37044.36</v>
      </c>
      <c r="V75" s="195">
        <v>37044</v>
      </c>
      <c r="W75" s="130">
        <v>2007044.36</v>
      </c>
      <c r="X75" s="132">
        <v>2007044</v>
      </c>
      <c r="Y75" s="132">
        <v>0</v>
      </c>
      <c r="Z75" s="130">
        <v>2007044</v>
      </c>
      <c r="AA75" s="130">
        <v>4581058.68</v>
      </c>
      <c r="AB75" s="130">
        <v>-2347417.6799999997</v>
      </c>
      <c r="AC75" s="130">
        <v>2021371.9899999995</v>
      </c>
      <c r="AD75" s="130">
        <v>226597</v>
      </c>
      <c r="AE75" s="130">
        <v>-2347417.6799999997</v>
      </c>
    </row>
    <row r="76" spans="1:31" x14ac:dyDescent="0.25">
      <c r="A76" s="132" t="s">
        <v>231</v>
      </c>
      <c r="B76" s="132" t="s">
        <v>232</v>
      </c>
      <c r="C76" s="132" t="s">
        <v>106</v>
      </c>
      <c r="D76" s="132" t="s">
        <v>90</v>
      </c>
      <c r="E76" s="132"/>
      <c r="F76" s="130">
        <v>5042</v>
      </c>
      <c r="G76" s="130">
        <v>444542</v>
      </c>
      <c r="H76" s="130">
        <v>0</v>
      </c>
      <c r="I76" s="130">
        <v>444542</v>
      </c>
      <c r="J76" s="130">
        <v>444542</v>
      </c>
      <c r="K76" s="130">
        <v>728042</v>
      </c>
      <c r="L76" s="130">
        <v>0</v>
      </c>
      <c r="M76" s="130">
        <v>0</v>
      </c>
      <c r="N76" s="130">
        <v>0</v>
      </c>
      <c r="O76" s="130">
        <v>0</v>
      </c>
      <c r="P76" s="195">
        <v>0</v>
      </c>
      <c r="Q76" s="195">
        <v>0</v>
      </c>
      <c r="R76" s="195">
        <v>0</v>
      </c>
      <c r="S76" s="195">
        <v>0</v>
      </c>
      <c r="T76" s="195">
        <v>0</v>
      </c>
      <c r="U76" s="195">
        <v>0</v>
      </c>
      <c r="V76" s="195">
        <v>0</v>
      </c>
      <c r="W76" s="130">
        <v>444542</v>
      </c>
      <c r="X76" s="132">
        <v>444542</v>
      </c>
      <c r="Y76" s="132">
        <v>0</v>
      </c>
      <c r="Z76" s="130">
        <v>444542</v>
      </c>
      <c r="AA76" s="130">
        <v>728042</v>
      </c>
      <c r="AB76" s="130">
        <v>-283500</v>
      </c>
      <c r="AC76" s="130">
        <v>348370.54000000004</v>
      </c>
      <c r="AD76" s="130">
        <v>0</v>
      </c>
      <c r="AE76" s="130">
        <v>-283500</v>
      </c>
    </row>
    <row r="77" spans="1:31" x14ac:dyDescent="0.25">
      <c r="A77" s="132" t="s">
        <v>233</v>
      </c>
      <c r="B77" s="132" t="s">
        <v>234</v>
      </c>
      <c r="C77" s="132" t="s">
        <v>122</v>
      </c>
      <c r="D77" s="132" t="s">
        <v>73</v>
      </c>
      <c r="E77" s="132"/>
      <c r="F77" s="130">
        <v>13885</v>
      </c>
      <c r="G77" s="130">
        <v>1224209</v>
      </c>
      <c r="H77" s="130">
        <v>0</v>
      </c>
      <c r="I77" s="130">
        <v>1224209</v>
      </c>
      <c r="J77" s="130">
        <v>204000</v>
      </c>
      <c r="K77" s="130">
        <v>407887</v>
      </c>
      <c r="L77" s="130">
        <v>1020209</v>
      </c>
      <c r="M77" s="130">
        <v>29993</v>
      </c>
      <c r="N77" s="130">
        <v>64150</v>
      </c>
      <c r="O77" s="130">
        <v>990216</v>
      </c>
      <c r="P77" s="195">
        <v>0</v>
      </c>
      <c r="Q77" s="195">
        <v>112663.71</v>
      </c>
      <c r="R77" s="195">
        <v>112663.71</v>
      </c>
      <c r="S77" s="195">
        <v>0</v>
      </c>
      <c r="T77" s="195">
        <v>112663.71</v>
      </c>
      <c r="U77" s="195">
        <v>112663.71</v>
      </c>
      <c r="V77" s="195">
        <v>112664</v>
      </c>
      <c r="W77" s="130">
        <v>346656.71</v>
      </c>
      <c r="X77" s="132">
        <v>346657</v>
      </c>
      <c r="Y77" s="132">
        <v>0</v>
      </c>
      <c r="Z77" s="130">
        <v>346657</v>
      </c>
      <c r="AA77" s="130">
        <v>584700.71</v>
      </c>
      <c r="AB77" s="130">
        <v>639508.29</v>
      </c>
      <c r="AC77" s="130">
        <v>177779.46999999988</v>
      </c>
      <c r="AD77" s="130">
        <v>877552</v>
      </c>
      <c r="AE77" s="130">
        <v>639508.29</v>
      </c>
    </row>
    <row r="78" spans="1:31" x14ac:dyDescent="0.25">
      <c r="A78" s="132" t="s">
        <v>235</v>
      </c>
      <c r="B78" s="132" t="s">
        <v>236</v>
      </c>
      <c r="C78" s="132" t="s">
        <v>72</v>
      </c>
      <c r="D78" s="132" t="s">
        <v>113</v>
      </c>
      <c r="E78" s="132"/>
      <c r="F78" s="130">
        <v>7891</v>
      </c>
      <c r="G78" s="130">
        <v>695731</v>
      </c>
      <c r="H78" s="130">
        <v>0</v>
      </c>
      <c r="I78" s="130">
        <v>695731</v>
      </c>
      <c r="J78" s="130">
        <v>7358</v>
      </c>
      <c r="K78" s="130">
        <v>19443</v>
      </c>
      <c r="L78" s="130">
        <v>688373</v>
      </c>
      <c r="M78" s="130">
        <v>113746</v>
      </c>
      <c r="N78" s="130">
        <v>182451</v>
      </c>
      <c r="O78" s="130">
        <v>574627</v>
      </c>
      <c r="P78" s="195">
        <v>0</v>
      </c>
      <c r="Q78" s="195">
        <v>0</v>
      </c>
      <c r="R78" s="195">
        <v>0</v>
      </c>
      <c r="S78" s="195">
        <v>0</v>
      </c>
      <c r="T78" s="195">
        <v>0</v>
      </c>
      <c r="U78" s="195">
        <v>0</v>
      </c>
      <c r="V78" s="195">
        <v>0</v>
      </c>
      <c r="W78" s="130">
        <v>121104</v>
      </c>
      <c r="X78" s="132">
        <v>121104</v>
      </c>
      <c r="Y78" s="132">
        <v>0</v>
      </c>
      <c r="Z78" s="130">
        <v>121104</v>
      </c>
      <c r="AA78" s="130">
        <v>201894</v>
      </c>
      <c r="AB78" s="130">
        <v>493837</v>
      </c>
      <c r="AC78" s="130">
        <v>126731.04</v>
      </c>
      <c r="AD78" s="130">
        <v>574627</v>
      </c>
      <c r="AE78" s="130">
        <v>493837</v>
      </c>
    </row>
    <row r="79" spans="1:31" x14ac:dyDescent="0.25">
      <c r="A79" s="132" t="s">
        <v>237</v>
      </c>
      <c r="B79" s="132" t="s">
        <v>238</v>
      </c>
      <c r="C79" s="132" t="s">
        <v>101</v>
      </c>
      <c r="D79" s="132" t="s">
        <v>90</v>
      </c>
      <c r="E79" s="132"/>
      <c r="F79" s="130">
        <v>8954</v>
      </c>
      <c r="G79" s="130">
        <v>789454</v>
      </c>
      <c r="H79" s="130">
        <v>0</v>
      </c>
      <c r="I79" s="130">
        <v>789454</v>
      </c>
      <c r="J79" s="130">
        <v>30548</v>
      </c>
      <c r="K79" s="130">
        <v>83493</v>
      </c>
      <c r="L79" s="130">
        <v>758906</v>
      </c>
      <c r="M79" s="130">
        <v>108671</v>
      </c>
      <c r="N79" s="130">
        <v>151977</v>
      </c>
      <c r="O79" s="130">
        <v>650235</v>
      </c>
      <c r="P79" s="195">
        <v>0</v>
      </c>
      <c r="Q79" s="195">
        <v>147629.04</v>
      </c>
      <c r="R79" s="195">
        <v>147629.04</v>
      </c>
      <c r="S79" s="195">
        <v>0</v>
      </c>
      <c r="T79" s="195">
        <v>147629.04</v>
      </c>
      <c r="U79" s="195">
        <v>147629.04</v>
      </c>
      <c r="V79" s="195">
        <v>147629.04</v>
      </c>
      <c r="W79" s="130">
        <v>286848.04000000004</v>
      </c>
      <c r="X79" s="132">
        <v>286848.04000000004</v>
      </c>
      <c r="Y79" s="132">
        <v>0</v>
      </c>
      <c r="Z79" s="130">
        <v>286848.04000000004</v>
      </c>
      <c r="AA79" s="130">
        <v>383099.04</v>
      </c>
      <c r="AB79" s="130">
        <v>406354.96</v>
      </c>
      <c r="AC79" s="130">
        <v>234269.75</v>
      </c>
      <c r="AD79" s="130">
        <v>502605.96</v>
      </c>
      <c r="AE79" s="130">
        <v>406354.96</v>
      </c>
    </row>
    <row r="80" spans="1:31" x14ac:dyDescent="0.25">
      <c r="A80" s="132" t="s">
        <v>239</v>
      </c>
      <c r="B80" s="132" t="s">
        <v>240</v>
      </c>
      <c r="C80" s="132" t="s">
        <v>118</v>
      </c>
      <c r="D80" s="132" t="s">
        <v>113</v>
      </c>
      <c r="E80" s="132"/>
      <c r="F80" s="130">
        <v>6101</v>
      </c>
      <c r="G80" s="130">
        <v>537911</v>
      </c>
      <c r="H80" s="130">
        <v>0</v>
      </c>
      <c r="I80" s="130">
        <v>537911</v>
      </c>
      <c r="J80" s="130">
        <v>21689</v>
      </c>
      <c r="K80" s="130">
        <v>66087</v>
      </c>
      <c r="L80" s="130">
        <v>516222</v>
      </c>
      <c r="M80" s="130">
        <v>265116</v>
      </c>
      <c r="N80" s="130">
        <v>941134</v>
      </c>
      <c r="O80" s="130">
        <v>251106</v>
      </c>
      <c r="P80" s="195">
        <v>0</v>
      </c>
      <c r="Q80" s="195">
        <v>0</v>
      </c>
      <c r="R80" s="195">
        <v>0</v>
      </c>
      <c r="S80" s="195">
        <v>0</v>
      </c>
      <c r="T80" s="195">
        <v>0</v>
      </c>
      <c r="U80" s="195">
        <v>0</v>
      </c>
      <c r="V80" s="195">
        <v>0</v>
      </c>
      <c r="W80" s="130">
        <v>286805</v>
      </c>
      <c r="X80" s="132">
        <v>286805</v>
      </c>
      <c r="Y80" s="132">
        <v>0</v>
      </c>
      <c r="Z80" s="130">
        <v>286805</v>
      </c>
      <c r="AA80" s="130">
        <v>1007221</v>
      </c>
      <c r="AB80" s="130">
        <v>-469310</v>
      </c>
      <c r="AC80" s="130">
        <v>90994.319999999978</v>
      </c>
      <c r="AD80" s="130">
        <v>251106</v>
      </c>
      <c r="AE80" s="130">
        <v>-469310</v>
      </c>
    </row>
    <row r="81" spans="1:31" x14ac:dyDescent="0.25">
      <c r="A81" s="132" t="s">
        <v>241</v>
      </c>
      <c r="B81" s="132" t="s">
        <v>242</v>
      </c>
      <c r="C81" s="132" t="s">
        <v>68</v>
      </c>
      <c r="D81" s="132" t="s">
        <v>69</v>
      </c>
      <c r="E81" s="132"/>
      <c r="F81" s="130">
        <v>31747</v>
      </c>
      <c r="G81" s="130">
        <v>2799060</v>
      </c>
      <c r="H81" s="130">
        <v>0</v>
      </c>
      <c r="I81" s="130">
        <v>2799060</v>
      </c>
      <c r="J81" s="130">
        <v>134472</v>
      </c>
      <c r="K81" s="130">
        <v>171330</v>
      </c>
      <c r="L81" s="130">
        <v>2664588</v>
      </c>
      <c r="M81" s="130">
        <v>1166656</v>
      </c>
      <c r="N81" s="130">
        <v>1726822</v>
      </c>
      <c r="O81" s="130">
        <v>1497932</v>
      </c>
      <c r="P81" s="195">
        <v>0</v>
      </c>
      <c r="Q81" s="195">
        <v>1478277.8696000001</v>
      </c>
      <c r="R81" s="195">
        <v>1478277.8696000001</v>
      </c>
      <c r="S81" s="195">
        <v>0</v>
      </c>
      <c r="T81" s="195">
        <v>1359058.27</v>
      </c>
      <c r="U81" s="195">
        <v>1359058.27</v>
      </c>
      <c r="V81" s="195">
        <v>1359058.75</v>
      </c>
      <c r="W81" s="130">
        <v>2660186.27</v>
      </c>
      <c r="X81" s="132">
        <v>2660186.75</v>
      </c>
      <c r="Y81" s="132">
        <v>0</v>
      </c>
      <c r="Z81" s="130">
        <v>2660186.75</v>
      </c>
      <c r="AA81" s="130">
        <v>3376429.8695999999</v>
      </c>
      <c r="AB81" s="130">
        <v>-577369.86959999986</v>
      </c>
      <c r="AC81" s="130">
        <v>1703519.6921409997</v>
      </c>
      <c r="AD81" s="130">
        <v>138873.25</v>
      </c>
      <c r="AE81" s="130">
        <v>-577369.86959999986</v>
      </c>
    </row>
    <row r="82" spans="1:31" x14ac:dyDescent="0.25">
      <c r="A82" s="132" t="s">
        <v>243</v>
      </c>
      <c r="B82" s="132" t="s">
        <v>244</v>
      </c>
      <c r="C82" s="132" t="s">
        <v>101</v>
      </c>
      <c r="D82" s="132" t="s">
        <v>77</v>
      </c>
      <c r="E82" s="132"/>
      <c r="F82" s="130">
        <v>11802</v>
      </c>
      <c r="G82" s="130">
        <v>1040555</v>
      </c>
      <c r="H82" s="130">
        <v>0</v>
      </c>
      <c r="I82" s="130">
        <v>1040555</v>
      </c>
      <c r="J82" s="130">
        <v>154668</v>
      </c>
      <c r="K82" s="130">
        <v>265178</v>
      </c>
      <c r="L82" s="130">
        <v>885887</v>
      </c>
      <c r="M82" s="130">
        <v>779374</v>
      </c>
      <c r="N82" s="130">
        <v>1583079</v>
      </c>
      <c r="O82" s="130">
        <v>106513</v>
      </c>
      <c r="P82" s="195">
        <v>0</v>
      </c>
      <c r="Q82" s="195">
        <v>106511.46</v>
      </c>
      <c r="R82" s="195">
        <v>106511.46</v>
      </c>
      <c r="S82" s="195">
        <v>0</v>
      </c>
      <c r="T82" s="195">
        <v>89402.46</v>
      </c>
      <c r="U82" s="195">
        <v>89402.46</v>
      </c>
      <c r="V82" s="195">
        <v>89402.46</v>
      </c>
      <c r="W82" s="130">
        <v>1023444.46</v>
      </c>
      <c r="X82" s="132">
        <v>1023444.46</v>
      </c>
      <c r="Y82" s="132">
        <v>0</v>
      </c>
      <c r="Z82" s="130">
        <v>1023444.46</v>
      </c>
      <c r="AA82" s="130">
        <v>1954768.46</v>
      </c>
      <c r="AB82" s="130">
        <v>-914213.46</v>
      </c>
      <c r="AC82" s="130">
        <v>263866.07000000012</v>
      </c>
      <c r="AD82" s="130">
        <v>17110.540000000037</v>
      </c>
      <c r="AE82" s="130">
        <v>-914213.46</v>
      </c>
    </row>
    <row r="83" spans="1:31" x14ac:dyDescent="0.25">
      <c r="A83" s="132" t="s">
        <v>245</v>
      </c>
      <c r="B83" s="132" t="s">
        <v>246</v>
      </c>
      <c r="C83" s="132" t="s">
        <v>68</v>
      </c>
      <c r="D83" s="132" t="s">
        <v>69</v>
      </c>
      <c r="E83" s="132"/>
      <c r="F83" s="130">
        <v>3404</v>
      </c>
      <c r="G83" s="130">
        <v>300123</v>
      </c>
      <c r="H83" s="130">
        <v>0</v>
      </c>
      <c r="I83" s="130">
        <v>300123</v>
      </c>
      <c r="J83" s="130">
        <v>6279</v>
      </c>
      <c r="K83" s="130">
        <v>18693</v>
      </c>
      <c r="L83" s="130">
        <v>293844</v>
      </c>
      <c r="M83" s="130">
        <v>222854</v>
      </c>
      <c r="N83" s="130">
        <v>439073</v>
      </c>
      <c r="O83" s="130">
        <v>70990</v>
      </c>
      <c r="P83" s="195">
        <v>0</v>
      </c>
      <c r="Q83" s="195">
        <v>112882.35</v>
      </c>
      <c r="R83" s="195">
        <v>112882.35</v>
      </c>
      <c r="S83" s="195">
        <v>0</v>
      </c>
      <c r="T83" s="195">
        <v>66560.89</v>
      </c>
      <c r="U83" s="195">
        <v>66560.89</v>
      </c>
      <c r="V83" s="195">
        <v>66561</v>
      </c>
      <c r="W83" s="130">
        <v>295693.89</v>
      </c>
      <c r="X83" s="132">
        <v>295694</v>
      </c>
      <c r="Y83" s="132">
        <v>0</v>
      </c>
      <c r="Z83" s="130">
        <v>295694</v>
      </c>
      <c r="AA83" s="130">
        <v>570648.35</v>
      </c>
      <c r="AB83" s="130">
        <v>-270525.34999999998</v>
      </c>
      <c r="AC83" s="130">
        <v>258246.73</v>
      </c>
      <c r="AD83" s="130">
        <v>4429</v>
      </c>
      <c r="AE83" s="130">
        <v>-270525.34999999998</v>
      </c>
    </row>
    <row r="84" spans="1:31" x14ac:dyDescent="0.25">
      <c r="A84" s="132" t="s">
        <v>247</v>
      </c>
      <c r="B84" s="132" t="s">
        <v>248</v>
      </c>
      <c r="C84" s="132" t="s">
        <v>64</v>
      </c>
      <c r="D84" s="132" t="s">
        <v>73</v>
      </c>
      <c r="E84" s="132"/>
      <c r="F84" s="130">
        <v>15946</v>
      </c>
      <c r="G84" s="130">
        <v>0</v>
      </c>
      <c r="H84" s="130">
        <v>0</v>
      </c>
      <c r="I84" s="130">
        <v>0</v>
      </c>
      <c r="J84" s="130">
        <v>0</v>
      </c>
      <c r="K84" s="130">
        <v>0</v>
      </c>
      <c r="L84" s="130">
        <v>0</v>
      </c>
      <c r="M84" s="130">
        <v>0</v>
      </c>
      <c r="N84" s="130">
        <v>0</v>
      </c>
      <c r="O84" s="130">
        <v>0</v>
      </c>
      <c r="P84" s="195">
        <v>0</v>
      </c>
      <c r="Q84" s="195">
        <v>0</v>
      </c>
      <c r="R84" s="195">
        <v>0</v>
      </c>
      <c r="S84" s="195">
        <v>0</v>
      </c>
      <c r="T84" s="195">
        <v>0</v>
      </c>
      <c r="U84" s="195">
        <v>0</v>
      </c>
      <c r="V84" s="195">
        <v>0</v>
      </c>
      <c r="W84" s="130">
        <v>0</v>
      </c>
      <c r="X84" s="132">
        <v>0</v>
      </c>
      <c r="Y84" s="132">
        <v>0</v>
      </c>
      <c r="Z84" s="130">
        <v>0</v>
      </c>
      <c r="AA84" s="130">
        <v>0</v>
      </c>
      <c r="AB84" s="130">
        <v>0</v>
      </c>
      <c r="AC84" s="130">
        <v>0</v>
      </c>
      <c r="AD84" s="130">
        <v>0</v>
      </c>
      <c r="AE84" s="130">
        <v>0</v>
      </c>
    </row>
    <row r="85" spans="1:31" x14ac:dyDescent="0.25">
      <c r="A85" s="132" t="s">
        <v>249</v>
      </c>
      <c r="B85" s="132" t="s">
        <v>250</v>
      </c>
      <c r="C85" s="132" t="s">
        <v>64</v>
      </c>
      <c r="D85" s="132" t="s">
        <v>65</v>
      </c>
      <c r="E85" s="132"/>
      <c r="F85" s="130">
        <v>14496</v>
      </c>
      <c r="G85" s="130">
        <v>0</v>
      </c>
      <c r="H85" s="130">
        <v>0</v>
      </c>
      <c r="I85" s="130">
        <v>0</v>
      </c>
      <c r="J85" s="130">
        <v>0</v>
      </c>
      <c r="K85" s="130">
        <v>0</v>
      </c>
      <c r="L85" s="130">
        <v>0</v>
      </c>
      <c r="M85" s="130">
        <v>0</v>
      </c>
      <c r="N85" s="130">
        <v>0</v>
      </c>
      <c r="O85" s="130">
        <v>0</v>
      </c>
      <c r="P85" s="195">
        <v>0</v>
      </c>
      <c r="Q85" s="195">
        <v>0</v>
      </c>
      <c r="R85" s="195">
        <v>0</v>
      </c>
      <c r="S85" s="195">
        <v>0</v>
      </c>
      <c r="T85" s="195">
        <v>0</v>
      </c>
      <c r="U85" s="195">
        <v>0</v>
      </c>
      <c r="V85" s="195">
        <v>0</v>
      </c>
      <c r="W85" s="130">
        <v>0</v>
      </c>
      <c r="X85" s="132">
        <v>0</v>
      </c>
      <c r="Y85" s="132">
        <v>0</v>
      </c>
      <c r="Z85" s="130">
        <v>0</v>
      </c>
      <c r="AA85" s="130">
        <v>0</v>
      </c>
      <c r="AB85" s="130">
        <v>0</v>
      </c>
      <c r="AC85" s="130">
        <v>0</v>
      </c>
      <c r="AD85" s="130">
        <v>0</v>
      </c>
      <c r="AE85" s="130">
        <v>0</v>
      </c>
    </row>
    <row r="86" spans="1:31" x14ac:dyDescent="0.25">
      <c r="A86" s="132" t="s">
        <v>251</v>
      </c>
      <c r="B86" s="132" t="s">
        <v>252</v>
      </c>
      <c r="C86" s="132" t="s">
        <v>101</v>
      </c>
      <c r="D86" s="132" t="s">
        <v>77</v>
      </c>
      <c r="E86" s="132"/>
      <c r="F86" s="130">
        <v>2215</v>
      </c>
      <c r="G86" s="130">
        <v>195291</v>
      </c>
      <c r="H86" s="130">
        <v>0</v>
      </c>
      <c r="I86" s="130">
        <v>195291</v>
      </c>
      <c r="J86" s="130">
        <v>100000</v>
      </c>
      <c r="K86" s="130">
        <v>146875</v>
      </c>
      <c r="L86" s="130">
        <v>95291</v>
      </c>
      <c r="M86" s="130">
        <v>0</v>
      </c>
      <c r="N86" s="130">
        <v>0</v>
      </c>
      <c r="O86" s="130">
        <v>95291</v>
      </c>
      <c r="P86" s="195">
        <v>0</v>
      </c>
      <c r="Q86" s="195">
        <v>0</v>
      </c>
      <c r="R86" s="195">
        <v>0</v>
      </c>
      <c r="S86" s="195">
        <v>0</v>
      </c>
      <c r="T86" s="195">
        <v>0</v>
      </c>
      <c r="U86" s="195">
        <v>0</v>
      </c>
      <c r="V86" s="195">
        <v>0</v>
      </c>
      <c r="W86" s="130">
        <v>100000</v>
      </c>
      <c r="X86" s="132">
        <v>100000</v>
      </c>
      <c r="Y86" s="132">
        <v>0</v>
      </c>
      <c r="Z86" s="130">
        <v>100000</v>
      </c>
      <c r="AA86" s="130">
        <v>146875</v>
      </c>
      <c r="AB86" s="130">
        <v>48416</v>
      </c>
      <c r="AC86" s="130">
        <v>95004</v>
      </c>
      <c r="AD86" s="130">
        <v>95291</v>
      </c>
      <c r="AE86" s="130">
        <v>48416</v>
      </c>
    </row>
    <row r="87" spans="1:31" x14ac:dyDescent="0.25">
      <c r="A87" s="132" t="s">
        <v>253</v>
      </c>
      <c r="B87" s="132" t="s">
        <v>254</v>
      </c>
      <c r="C87" s="132" t="s">
        <v>80</v>
      </c>
      <c r="D87" s="132" t="s">
        <v>77</v>
      </c>
      <c r="E87" s="132"/>
      <c r="F87" s="130">
        <v>16296</v>
      </c>
      <c r="G87" s="130">
        <v>1436781</v>
      </c>
      <c r="H87" s="130">
        <v>0</v>
      </c>
      <c r="I87" s="130">
        <v>1436781</v>
      </c>
      <c r="J87" s="130">
        <v>174581</v>
      </c>
      <c r="K87" s="130">
        <v>506822</v>
      </c>
      <c r="L87" s="130">
        <v>1262200</v>
      </c>
      <c r="M87" s="130">
        <v>25770</v>
      </c>
      <c r="N87" s="130">
        <v>70775</v>
      </c>
      <c r="O87" s="130">
        <v>1236430</v>
      </c>
      <c r="P87" s="195">
        <v>72288.784499999994</v>
      </c>
      <c r="Q87" s="195">
        <v>672295.57</v>
      </c>
      <c r="R87" s="195">
        <v>744584.3544999999</v>
      </c>
      <c r="S87" s="195">
        <v>0</v>
      </c>
      <c r="T87" s="195">
        <v>339301.36</v>
      </c>
      <c r="U87" s="195">
        <v>339301.36</v>
      </c>
      <c r="V87" s="195">
        <v>339301.36</v>
      </c>
      <c r="W87" s="130">
        <v>539652.36</v>
      </c>
      <c r="X87" s="132">
        <v>539652.36</v>
      </c>
      <c r="Y87" s="132">
        <v>0</v>
      </c>
      <c r="Z87" s="130">
        <v>539652.36</v>
      </c>
      <c r="AA87" s="130">
        <v>1322181.3544999999</v>
      </c>
      <c r="AB87" s="130">
        <v>114599.6455000001</v>
      </c>
      <c r="AC87" s="130">
        <v>371801.73999999993</v>
      </c>
      <c r="AD87" s="130">
        <v>897128.64</v>
      </c>
      <c r="AE87" s="130">
        <v>114599.6455000001</v>
      </c>
    </row>
    <row r="88" spans="1:31" x14ac:dyDescent="0.25">
      <c r="A88" s="132" t="s">
        <v>255</v>
      </c>
      <c r="B88" s="132" t="s">
        <v>256</v>
      </c>
      <c r="C88" s="132" t="s">
        <v>122</v>
      </c>
      <c r="D88" s="132" t="s">
        <v>73</v>
      </c>
      <c r="E88" s="132"/>
      <c r="F88" s="130">
        <v>4871</v>
      </c>
      <c r="G88" s="130">
        <v>429465</v>
      </c>
      <c r="H88" s="130">
        <v>0</v>
      </c>
      <c r="I88" s="130">
        <v>429465</v>
      </c>
      <c r="J88" s="130">
        <v>152277</v>
      </c>
      <c r="K88" s="130">
        <v>193325</v>
      </c>
      <c r="L88" s="130">
        <v>277188</v>
      </c>
      <c r="M88" s="130">
        <v>277188</v>
      </c>
      <c r="N88" s="130">
        <v>277188</v>
      </c>
      <c r="O88" s="130">
        <v>0</v>
      </c>
      <c r="P88" s="195">
        <v>0</v>
      </c>
      <c r="Q88" s="195">
        <v>0</v>
      </c>
      <c r="R88" s="195">
        <v>0</v>
      </c>
      <c r="S88" s="195">
        <v>0</v>
      </c>
      <c r="T88" s="195">
        <v>0</v>
      </c>
      <c r="U88" s="195">
        <v>0</v>
      </c>
      <c r="V88" s="195">
        <v>0</v>
      </c>
      <c r="W88" s="130">
        <v>429465</v>
      </c>
      <c r="X88" s="132">
        <v>429465</v>
      </c>
      <c r="Y88" s="132">
        <v>0</v>
      </c>
      <c r="Z88" s="130">
        <v>429465</v>
      </c>
      <c r="AA88" s="130">
        <v>470513</v>
      </c>
      <c r="AB88" s="130">
        <v>-41048</v>
      </c>
      <c r="AC88" s="130">
        <v>429464.89</v>
      </c>
      <c r="AD88" s="130">
        <v>0</v>
      </c>
      <c r="AE88" s="130">
        <v>-41048</v>
      </c>
    </row>
    <row r="89" spans="1:31" x14ac:dyDescent="0.25">
      <c r="A89" s="132" t="s">
        <v>257</v>
      </c>
      <c r="B89" s="132" t="s">
        <v>258</v>
      </c>
      <c r="C89" s="132" t="s">
        <v>89</v>
      </c>
      <c r="D89" s="132" t="s">
        <v>77</v>
      </c>
      <c r="E89" s="132"/>
      <c r="F89" s="130">
        <v>15987</v>
      </c>
      <c r="G89" s="130">
        <v>1409537</v>
      </c>
      <c r="H89" s="130">
        <v>0</v>
      </c>
      <c r="I89" s="130">
        <v>1409537</v>
      </c>
      <c r="J89" s="130">
        <v>1036313</v>
      </c>
      <c r="K89" s="130">
        <v>1630789</v>
      </c>
      <c r="L89" s="130">
        <v>373224</v>
      </c>
      <c r="M89" s="130">
        <v>373224</v>
      </c>
      <c r="N89" s="130">
        <v>534131</v>
      </c>
      <c r="O89" s="130">
        <v>0</v>
      </c>
      <c r="P89" s="195">
        <v>0</v>
      </c>
      <c r="Q89" s="195">
        <v>0</v>
      </c>
      <c r="R89" s="195">
        <v>0</v>
      </c>
      <c r="S89" s="195">
        <v>0</v>
      </c>
      <c r="T89" s="195">
        <v>0</v>
      </c>
      <c r="U89" s="195">
        <v>0</v>
      </c>
      <c r="V89" s="195">
        <v>0</v>
      </c>
      <c r="W89" s="130">
        <v>1409537</v>
      </c>
      <c r="X89" s="132">
        <v>1409537</v>
      </c>
      <c r="Y89" s="132">
        <v>0</v>
      </c>
      <c r="Z89" s="130">
        <v>1409537</v>
      </c>
      <c r="AA89" s="130">
        <v>2164920</v>
      </c>
      <c r="AB89" s="130">
        <v>-755383</v>
      </c>
      <c r="AC89" s="130">
        <v>1042107.81</v>
      </c>
      <c r="AD89" s="130">
        <v>0</v>
      </c>
      <c r="AE89" s="130">
        <v>-755383</v>
      </c>
    </row>
    <row r="90" spans="1:31" x14ac:dyDescent="0.25">
      <c r="A90" s="132" t="s">
        <v>259</v>
      </c>
      <c r="B90" s="132" t="s">
        <v>260</v>
      </c>
      <c r="C90" s="132" t="s">
        <v>72</v>
      </c>
      <c r="D90" s="132" t="s">
        <v>113</v>
      </c>
      <c r="E90" s="132"/>
      <c r="F90" s="130">
        <v>25050</v>
      </c>
      <c r="G90" s="130">
        <v>2208601</v>
      </c>
      <c r="H90" s="130">
        <v>0</v>
      </c>
      <c r="I90" s="130">
        <v>2208601</v>
      </c>
      <c r="J90" s="130">
        <v>390000</v>
      </c>
      <c r="K90" s="130">
        <v>780000</v>
      </c>
      <c r="L90" s="130">
        <v>1818601</v>
      </c>
      <c r="M90" s="130">
        <v>1485000</v>
      </c>
      <c r="N90" s="130">
        <v>2595000</v>
      </c>
      <c r="O90" s="130">
        <v>333601</v>
      </c>
      <c r="P90" s="195">
        <v>0</v>
      </c>
      <c r="Q90" s="195">
        <v>0</v>
      </c>
      <c r="R90" s="195">
        <v>0</v>
      </c>
      <c r="S90" s="195">
        <v>0</v>
      </c>
      <c r="T90" s="195">
        <v>0</v>
      </c>
      <c r="U90" s="195">
        <v>0</v>
      </c>
      <c r="V90" s="195">
        <v>0</v>
      </c>
      <c r="W90" s="130">
        <v>1875000</v>
      </c>
      <c r="X90" s="132">
        <v>1875000</v>
      </c>
      <c r="Y90" s="132">
        <v>0</v>
      </c>
      <c r="Z90" s="130">
        <v>1875000</v>
      </c>
      <c r="AA90" s="130">
        <v>3375000</v>
      </c>
      <c r="AB90" s="130">
        <v>-1166399</v>
      </c>
      <c r="AC90" s="130">
        <v>374058.90999999986</v>
      </c>
      <c r="AD90" s="130">
        <v>333601</v>
      </c>
      <c r="AE90" s="130">
        <v>-1166399</v>
      </c>
    </row>
    <row r="91" spans="1:31" x14ac:dyDescent="0.25">
      <c r="A91" s="132" t="s">
        <v>261</v>
      </c>
      <c r="B91" s="132" t="s">
        <v>262</v>
      </c>
      <c r="C91" s="132" t="s">
        <v>95</v>
      </c>
      <c r="D91" s="132" t="s">
        <v>73</v>
      </c>
      <c r="E91" s="132"/>
      <c r="F91" s="130">
        <v>4343</v>
      </c>
      <c r="G91" s="130">
        <v>382912</v>
      </c>
      <c r="H91" s="130">
        <v>0</v>
      </c>
      <c r="I91" s="130">
        <v>382912</v>
      </c>
      <c r="J91" s="130">
        <v>67048</v>
      </c>
      <c r="K91" s="130">
        <v>173930</v>
      </c>
      <c r="L91" s="130">
        <v>315864</v>
      </c>
      <c r="M91" s="130">
        <v>0</v>
      </c>
      <c r="N91" s="130">
        <v>0</v>
      </c>
      <c r="O91" s="130">
        <v>315864</v>
      </c>
      <c r="P91" s="195">
        <v>0</v>
      </c>
      <c r="Q91" s="195">
        <v>0</v>
      </c>
      <c r="R91" s="195">
        <v>0</v>
      </c>
      <c r="S91" s="195">
        <v>0</v>
      </c>
      <c r="T91" s="195">
        <v>0</v>
      </c>
      <c r="U91" s="195">
        <v>0</v>
      </c>
      <c r="V91" s="195">
        <v>0</v>
      </c>
      <c r="W91" s="130">
        <v>67048</v>
      </c>
      <c r="X91" s="132">
        <v>67048</v>
      </c>
      <c r="Y91" s="132">
        <v>0</v>
      </c>
      <c r="Z91" s="130">
        <v>67048</v>
      </c>
      <c r="AA91" s="130">
        <v>173930</v>
      </c>
      <c r="AB91" s="130">
        <v>208982</v>
      </c>
      <c r="AC91" s="130">
        <v>128135.82000000008</v>
      </c>
      <c r="AD91" s="130">
        <v>315864</v>
      </c>
      <c r="AE91" s="130">
        <v>208982</v>
      </c>
    </row>
    <row r="92" spans="1:31" x14ac:dyDescent="0.25">
      <c r="A92" s="132" t="s">
        <v>263</v>
      </c>
      <c r="B92" s="132" t="s">
        <v>264</v>
      </c>
      <c r="C92" s="132" t="s">
        <v>76</v>
      </c>
      <c r="D92" s="132" t="s">
        <v>77</v>
      </c>
      <c r="E92" s="132"/>
      <c r="F92" s="130">
        <v>1208</v>
      </c>
      <c r="G92" s="130">
        <v>106507</v>
      </c>
      <c r="H92" s="130">
        <v>0</v>
      </c>
      <c r="I92" s="130">
        <v>106507</v>
      </c>
      <c r="J92" s="130">
        <v>10440</v>
      </c>
      <c r="K92" s="130">
        <v>23117</v>
      </c>
      <c r="L92" s="130">
        <v>96067</v>
      </c>
      <c r="M92" s="130">
        <v>2798</v>
      </c>
      <c r="N92" s="130">
        <v>7427</v>
      </c>
      <c r="O92" s="130">
        <v>93269</v>
      </c>
      <c r="P92" s="195">
        <v>0</v>
      </c>
      <c r="Q92" s="195">
        <v>0</v>
      </c>
      <c r="R92" s="195">
        <v>0</v>
      </c>
      <c r="S92" s="195">
        <v>0</v>
      </c>
      <c r="T92" s="195">
        <v>0</v>
      </c>
      <c r="U92" s="195">
        <v>0</v>
      </c>
      <c r="V92" s="195">
        <v>0</v>
      </c>
      <c r="W92" s="130">
        <v>13238</v>
      </c>
      <c r="X92" s="132">
        <v>13238</v>
      </c>
      <c r="Y92" s="132">
        <v>0</v>
      </c>
      <c r="Z92" s="130">
        <v>13238</v>
      </c>
      <c r="AA92" s="130">
        <v>30544</v>
      </c>
      <c r="AB92" s="130">
        <v>75963</v>
      </c>
      <c r="AC92" s="130">
        <v>13158.08</v>
      </c>
      <c r="AD92" s="130">
        <v>93269</v>
      </c>
      <c r="AE92" s="130">
        <v>75963</v>
      </c>
    </row>
    <row r="93" spans="1:31" x14ac:dyDescent="0.25">
      <c r="A93" s="132" t="s">
        <v>265</v>
      </c>
      <c r="B93" s="132" t="s">
        <v>266</v>
      </c>
      <c r="C93" s="132" t="s">
        <v>106</v>
      </c>
      <c r="D93" s="132" t="s">
        <v>90</v>
      </c>
      <c r="E93" s="132"/>
      <c r="F93" s="130">
        <v>1774</v>
      </c>
      <c r="G93" s="130">
        <v>156410</v>
      </c>
      <c r="H93" s="130">
        <v>0</v>
      </c>
      <c r="I93" s="130">
        <v>156410</v>
      </c>
      <c r="J93" s="130">
        <v>30000</v>
      </c>
      <c r="K93" s="130">
        <v>46500</v>
      </c>
      <c r="L93" s="130">
        <v>126410</v>
      </c>
      <c r="M93" s="130">
        <v>51563</v>
      </c>
      <c r="N93" s="130">
        <v>83625</v>
      </c>
      <c r="O93" s="130">
        <v>74847</v>
      </c>
      <c r="P93" s="195">
        <v>0</v>
      </c>
      <c r="Q93" s="195">
        <v>0</v>
      </c>
      <c r="R93" s="195">
        <v>0</v>
      </c>
      <c r="S93" s="195">
        <v>0</v>
      </c>
      <c r="T93" s="195">
        <v>0</v>
      </c>
      <c r="U93" s="195">
        <v>0</v>
      </c>
      <c r="V93" s="195">
        <v>0</v>
      </c>
      <c r="W93" s="130">
        <v>81563</v>
      </c>
      <c r="X93" s="132">
        <v>81563</v>
      </c>
      <c r="Y93" s="132">
        <v>0</v>
      </c>
      <c r="Z93" s="130">
        <v>81563</v>
      </c>
      <c r="AA93" s="130">
        <v>130125</v>
      </c>
      <c r="AB93" s="130">
        <v>26285</v>
      </c>
      <c r="AC93" s="130">
        <v>82335.139999999985</v>
      </c>
      <c r="AD93" s="130">
        <v>74847</v>
      </c>
      <c r="AE93" s="130">
        <v>26285</v>
      </c>
    </row>
    <row r="94" spans="1:31" x14ac:dyDescent="0.25">
      <c r="A94" s="132" t="s">
        <v>267</v>
      </c>
      <c r="B94" s="132" t="s">
        <v>85</v>
      </c>
      <c r="C94" s="132" t="s">
        <v>85</v>
      </c>
      <c r="D94" s="132" t="s">
        <v>86</v>
      </c>
      <c r="E94" s="132"/>
      <c r="F94" s="130">
        <v>3789</v>
      </c>
      <c r="G94" s="130">
        <v>334067</v>
      </c>
      <c r="H94" s="130">
        <v>0</v>
      </c>
      <c r="I94" s="130">
        <v>334067</v>
      </c>
      <c r="J94" s="130">
        <v>41138</v>
      </c>
      <c r="K94" s="130">
        <v>93495</v>
      </c>
      <c r="L94" s="130">
        <v>292929</v>
      </c>
      <c r="M94" s="130">
        <v>292929</v>
      </c>
      <c r="N94" s="130">
        <v>490716</v>
      </c>
      <c r="O94" s="130">
        <v>0</v>
      </c>
      <c r="P94" s="195">
        <v>0</v>
      </c>
      <c r="Q94" s="195">
        <v>0</v>
      </c>
      <c r="R94" s="195">
        <v>0</v>
      </c>
      <c r="S94" s="195">
        <v>0</v>
      </c>
      <c r="T94" s="195">
        <v>0</v>
      </c>
      <c r="U94" s="195">
        <v>0</v>
      </c>
      <c r="V94" s="195">
        <v>0</v>
      </c>
      <c r="W94" s="130">
        <v>334067</v>
      </c>
      <c r="X94" s="132">
        <v>334067</v>
      </c>
      <c r="Y94" s="132">
        <v>0</v>
      </c>
      <c r="Z94" s="130">
        <v>334067</v>
      </c>
      <c r="AA94" s="130">
        <v>584211</v>
      </c>
      <c r="AB94" s="130">
        <v>-250144</v>
      </c>
      <c r="AC94" s="130">
        <v>161684.89500000002</v>
      </c>
      <c r="AD94" s="130">
        <v>0</v>
      </c>
      <c r="AE94" s="130">
        <v>-250144</v>
      </c>
    </row>
    <row r="95" spans="1:31" x14ac:dyDescent="0.25">
      <c r="A95" s="132" t="s">
        <v>268</v>
      </c>
      <c r="B95" s="132" t="s">
        <v>269</v>
      </c>
      <c r="C95" s="132" t="s">
        <v>68</v>
      </c>
      <c r="D95" s="132" t="s">
        <v>154</v>
      </c>
      <c r="E95" s="132"/>
      <c r="F95" s="130">
        <v>46880</v>
      </c>
      <c r="G95" s="130">
        <v>4133302</v>
      </c>
      <c r="H95" s="130">
        <v>3188190</v>
      </c>
      <c r="I95" s="130">
        <v>7321492</v>
      </c>
      <c r="J95" s="130">
        <v>1602992</v>
      </c>
      <c r="K95" s="130">
        <v>2344742</v>
      </c>
      <c r="L95" s="130">
        <v>5718500</v>
      </c>
      <c r="M95" s="130">
        <v>5718500</v>
      </c>
      <c r="N95" s="130">
        <v>3251810</v>
      </c>
      <c r="O95" s="130">
        <v>0</v>
      </c>
      <c r="P95" s="195">
        <v>0</v>
      </c>
      <c r="Q95" s="195">
        <v>0</v>
      </c>
      <c r="R95" s="195">
        <v>0</v>
      </c>
      <c r="S95" s="195">
        <v>0</v>
      </c>
      <c r="T95" s="195">
        <v>0</v>
      </c>
      <c r="U95" s="195">
        <v>0</v>
      </c>
      <c r="V95" s="195">
        <v>0</v>
      </c>
      <c r="W95" s="130">
        <v>7321492</v>
      </c>
      <c r="X95" s="132">
        <v>4133302</v>
      </c>
      <c r="Y95" s="132">
        <v>3188190</v>
      </c>
      <c r="Z95" s="130">
        <v>7321492</v>
      </c>
      <c r="AA95" s="130">
        <v>5596552</v>
      </c>
      <c r="AB95" s="130">
        <v>1724940</v>
      </c>
      <c r="AC95" s="130">
        <v>4400148.4874999998</v>
      </c>
      <c r="AD95" s="130">
        <v>0</v>
      </c>
      <c r="AE95" s="130">
        <v>-1463250</v>
      </c>
    </row>
    <row r="96" spans="1:31" x14ac:dyDescent="0.25">
      <c r="A96" s="132" t="s">
        <v>270</v>
      </c>
      <c r="B96" s="132" t="s">
        <v>271</v>
      </c>
      <c r="C96" s="132" t="s">
        <v>72</v>
      </c>
      <c r="D96" s="132" t="s">
        <v>73</v>
      </c>
      <c r="E96" s="132"/>
      <c r="F96" s="130">
        <v>16094</v>
      </c>
      <c r="G96" s="130">
        <v>1418971</v>
      </c>
      <c r="H96" s="130">
        <v>0</v>
      </c>
      <c r="I96" s="130">
        <v>1418971</v>
      </c>
      <c r="J96" s="130">
        <v>140853</v>
      </c>
      <c r="K96" s="130">
        <v>218261</v>
      </c>
      <c r="L96" s="130">
        <v>1278118</v>
      </c>
      <c r="M96" s="130">
        <v>406831</v>
      </c>
      <c r="N96" s="130">
        <v>516867</v>
      </c>
      <c r="O96" s="130">
        <v>871287</v>
      </c>
      <c r="P96" s="195">
        <v>0</v>
      </c>
      <c r="Q96" s="195">
        <v>693071.62</v>
      </c>
      <c r="R96" s="195">
        <v>693071.62</v>
      </c>
      <c r="S96" s="195">
        <v>0</v>
      </c>
      <c r="T96" s="195">
        <v>0</v>
      </c>
      <c r="U96" s="195">
        <v>0</v>
      </c>
      <c r="V96" s="195">
        <v>0</v>
      </c>
      <c r="W96" s="130">
        <v>547684</v>
      </c>
      <c r="X96" s="132">
        <v>547684</v>
      </c>
      <c r="Y96" s="132">
        <v>0</v>
      </c>
      <c r="Z96" s="130">
        <v>547684</v>
      </c>
      <c r="AA96" s="130">
        <v>1428199.62</v>
      </c>
      <c r="AB96" s="130">
        <v>-9228.6200000001118</v>
      </c>
      <c r="AC96" s="130">
        <v>1360184.8899999997</v>
      </c>
      <c r="AD96" s="130">
        <v>871287</v>
      </c>
      <c r="AE96" s="130">
        <v>-9228.6200000001118</v>
      </c>
    </row>
    <row r="97" spans="1:31" x14ac:dyDescent="0.25">
      <c r="A97" s="132" t="s">
        <v>272</v>
      </c>
      <c r="B97" s="132" t="s">
        <v>273</v>
      </c>
      <c r="C97" s="132" t="s">
        <v>72</v>
      </c>
      <c r="D97" s="132" t="s">
        <v>113</v>
      </c>
      <c r="E97" s="132" t="s">
        <v>73</v>
      </c>
      <c r="F97" s="130">
        <v>89661</v>
      </c>
      <c r="G97" s="130">
        <v>7905205</v>
      </c>
      <c r="H97" s="130">
        <v>0</v>
      </c>
      <c r="I97" s="130">
        <v>7905205</v>
      </c>
      <c r="J97" s="130">
        <v>0</v>
      </c>
      <c r="K97" s="130">
        <v>0</v>
      </c>
      <c r="L97" s="130">
        <v>7905205</v>
      </c>
      <c r="M97" s="130">
        <v>3239929</v>
      </c>
      <c r="N97" s="130">
        <v>5807110</v>
      </c>
      <c r="O97" s="130">
        <v>4665276</v>
      </c>
      <c r="P97" s="195">
        <v>0</v>
      </c>
      <c r="Q97" s="195">
        <v>3241653</v>
      </c>
      <c r="R97" s="195">
        <v>3241653</v>
      </c>
      <c r="S97" s="195">
        <v>0</v>
      </c>
      <c r="T97" s="195">
        <v>3241653</v>
      </c>
      <c r="U97" s="195">
        <v>3241653</v>
      </c>
      <c r="V97" s="195">
        <v>3241653</v>
      </c>
      <c r="W97" s="130">
        <v>6481582</v>
      </c>
      <c r="X97" s="132">
        <v>6481582</v>
      </c>
      <c r="Y97" s="132">
        <v>0</v>
      </c>
      <c r="Z97" s="130">
        <v>6481582</v>
      </c>
      <c r="AA97" s="130">
        <v>9048763</v>
      </c>
      <c r="AB97" s="130">
        <v>-1143558</v>
      </c>
      <c r="AC97" s="130">
        <v>5806446.4399999995</v>
      </c>
      <c r="AD97" s="130">
        <v>1423623</v>
      </c>
      <c r="AE97" s="130">
        <v>-1143558</v>
      </c>
    </row>
    <row r="98" spans="1:31" x14ac:dyDescent="0.25">
      <c r="A98" s="132" t="s">
        <v>274</v>
      </c>
      <c r="B98" s="132" t="s">
        <v>275</v>
      </c>
      <c r="C98" s="132" t="s">
        <v>122</v>
      </c>
      <c r="D98" s="132" t="s">
        <v>73</v>
      </c>
      <c r="E98" s="132"/>
      <c r="F98" s="130">
        <v>31019</v>
      </c>
      <c r="G98" s="130">
        <v>2734874</v>
      </c>
      <c r="H98" s="130">
        <v>0</v>
      </c>
      <c r="I98" s="130">
        <v>2734874</v>
      </c>
      <c r="J98" s="130">
        <v>358379</v>
      </c>
      <c r="K98" s="130">
        <v>538690</v>
      </c>
      <c r="L98" s="130">
        <v>2376495</v>
      </c>
      <c r="M98" s="130">
        <v>1090001</v>
      </c>
      <c r="N98" s="130">
        <v>1432776</v>
      </c>
      <c r="O98" s="130">
        <v>1286494</v>
      </c>
      <c r="P98" s="195">
        <v>121084.30499999999</v>
      </c>
      <c r="Q98" s="195">
        <v>366796.84</v>
      </c>
      <c r="R98" s="195">
        <v>487881.14500000002</v>
      </c>
      <c r="S98" s="195">
        <v>121084.30499999999</v>
      </c>
      <c r="T98" s="195">
        <v>366796.84</v>
      </c>
      <c r="U98" s="195">
        <v>487881.14500000002</v>
      </c>
      <c r="V98" s="195">
        <v>487881</v>
      </c>
      <c r="W98" s="130">
        <v>1936261.145</v>
      </c>
      <c r="X98" s="132">
        <v>1936261</v>
      </c>
      <c r="Y98" s="132">
        <v>0</v>
      </c>
      <c r="Z98" s="130">
        <v>1936261</v>
      </c>
      <c r="AA98" s="130">
        <v>2459347.145</v>
      </c>
      <c r="AB98" s="130">
        <v>275526.85499999998</v>
      </c>
      <c r="AC98" s="130">
        <v>1872563.4400000009</v>
      </c>
      <c r="AD98" s="130">
        <v>798613</v>
      </c>
      <c r="AE98" s="130">
        <v>275526.85499999998</v>
      </c>
    </row>
    <row r="99" spans="1:31" x14ac:dyDescent="0.25">
      <c r="A99" s="132" t="s">
        <v>276</v>
      </c>
      <c r="B99" s="132" t="s">
        <v>277</v>
      </c>
      <c r="C99" s="132" t="s">
        <v>101</v>
      </c>
      <c r="D99" s="132" t="s">
        <v>69</v>
      </c>
      <c r="E99" s="132"/>
      <c r="F99" s="130">
        <v>40882</v>
      </c>
      <c r="G99" s="130">
        <v>3604472</v>
      </c>
      <c r="H99" s="130">
        <v>0</v>
      </c>
      <c r="I99" s="130">
        <v>3604472</v>
      </c>
      <c r="J99" s="130">
        <v>404817</v>
      </c>
      <c r="K99" s="130">
        <v>680659</v>
      </c>
      <c r="L99" s="130">
        <v>3199655</v>
      </c>
      <c r="M99" s="130">
        <v>0</v>
      </c>
      <c r="N99" s="130">
        <v>0</v>
      </c>
      <c r="O99" s="130">
        <v>3199655</v>
      </c>
      <c r="P99" s="195">
        <v>0</v>
      </c>
      <c r="Q99" s="195">
        <v>376997.58</v>
      </c>
      <c r="R99" s="195">
        <v>376997.58</v>
      </c>
      <c r="S99" s="195">
        <v>0</v>
      </c>
      <c r="T99" s="195">
        <v>358997.58</v>
      </c>
      <c r="U99" s="195">
        <v>358997.58</v>
      </c>
      <c r="V99" s="195">
        <v>358998</v>
      </c>
      <c r="W99" s="130">
        <v>763814.58</v>
      </c>
      <c r="X99" s="132">
        <v>763815</v>
      </c>
      <c r="Y99" s="132">
        <v>0</v>
      </c>
      <c r="Z99" s="130">
        <v>763815</v>
      </c>
      <c r="AA99" s="130">
        <v>1057656.58</v>
      </c>
      <c r="AB99" s="130">
        <v>2546815.42</v>
      </c>
      <c r="AC99" s="130">
        <v>629674.08999999985</v>
      </c>
      <c r="AD99" s="130">
        <v>2840657</v>
      </c>
      <c r="AE99" s="130">
        <v>2546815.42</v>
      </c>
    </row>
    <row r="100" spans="1:31" x14ac:dyDescent="0.25">
      <c r="A100" s="132" t="s">
        <v>278</v>
      </c>
      <c r="B100" s="132" t="s">
        <v>279</v>
      </c>
      <c r="C100" s="132" t="s">
        <v>76</v>
      </c>
      <c r="D100" s="132" t="s">
        <v>77</v>
      </c>
      <c r="E100" s="132"/>
      <c r="F100" s="130">
        <v>724</v>
      </c>
      <c r="G100" s="130">
        <v>63833</v>
      </c>
      <c r="H100" s="130">
        <v>0</v>
      </c>
      <c r="I100" s="130">
        <v>63833</v>
      </c>
      <c r="J100" s="130">
        <v>0</v>
      </c>
      <c r="K100" s="130">
        <v>0</v>
      </c>
      <c r="L100" s="130">
        <v>63833</v>
      </c>
      <c r="M100" s="130">
        <v>0</v>
      </c>
      <c r="N100" s="130">
        <v>0</v>
      </c>
      <c r="O100" s="130">
        <v>63833</v>
      </c>
      <c r="P100" s="195">
        <v>0</v>
      </c>
      <c r="Q100" s="195">
        <v>0</v>
      </c>
      <c r="R100" s="195">
        <v>0</v>
      </c>
      <c r="S100" s="195">
        <v>0</v>
      </c>
      <c r="T100" s="195">
        <v>0</v>
      </c>
      <c r="U100" s="195">
        <v>0</v>
      </c>
      <c r="V100" s="195">
        <v>0</v>
      </c>
      <c r="W100" s="130">
        <v>0</v>
      </c>
      <c r="X100" s="132">
        <v>0</v>
      </c>
      <c r="Y100" s="132">
        <v>0</v>
      </c>
      <c r="Z100" s="130">
        <v>0</v>
      </c>
      <c r="AA100" s="130">
        <v>0</v>
      </c>
      <c r="AB100" s="130">
        <v>63833</v>
      </c>
      <c r="AC100" s="130">
        <v>0</v>
      </c>
      <c r="AD100" s="130">
        <v>63833</v>
      </c>
      <c r="AE100" s="130">
        <v>63833</v>
      </c>
    </row>
    <row r="101" spans="1:31" x14ac:dyDescent="0.25">
      <c r="A101" s="132" t="s">
        <v>280</v>
      </c>
      <c r="B101" s="132" t="s">
        <v>281</v>
      </c>
      <c r="C101" s="132" t="s">
        <v>118</v>
      </c>
      <c r="D101" s="132" t="s">
        <v>113</v>
      </c>
      <c r="E101" s="132"/>
      <c r="F101" s="130">
        <v>17671</v>
      </c>
      <c r="G101" s="130">
        <v>1558012</v>
      </c>
      <c r="H101" s="130">
        <v>0</v>
      </c>
      <c r="I101" s="130">
        <v>1558012</v>
      </c>
      <c r="J101" s="130">
        <v>1000000</v>
      </c>
      <c r="K101" s="130">
        <v>1153750</v>
      </c>
      <c r="L101" s="130">
        <v>558012</v>
      </c>
      <c r="M101" s="130">
        <v>558012</v>
      </c>
      <c r="N101" s="130">
        <v>1076487</v>
      </c>
      <c r="O101" s="130">
        <v>0</v>
      </c>
      <c r="P101" s="195">
        <v>0</v>
      </c>
      <c r="Q101" s="195">
        <v>0</v>
      </c>
      <c r="R101" s="195">
        <v>0</v>
      </c>
      <c r="S101" s="195">
        <v>0</v>
      </c>
      <c r="T101" s="195">
        <v>0</v>
      </c>
      <c r="U101" s="195">
        <v>0</v>
      </c>
      <c r="V101" s="195">
        <v>0</v>
      </c>
      <c r="W101" s="130">
        <v>1558012</v>
      </c>
      <c r="X101" s="132">
        <v>1558012</v>
      </c>
      <c r="Y101" s="132">
        <v>0</v>
      </c>
      <c r="Z101" s="130">
        <v>1558012</v>
      </c>
      <c r="AA101" s="130">
        <v>2230237</v>
      </c>
      <c r="AB101" s="130">
        <v>-672225</v>
      </c>
      <c r="AC101" s="130">
        <v>1558011.9975000003</v>
      </c>
      <c r="AD101" s="130">
        <v>0</v>
      </c>
      <c r="AE101" s="130">
        <v>-672225</v>
      </c>
    </row>
    <row r="102" spans="1:31" x14ac:dyDescent="0.25">
      <c r="A102" s="132" t="s">
        <v>282</v>
      </c>
      <c r="B102" s="132" t="s">
        <v>283</v>
      </c>
      <c r="C102" s="132" t="s">
        <v>68</v>
      </c>
      <c r="D102" s="132" t="s">
        <v>98</v>
      </c>
      <c r="E102" s="132"/>
      <c r="F102" s="130">
        <v>73123</v>
      </c>
      <c r="G102" s="130">
        <v>6447088</v>
      </c>
      <c r="H102" s="130">
        <v>126</v>
      </c>
      <c r="I102" s="130">
        <v>6447214</v>
      </c>
      <c r="J102" s="130">
        <v>1478737</v>
      </c>
      <c r="K102" s="130">
        <v>1947776</v>
      </c>
      <c r="L102" s="130">
        <v>4968477</v>
      </c>
      <c r="M102" s="130">
        <v>4968477</v>
      </c>
      <c r="N102" s="130">
        <v>9565216</v>
      </c>
      <c r="O102" s="130">
        <v>0</v>
      </c>
      <c r="P102" s="195">
        <v>0</v>
      </c>
      <c r="Q102" s="195">
        <v>0</v>
      </c>
      <c r="R102" s="195">
        <v>0</v>
      </c>
      <c r="S102" s="195">
        <v>0</v>
      </c>
      <c r="T102" s="195">
        <v>0</v>
      </c>
      <c r="U102" s="195">
        <v>0</v>
      </c>
      <c r="V102" s="195">
        <v>0</v>
      </c>
      <c r="W102" s="130">
        <v>6447214</v>
      </c>
      <c r="X102" s="132">
        <v>6447088</v>
      </c>
      <c r="Y102" s="132">
        <v>126</v>
      </c>
      <c r="Z102" s="130">
        <v>6447214</v>
      </c>
      <c r="AA102" s="130">
        <v>11512992</v>
      </c>
      <c r="AB102" s="130">
        <v>-5065778</v>
      </c>
      <c r="AC102" s="130">
        <v>3587948.9375000005</v>
      </c>
      <c r="AD102" s="130">
        <v>0</v>
      </c>
      <c r="AE102" s="130">
        <v>-5065904</v>
      </c>
    </row>
    <row r="103" spans="1:31" x14ac:dyDescent="0.25">
      <c r="A103" s="132" t="s">
        <v>284</v>
      </c>
      <c r="B103" s="132" t="s">
        <v>106</v>
      </c>
      <c r="C103" s="132" t="s">
        <v>118</v>
      </c>
      <c r="D103" s="132" t="s">
        <v>113</v>
      </c>
      <c r="E103" s="132"/>
      <c r="F103" s="130">
        <v>33230</v>
      </c>
      <c r="G103" s="130">
        <v>2929813</v>
      </c>
      <c r="H103" s="130">
        <v>0</v>
      </c>
      <c r="I103" s="130">
        <v>2929813</v>
      </c>
      <c r="J103" s="130">
        <v>1091416</v>
      </c>
      <c r="K103" s="130">
        <v>1188778</v>
      </c>
      <c r="L103" s="130">
        <v>1838397</v>
      </c>
      <c r="M103" s="130">
        <v>1838397</v>
      </c>
      <c r="N103" s="130">
        <v>2645656</v>
      </c>
      <c r="O103" s="130">
        <v>0</v>
      </c>
      <c r="P103" s="195">
        <v>0</v>
      </c>
      <c r="Q103" s="195">
        <v>0</v>
      </c>
      <c r="R103" s="195">
        <v>0</v>
      </c>
      <c r="S103" s="195">
        <v>0</v>
      </c>
      <c r="T103" s="195">
        <v>0</v>
      </c>
      <c r="U103" s="195">
        <v>0</v>
      </c>
      <c r="V103" s="195">
        <v>0</v>
      </c>
      <c r="W103" s="130">
        <v>2929813</v>
      </c>
      <c r="X103" s="132">
        <v>2929813</v>
      </c>
      <c r="Y103" s="132">
        <v>0</v>
      </c>
      <c r="Z103" s="130">
        <v>2929813</v>
      </c>
      <c r="AA103" s="130">
        <v>3834434</v>
      </c>
      <c r="AB103" s="130">
        <v>-904621</v>
      </c>
      <c r="AC103" s="130">
        <v>2411198.63</v>
      </c>
      <c r="AD103" s="130">
        <v>0</v>
      </c>
      <c r="AE103" s="130">
        <v>-904621</v>
      </c>
    </row>
    <row r="104" spans="1:31" x14ac:dyDescent="0.25">
      <c r="A104" s="132" t="s">
        <v>285</v>
      </c>
      <c r="B104" s="132" t="s">
        <v>286</v>
      </c>
      <c r="C104" s="132" t="s">
        <v>72</v>
      </c>
      <c r="D104" s="132" t="s">
        <v>113</v>
      </c>
      <c r="E104" s="132"/>
      <c r="F104" s="130">
        <v>9395</v>
      </c>
      <c r="G104" s="130">
        <v>828336</v>
      </c>
      <c r="H104" s="130">
        <v>0</v>
      </c>
      <c r="I104" s="130">
        <v>828336</v>
      </c>
      <c r="J104" s="130">
        <v>168334</v>
      </c>
      <c r="K104" s="130">
        <v>211177</v>
      </c>
      <c r="L104" s="130">
        <v>660002</v>
      </c>
      <c r="M104" s="130">
        <v>660002</v>
      </c>
      <c r="N104" s="130">
        <v>889849</v>
      </c>
      <c r="O104" s="130">
        <v>0</v>
      </c>
      <c r="P104" s="195">
        <v>0</v>
      </c>
      <c r="Q104" s="195">
        <v>0</v>
      </c>
      <c r="R104" s="195">
        <v>0</v>
      </c>
      <c r="S104" s="195">
        <v>0</v>
      </c>
      <c r="T104" s="195">
        <v>0</v>
      </c>
      <c r="U104" s="195">
        <v>0</v>
      </c>
      <c r="V104" s="195">
        <v>0</v>
      </c>
      <c r="W104" s="130">
        <v>828336</v>
      </c>
      <c r="X104" s="132">
        <v>828336</v>
      </c>
      <c r="Y104" s="132">
        <v>0</v>
      </c>
      <c r="Z104" s="130">
        <v>828336</v>
      </c>
      <c r="AA104" s="130">
        <v>1101026</v>
      </c>
      <c r="AB104" s="130">
        <v>-272690</v>
      </c>
      <c r="AC104" s="130">
        <v>692798.64</v>
      </c>
      <c r="AD104" s="130">
        <v>0</v>
      </c>
      <c r="AE104" s="130">
        <v>-272690</v>
      </c>
    </row>
    <row r="105" spans="1:31" x14ac:dyDescent="0.25">
      <c r="A105" s="132" t="s">
        <v>287</v>
      </c>
      <c r="B105" s="132" t="s">
        <v>288</v>
      </c>
      <c r="C105" s="132" t="s">
        <v>101</v>
      </c>
      <c r="D105" s="132" t="s">
        <v>69</v>
      </c>
      <c r="E105" s="132"/>
      <c r="F105" s="130">
        <v>20719</v>
      </c>
      <c r="G105" s="130">
        <v>1826747</v>
      </c>
      <c r="H105" s="130">
        <v>0</v>
      </c>
      <c r="I105" s="130">
        <v>1826747</v>
      </c>
      <c r="J105" s="130">
        <v>23454</v>
      </c>
      <c r="K105" s="130">
        <v>93817</v>
      </c>
      <c r="L105" s="130">
        <v>1803293</v>
      </c>
      <c r="M105" s="130">
        <v>454440</v>
      </c>
      <c r="N105" s="130">
        <v>468313</v>
      </c>
      <c r="O105" s="130">
        <v>1348853</v>
      </c>
      <c r="P105" s="195">
        <v>0</v>
      </c>
      <c r="Q105" s="195">
        <v>313531.33</v>
      </c>
      <c r="R105" s="195">
        <v>313531.33</v>
      </c>
      <c r="S105" s="195">
        <v>0</v>
      </c>
      <c r="T105" s="195">
        <v>161158.76999999999</v>
      </c>
      <c r="U105" s="195">
        <v>161158.76999999999</v>
      </c>
      <c r="V105" s="195">
        <v>161159</v>
      </c>
      <c r="W105" s="130">
        <v>639052.77</v>
      </c>
      <c r="X105" s="132">
        <v>639053</v>
      </c>
      <c r="Y105" s="132">
        <v>0</v>
      </c>
      <c r="Z105" s="130">
        <v>639053</v>
      </c>
      <c r="AA105" s="130">
        <v>875661.33</v>
      </c>
      <c r="AB105" s="130">
        <v>951085.67</v>
      </c>
      <c r="AC105" s="130">
        <v>1428954.66</v>
      </c>
      <c r="AD105" s="130">
        <v>1187694</v>
      </c>
      <c r="AE105" s="130">
        <v>951085.67</v>
      </c>
    </row>
    <row r="106" spans="1:31" x14ac:dyDescent="0.25">
      <c r="A106" s="132" t="s">
        <v>289</v>
      </c>
      <c r="B106" s="132" t="s">
        <v>290</v>
      </c>
      <c r="C106" s="132" t="s">
        <v>85</v>
      </c>
      <c r="D106" s="132" t="s">
        <v>86</v>
      </c>
      <c r="E106" s="132"/>
      <c r="F106" s="130">
        <v>8773</v>
      </c>
      <c r="G106" s="130">
        <v>773495</v>
      </c>
      <c r="H106" s="130">
        <v>0</v>
      </c>
      <c r="I106" s="130">
        <v>773495</v>
      </c>
      <c r="J106" s="130">
        <v>34288</v>
      </c>
      <c r="K106" s="130">
        <v>108491</v>
      </c>
      <c r="L106" s="130">
        <v>739207</v>
      </c>
      <c r="M106" s="130">
        <v>672368</v>
      </c>
      <c r="N106" s="130">
        <v>2181992</v>
      </c>
      <c r="O106" s="130">
        <v>66839</v>
      </c>
      <c r="P106" s="195">
        <v>0</v>
      </c>
      <c r="Q106" s="195">
        <v>0</v>
      </c>
      <c r="R106" s="195">
        <v>0</v>
      </c>
      <c r="S106" s="195">
        <v>0</v>
      </c>
      <c r="T106" s="195">
        <v>0</v>
      </c>
      <c r="U106" s="195">
        <v>0</v>
      </c>
      <c r="V106" s="195">
        <v>0</v>
      </c>
      <c r="W106" s="130">
        <v>706656</v>
      </c>
      <c r="X106" s="132">
        <v>706656</v>
      </c>
      <c r="Y106" s="132">
        <v>0</v>
      </c>
      <c r="Z106" s="130">
        <v>706656</v>
      </c>
      <c r="AA106" s="130">
        <v>2290483</v>
      </c>
      <c r="AB106" s="130">
        <v>-1516988</v>
      </c>
      <c r="AC106" s="130">
        <v>327878.92799999984</v>
      </c>
      <c r="AD106" s="130">
        <v>66839</v>
      </c>
      <c r="AE106" s="130">
        <v>-1516988</v>
      </c>
    </row>
    <row r="107" spans="1:31" x14ac:dyDescent="0.25">
      <c r="A107" s="132" t="s">
        <v>291</v>
      </c>
      <c r="B107" s="132" t="s">
        <v>292</v>
      </c>
      <c r="C107" s="132" t="s">
        <v>106</v>
      </c>
      <c r="D107" s="132" t="s">
        <v>90</v>
      </c>
      <c r="E107" s="132"/>
      <c r="F107" s="130">
        <v>1489</v>
      </c>
      <c r="G107" s="130">
        <v>131282</v>
      </c>
      <c r="H107" s="130">
        <v>0</v>
      </c>
      <c r="I107" s="130">
        <v>131282</v>
      </c>
      <c r="J107" s="130">
        <v>5399</v>
      </c>
      <c r="K107" s="130">
        <v>15431</v>
      </c>
      <c r="L107" s="130">
        <v>125883</v>
      </c>
      <c r="M107" s="130">
        <v>67835</v>
      </c>
      <c r="N107" s="130">
        <v>88848</v>
      </c>
      <c r="O107" s="130">
        <v>58048</v>
      </c>
      <c r="P107" s="195">
        <v>0</v>
      </c>
      <c r="Q107" s="195">
        <v>0</v>
      </c>
      <c r="R107" s="195">
        <v>0</v>
      </c>
      <c r="S107" s="195">
        <v>0</v>
      </c>
      <c r="T107" s="195">
        <v>0</v>
      </c>
      <c r="U107" s="195">
        <v>0</v>
      </c>
      <c r="V107" s="195">
        <v>0</v>
      </c>
      <c r="W107" s="130">
        <v>73234</v>
      </c>
      <c r="X107" s="132">
        <v>73234</v>
      </c>
      <c r="Y107" s="132">
        <v>0</v>
      </c>
      <c r="Z107" s="130">
        <v>73234</v>
      </c>
      <c r="AA107" s="130">
        <v>104279</v>
      </c>
      <c r="AB107" s="130">
        <v>27003</v>
      </c>
      <c r="AC107" s="130">
        <v>13663.260000000002</v>
      </c>
      <c r="AD107" s="130">
        <v>58048</v>
      </c>
      <c r="AE107" s="130">
        <v>27003</v>
      </c>
    </row>
    <row r="108" spans="1:31" x14ac:dyDescent="0.25">
      <c r="A108" s="132" t="s">
        <v>293</v>
      </c>
      <c r="B108" s="132" t="s">
        <v>294</v>
      </c>
      <c r="C108" s="132" t="s">
        <v>85</v>
      </c>
      <c r="D108" s="132" t="s">
        <v>86</v>
      </c>
      <c r="E108" s="132"/>
      <c r="F108" s="130">
        <v>30401</v>
      </c>
      <c r="G108" s="130">
        <v>2680387</v>
      </c>
      <c r="H108" s="130">
        <v>0</v>
      </c>
      <c r="I108" s="130">
        <v>2680387</v>
      </c>
      <c r="J108" s="130">
        <v>248285</v>
      </c>
      <c r="K108" s="130">
        <v>457917</v>
      </c>
      <c r="L108" s="130">
        <v>2432102</v>
      </c>
      <c r="M108" s="130">
        <v>2432102</v>
      </c>
      <c r="N108" s="130">
        <v>3575574</v>
      </c>
      <c r="O108" s="130">
        <v>0</v>
      </c>
      <c r="P108" s="195">
        <v>0</v>
      </c>
      <c r="Q108" s="195">
        <v>0</v>
      </c>
      <c r="R108" s="195">
        <v>0</v>
      </c>
      <c r="S108" s="195">
        <v>0</v>
      </c>
      <c r="T108" s="195">
        <v>0</v>
      </c>
      <c r="U108" s="195">
        <v>0</v>
      </c>
      <c r="V108" s="195">
        <v>0</v>
      </c>
      <c r="W108" s="130">
        <v>2680387</v>
      </c>
      <c r="X108" s="132">
        <v>2680387</v>
      </c>
      <c r="Y108" s="132">
        <v>0</v>
      </c>
      <c r="Z108" s="130">
        <v>2680387</v>
      </c>
      <c r="AA108" s="130">
        <v>4033491</v>
      </c>
      <c r="AB108" s="130">
        <v>-1353104</v>
      </c>
      <c r="AC108" s="130">
        <v>1900543.2300000004</v>
      </c>
      <c r="AD108" s="130">
        <v>0</v>
      </c>
      <c r="AE108" s="130">
        <v>-1353104</v>
      </c>
    </row>
    <row r="109" spans="1:31" x14ac:dyDescent="0.25">
      <c r="A109" s="132" t="s">
        <v>295</v>
      </c>
      <c r="B109" s="132" t="s">
        <v>296</v>
      </c>
      <c r="C109" s="132" t="s">
        <v>89</v>
      </c>
      <c r="D109" s="132" t="s">
        <v>77</v>
      </c>
      <c r="E109" s="132"/>
      <c r="F109" s="130">
        <v>1064</v>
      </c>
      <c r="G109" s="130">
        <v>93810</v>
      </c>
      <c r="H109" s="130">
        <v>0</v>
      </c>
      <c r="I109" s="130">
        <v>93810</v>
      </c>
      <c r="J109" s="130">
        <v>42100</v>
      </c>
      <c r="K109" s="130">
        <v>121900</v>
      </c>
      <c r="L109" s="130">
        <v>51710</v>
      </c>
      <c r="M109" s="130">
        <v>41525</v>
      </c>
      <c r="N109" s="130">
        <v>76550</v>
      </c>
      <c r="O109" s="130">
        <v>10185</v>
      </c>
      <c r="P109" s="195">
        <v>0</v>
      </c>
      <c r="Q109" s="195">
        <v>0</v>
      </c>
      <c r="R109" s="195">
        <v>0</v>
      </c>
      <c r="S109" s="195">
        <v>0</v>
      </c>
      <c r="T109" s="195">
        <v>0</v>
      </c>
      <c r="U109" s="195">
        <v>0</v>
      </c>
      <c r="V109" s="195">
        <v>0</v>
      </c>
      <c r="W109" s="130">
        <v>83625</v>
      </c>
      <c r="X109" s="132">
        <v>83625</v>
      </c>
      <c r="Y109" s="132">
        <v>0</v>
      </c>
      <c r="Z109" s="130">
        <v>83625</v>
      </c>
      <c r="AA109" s="130">
        <v>198450</v>
      </c>
      <c r="AB109" s="130">
        <v>-104640</v>
      </c>
      <c r="AC109" s="130">
        <v>48446.450000000019</v>
      </c>
      <c r="AD109" s="130">
        <v>10185</v>
      </c>
      <c r="AE109" s="130">
        <v>-104640</v>
      </c>
    </row>
    <row r="110" spans="1:31" x14ac:dyDescent="0.25">
      <c r="A110" s="132" t="s">
        <v>297</v>
      </c>
      <c r="B110" s="132" t="s">
        <v>298</v>
      </c>
      <c r="C110" s="132" t="s">
        <v>95</v>
      </c>
      <c r="D110" s="132" t="s">
        <v>73</v>
      </c>
      <c r="E110" s="132"/>
      <c r="F110" s="130">
        <v>75</v>
      </c>
      <c r="G110" s="130">
        <v>6613</v>
      </c>
      <c r="H110" s="130">
        <v>0</v>
      </c>
      <c r="I110" s="130">
        <v>6613</v>
      </c>
      <c r="J110" s="130">
        <v>567</v>
      </c>
      <c r="K110" s="130">
        <v>2124</v>
      </c>
      <c r="L110" s="130">
        <v>6046</v>
      </c>
      <c r="M110" s="130">
        <v>0</v>
      </c>
      <c r="N110" s="130">
        <v>0</v>
      </c>
      <c r="O110" s="130">
        <v>6046</v>
      </c>
      <c r="P110" s="195">
        <v>0</v>
      </c>
      <c r="Q110" s="195">
        <v>0</v>
      </c>
      <c r="R110" s="195">
        <v>0</v>
      </c>
      <c r="S110" s="195">
        <v>0</v>
      </c>
      <c r="T110" s="195">
        <v>0</v>
      </c>
      <c r="U110" s="195">
        <v>0</v>
      </c>
      <c r="V110" s="195">
        <v>0</v>
      </c>
      <c r="W110" s="130">
        <v>567</v>
      </c>
      <c r="X110" s="132">
        <v>567</v>
      </c>
      <c r="Y110" s="132">
        <v>0</v>
      </c>
      <c r="Z110" s="130">
        <v>567</v>
      </c>
      <c r="AA110" s="130">
        <v>2124</v>
      </c>
      <c r="AB110" s="130">
        <v>4489</v>
      </c>
      <c r="AC110" s="130">
        <v>0</v>
      </c>
      <c r="AD110" s="130">
        <v>6046</v>
      </c>
      <c r="AE110" s="130">
        <v>4489</v>
      </c>
    </row>
    <row r="111" spans="1:31" x14ac:dyDescent="0.25">
      <c r="A111" s="132" t="s">
        <v>299</v>
      </c>
      <c r="B111" s="132" t="s">
        <v>300</v>
      </c>
      <c r="C111" s="132" t="s">
        <v>101</v>
      </c>
      <c r="D111" s="132" t="s">
        <v>90</v>
      </c>
      <c r="E111" s="132"/>
      <c r="F111" s="130">
        <v>18885</v>
      </c>
      <c r="G111" s="130">
        <v>1665047</v>
      </c>
      <c r="H111" s="130">
        <v>0</v>
      </c>
      <c r="I111" s="130">
        <v>1665047</v>
      </c>
      <c r="J111" s="130">
        <v>764500</v>
      </c>
      <c r="K111" s="130">
        <v>1600000</v>
      </c>
      <c r="L111" s="130">
        <v>900547</v>
      </c>
      <c r="M111" s="130">
        <v>707176</v>
      </c>
      <c r="N111" s="130">
        <v>820414</v>
      </c>
      <c r="O111" s="130">
        <v>193371</v>
      </c>
      <c r="P111" s="195">
        <v>6585.8474999999999</v>
      </c>
      <c r="Q111" s="195">
        <v>186785.13</v>
      </c>
      <c r="R111" s="195">
        <v>193370.97750000001</v>
      </c>
      <c r="S111" s="195">
        <v>6585.8474999999999</v>
      </c>
      <c r="T111" s="195">
        <v>186785.13</v>
      </c>
      <c r="U111" s="195">
        <v>193370.97750000001</v>
      </c>
      <c r="V111" s="195">
        <v>193371</v>
      </c>
      <c r="W111" s="130">
        <v>1665046.9775</v>
      </c>
      <c r="X111" s="132">
        <v>1665047</v>
      </c>
      <c r="Y111" s="132">
        <v>0</v>
      </c>
      <c r="Z111" s="130">
        <v>1665047</v>
      </c>
      <c r="AA111" s="130">
        <v>2613784.9775</v>
      </c>
      <c r="AB111" s="130">
        <v>-948737.97750000004</v>
      </c>
      <c r="AC111" s="130">
        <v>1665046.88</v>
      </c>
      <c r="AD111" s="130">
        <v>0</v>
      </c>
      <c r="AE111" s="130">
        <v>-948737.97750000004</v>
      </c>
    </row>
    <row r="112" spans="1:31" x14ac:dyDescent="0.25">
      <c r="A112" s="132" t="s">
        <v>301</v>
      </c>
      <c r="B112" s="132" t="s">
        <v>302</v>
      </c>
      <c r="C112" s="132" t="s">
        <v>89</v>
      </c>
      <c r="D112" s="132" t="s">
        <v>77</v>
      </c>
      <c r="E112" s="132"/>
      <c r="F112" s="130">
        <v>6347</v>
      </c>
      <c r="G112" s="130">
        <v>559600</v>
      </c>
      <c r="H112" s="130">
        <v>0</v>
      </c>
      <c r="I112" s="130">
        <v>559600</v>
      </c>
      <c r="J112" s="130">
        <v>26171</v>
      </c>
      <c r="K112" s="130">
        <v>78634</v>
      </c>
      <c r="L112" s="130">
        <v>533429</v>
      </c>
      <c r="M112" s="130">
        <v>28463</v>
      </c>
      <c r="N112" s="130">
        <v>74253</v>
      </c>
      <c r="O112" s="130">
        <v>504966</v>
      </c>
      <c r="P112" s="195">
        <v>0</v>
      </c>
      <c r="Q112" s="195">
        <v>0</v>
      </c>
      <c r="R112" s="195">
        <v>0</v>
      </c>
      <c r="S112" s="195">
        <v>0</v>
      </c>
      <c r="T112" s="195">
        <v>0</v>
      </c>
      <c r="U112" s="195">
        <v>0</v>
      </c>
      <c r="V112" s="195">
        <v>0</v>
      </c>
      <c r="W112" s="130">
        <v>54634</v>
      </c>
      <c r="X112" s="132">
        <v>54634</v>
      </c>
      <c r="Y112" s="132">
        <v>0</v>
      </c>
      <c r="Z112" s="130">
        <v>54634</v>
      </c>
      <c r="AA112" s="130">
        <v>152887</v>
      </c>
      <c r="AB112" s="130">
        <v>406713</v>
      </c>
      <c r="AC112" s="130">
        <v>22725.159999999989</v>
      </c>
      <c r="AD112" s="130">
        <v>504966</v>
      </c>
      <c r="AE112" s="130">
        <v>406713</v>
      </c>
    </row>
    <row r="113" spans="1:31" x14ac:dyDescent="0.25">
      <c r="A113" s="132" t="s">
        <v>303</v>
      </c>
      <c r="B113" s="132" t="s">
        <v>304</v>
      </c>
      <c r="C113" s="132" t="s">
        <v>80</v>
      </c>
      <c r="D113" s="132" t="s">
        <v>77</v>
      </c>
      <c r="E113" s="132"/>
      <c r="F113" s="130">
        <v>1624</v>
      </c>
      <c r="G113" s="130">
        <v>143184</v>
      </c>
      <c r="H113" s="130">
        <v>0</v>
      </c>
      <c r="I113" s="130">
        <v>143184</v>
      </c>
      <c r="J113" s="130">
        <v>26475</v>
      </c>
      <c r="K113" s="130">
        <v>63600</v>
      </c>
      <c r="L113" s="130">
        <v>116709</v>
      </c>
      <c r="M113" s="130">
        <v>30650</v>
      </c>
      <c r="N113" s="130">
        <v>67100</v>
      </c>
      <c r="O113" s="130">
        <v>86059</v>
      </c>
      <c r="P113" s="195">
        <v>0</v>
      </c>
      <c r="Q113" s="195">
        <v>0</v>
      </c>
      <c r="R113" s="195">
        <v>0</v>
      </c>
      <c r="S113" s="195">
        <v>0</v>
      </c>
      <c r="T113" s="195">
        <v>0</v>
      </c>
      <c r="U113" s="195">
        <v>0</v>
      </c>
      <c r="V113" s="195">
        <v>0</v>
      </c>
      <c r="W113" s="130">
        <v>57125</v>
      </c>
      <c r="X113" s="132">
        <v>57125</v>
      </c>
      <c r="Y113" s="132">
        <v>0</v>
      </c>
      <c r="Z113" s="130">
        <v>57125</v>
      </c>
      <c r="AA113" s="130">
        <v>130700</v>
      </c>
      <c r="AB113" s="130">
        <v>12484</v>
      </c>
      <c r="AC113" s="130">
        <v>26000</v>
      </c>
      <c r="AD113" s="130">
        <v>86059</v>
      </c>
      <c r="AE113" s="130">
        <v>12484</v>
      </c>
    </row>
    <row r="114" spans="1:31" x14ac:dyDescent="0.25">
      <c r="A114" s="132" t="s">
        <v>305</v>
      </c>
      <c r="B114" s="132" t="s">
        <v>306</v>
      </c>
      <c r="C114" s="132" t="s">
        <v>76</v>
      </c>
      <c r="D114" s="132" t="s">
        <v>77</v>
      </c>
      <c r="E114" s="132"/>
      <c r="F114" s="130">
        <v>6852</v>
      </c>
      <c r="G114" s="130">
        <v>604125</v>
      </c>
      <c r="H114" s="130">
        <v>0</v>
      </c>
      <c r="I114" s="130">
        <v>604125</v>
      </c>
      <c r="J114" s="130">
        <v>25226</v>
      </c>
      <c r="K114" s="130">
        <v>43200</v>
      </c>
      <c r="L114" s="130">
        <v>578899</v>
      </c>
      <c r="M114" s="130">
        <v>29950</v>
      </c>
      <c r="N114" s="130">
        <v>38330</v>
      </c>
      <c r="O114" s="130">
        <v>548949</v>
      </c>
      <c r="P114" s="195">
        <v>2656.0050000000001</v>
      </c>
      <c r="Q114" s="195">
        <v>0</v>
      </c>
      <c r="R114" s="195">
        <v>2656.0050000000001</v>
      </c>
      <c r="S114" s="195">
        <v>2656.0050000000001</v>
      </c>
      <c r="T114" s="195">
        <v>0</v>
      </c>
      <c r="U114" s="195">
        <v>2656.0050000000001</v>
      </c>
      <c r="V114" s="195">
        <v>2656.0050000000001</v>
      </c>
      <c r="W114" s="130">
        <v>57832.004999999997</v>
      </c>
      <c r="X114" s="132">
        <v>57832.004999999997</v>
      </c>
      <c r="Y114" s="132">
        <v>0</v>
      </c>
      <c r="Z114" s="130">
        <v>57832.004999999997</v>
      </c>
      <c r="AA114" s="130">
        <v>84186.005000000005</v>
      </c>
      <c r="AB114" s="130">
        <v>519938.995</v>
      </c>
      <c r="AC114" s="130">
        <v>47912.78</v>
      </c>
      <c r="AD114" s="130">
        <v>546292.995</v>
      </c>
      <c r="AE114" s="130">
        <v>519938.995</v>
      </c>
    </row>
    <row r="115" spans="1:31" x14ac:dyDescent="0.25">
      <c r="A115" s="132" t="s">
        <v>307</v>
      </c>
      <c r="B115" s="132" t="s">
        <v>308</v>
      </c>
      <c r="C115" s="132" t="s">
        <v>106</v>
      </c>
      <c r="D115" s="132" t="s">
        <v>90</v>
      </c>
      <c r="E115" s="132"/>
      <c r="F115" s="130">
        <v>17460</v>
      </c>
      <c r="G115" s="130">
        <v>1539408</v>
      </c>
      <c r="H115" s="130">
        <v>0</v>
      </c>
      <c r="I115" s="130">
        <v>1539408</v>
      </c>
      <c r="J115" s="130">
        <v>8102</v>
      </c>
      <c r="K115" s="130">
        <v>8102</v>
      </c>
      <c r="L115" s="130">
        <v>1531306</v>
      </c>
      <c r="M115" s="130">
        <v>1328175</v>
      </c>
      <c r="N115" s="130">
        <v>1974070</v>
      </c>
      <c r="O115" s="130">
        <v>203131</v>
      </c>
      <c r="P115" s="195">
        <v>0</v>
      </c>
      <c r="Q115" s="195">
        <v>0</v>
      </c>
      <c r="R115" s="195">
        <v>0</v>
      </c>
      <c r="S115" s="195">
        <v>0</v>
      </c>
      <c r="T115" s="195">
        <v>0</v>
      </c>
      <c r="U115" s="195">
        <v>0</v>
      </c>
      <c r="V115" s="195">
        <v>0</v>
      </c>
      <c r="W115" s="130">
        <v>1336277</v>
      </c>
      <c r="X115" s="132">
        <v>1336277</v>
      </c>
      <c r="Y115" s="132">
        <v>0</v>
      </c>
      <c r="Z115" s="130">
        <v>1336277</v>
      </c>
      <c r="AA115" s="130">
        <v>1982172</v>
      </c>
      <c r="AB115" s="130">
        <v>-442764</v>
      </c>
      <c r="AC115" s="130">
        <v>1095192.19</v>
      </c>
      <c r="AD115" s="130">
        <v>203131</v>
      </c>
      <c r="AE115" s="130">
        <v>-442764</v>
      </c>
    </row>
    <row r="116" spans="1:31" x14ac:dyDescent="0.25">
      <c r="A116" s="132" t="s">
        <v>309</v>
      </c>
      <c r="B116" s="132" t="s">
        <v>310</v>
      </c>
      <c r="C116" s="132" t="s">
        <v>68</v>
      </c>
      <c r="D116" s="132" t="s">
        <v>69</v>
      </c>
      <c r="E116" s="132"/>
      <c r="F116" s="130">
        <v>11386</v>
      </c>
      <c r="G116" s="130">
        <v>1003878</v>
      </c>
      <c r="H116" s="130">
        <v>0</v>
      </c>
      <c r="I116" s="130">
        <v>1003878</v>
      </c>
      <c r="J116" s="130">
        <v>163947</v>
      </c>
      <c r="K116" s="130">
        <v>262219</v>
      </c>
      <c r="L116" s="130">
        <v>839931</v>
      </c>
      <c r="M116" s="130">
        <v>657236</v>
      </c>
      <c r="N116" s="130">
        <v>1093676</v>
      </c>
      <c r="O116" s="130">
        <v>182695</v>
      </c>
      <c r="P116" s="195">
        <v>182694.72</v>
      </c>
      <c r="Q116" s="195">
        <v>168225.35</v>
      </c>
      <c r="R116" s="195">
        <v>350920.07</v>
      </c>
      <c r="S116" s="195">
        <v>14469.344999999999</v>
      </c>
      <c r="T116" s="195">
        <v>168225.35</v>
      </c>
      <c r="U116" s="195">
        <v>182694.69500000001</v>
      </c>
      <c r="V116" s="195">
        <v>182694.35</v>
      </c>
      <c r="W116" s="130">
        <v>1003877.6949999999</v>
      </c>
      <c r="X116" s="132">
        <v>1003877.35</v>
      </c>
      <c r="Y116" s="132">
        <v>0</v>
      </c>
      <c r="Z116" s="130">
        <v>1003877.35</v>
      </c>
      <c r="AA116" s="130">
        <v>1706815.07</v>
      </c>
      <c r="AB116" s="130">
        <v>-702937.07000000007</v>
      </c>
      <c r="AC116" s="130">
        <v>848792.07572674996</v>
      </c>
      <c r="AD116" s="130">
        <v>0.65000000002328306</v>
      </c>
      <c r="AE116" s="130">
        <v>-702937.07000000007</v>
      </c>
    </row>
    <row r="117" spans="1:31" x14ac:dyDescent="0.25">
      <c r="A117" s="132" t="s">
        <v>311</v>
      </c>
      <c r="B117" s="132" t="s">
        <v>312</v>
      </c>
      <c r="C117" s="132" t="s">
        <v>85</v>
      </c>
      <c r="D117" s="132" t="s">
        <v>86</v>
      </c>
      <c r="E117" s="132"/>
      <c r="F117" s="130">
        <v>6850</v>
      </c>
      <c r="G117" s="130">
        <v>603949</v>
      </c>
      <c r="H117" s="130">
        <v>0</v>
      </c>
      <c r="I117" s="130">
        <v>603949</v>
      </c>
      <c r="J117" s="130">
        <v>75417</v>
      </c>
      <c r="K117" s="130">
        <v>86866</v>
      </c>
      <c r="L117" s="130">
        <v>528532</v>
      </c>
      <c r="M117" s="130">
        <v>427550</v>
      </c>
      <c r="N117" s="130">
        <v>1291245</v>
      </c>
      <c r="O117" s="130">
        <v>100982</v>
      </c>
      <c r="P117" s="195">
        <v>0</v>
      </c>
      <c r="Q117" s="195">
        <v>0</v>
      </c>
      <c r="R117" s="195">
        <v>0</v>
      </c>
      <c r="S117" s="195">
        <v>0</v>
      </c>
      <c r="T117" s="195">
        <v>0</v>
      </c>
      <c r="U117" s="195">
        <v>0</v>
      </c>
      <c r="V117" s="195">
        <v>0</v>
      </c>
      <c r="W117" s="130">
        <v>502967</v>
      </c>
      <c r="X117" s="132">
        <v>502967</v>
      </c>
      <c r="Y117" s="132">
        <v>0</v>
      </c>
      <c r="Z117" s="130">
        <v>502967</v>
      </c>
      <c r="AA117" s="130">
        <v>1378111</v>
      </c>
      <c r="AB117" s="130">
        <v>-774162</v>
      </c>
      <c r="AC117" s="130">
        <v>257964.12</v>
      </c>
      <c r="AD117" s="130">
        <v>100982</v>
      </c>
      <c r="AE117" s="130">
        <v>-774162</v>
      </c>
    </row>
    <row r="118" spans="1:31" x14ac:dyDescent="0.25">
      <c r="A118" s="132" t="s">
        <v>313</v>
      </c>
      <c r="B118" s="132" t="s">
        <v>314</v>
      </c>
      <c r="C118" s="132" t="s">
        <v>89</v>
      </c>
      <c r="D118" s="132" t="s">
        <v>90</v>
      </c>
      <c r="E118" s="132"/>
      <c r="F118" s="130">
        <v>5346</v>
      </c>
      <c r="G118" s="130">
        <v>471345</v>
      </c>
      <c r="H118" s="130">
        <v>0</v>
      </c>
      <c r="I118" s="130">
        <v>471345</v>
      </c>
      <c r="J118" s="130">
        <v>0</v>
      </c>
      <c r="K118" s="130">
        <v>0</v>
      </c>
      <c r="L118" s="130">
        <v>471345</v>
      </c>
      <c r="M118" s="130">
        <v>174348</v>
      </c>
      <c r="N118" s="130">
        <v>403123</v>
      </c>
      <c r="O118" s="130">
        <v>296997</v>
      </c>
      <c r="P118" s="195">
        <v>133994.25</v>
      </c>
      <c r="Q118" s="195">
        <v>67357.33</v>
      </c>
      <c r="R118" s="195">
        <v>201351.58</v>
      </c>
      <c r="S118" s="195">
        <v>133994.25</v>
      </c>
      <c r="T118" s="195">
        <v>67357.33</v>
      </c>
      <c r="U118" s="195">
        <v>201351.58</v>
      </c>
      <c r="V118" s="195">
        <v>201352</v>
      </c>
      <c r="W118" s="130">
        <v>375699.58</v>
      </c>
      <c r="X118" s="132">
        <v>375700</v>
      </c>
      <c r="Y118" s="132">
        <v>0</v>
      </c>
      <c r="Z118" s="130">
        <v>375700</v>
      </c>
      <c r="AA118" s="130">
        <v>604474.58000000007</v>
      </c>
      <c r="AB118" s="130">
        <v>-133129.58000000007</v>
      </c>
      <c r="AC118" s="130">
        <v>106716.74</v>
      </c>
      <c r="AD118" s="130">
        <v>95645</v>
      </c>
      <c r="AE118" s="130">
        <v>-133129.58000000007</v>
      </c>
    </row>
    <row r="119" spans="1:31" x14ac:dyDescent="0.25">
      <c r="A119" s="132" t="s">
        <v>315</v>
      </c>
      <c r="B119" s="132" t="s">
        <v>316</v>
      </c>
      <c r="C119" s="132" t="s">
        <v>64</v>
      </c>
      <c r="D119" s="132" t="s">
        <v>73</v>
      </c>
      <c r="E119" s="132"/>
      <c r="F119" s="130">
        <v>7890</v>
      </c>
      <c r="G119" s="130">
        <v>0</v>
      </c>
      <c r="H119" s="130">
        <v>0</v>
      </c>
      <c r="I119" s="130">
        <v>0</v>
      </c>
      <c r="J119" s="130">
        <v>0</v>
      </c>
      <c r="K119" s="130">
        <v>0</v>
      </c>
      <c r="L119" s="130">
        <v>0</v>
      </c>
      <c r="M119" s="130">
        <v>0</v>
      </c>
      <c r="N119" s="130">
        <v>0</v>
      </c>
      <c r="O119" s="130">
        <v>0</v>
      </c>
      <c r="P119" s="195">
        <v>0</v>
      </c>
      <c r="Q119" s="195">
        <v>0</v>
      </c>
      <c r="R119" s="195">
        <v>0</v>
      </c>
      <c r="S119" s="195">
        <v>0</v>
      </c>
      <c r="T119" s="195">
        <v>0</v>
      </c>
      <c r="U119" s="195">
        <v>0</v>
      </c>
      <c r="V119" s="195">
        <v>0</v>
      </c>
      <c r="W119" s="130">
        <v>0</v>
      </c>
      <c r="X119" s="132">
        <v>0</v>
      </c>
      <c r="Y119" s="132">
        <v>0</v>
      </c>
      <c r="Z119" s="130">
        <v>0</v>
      </c>
      <c r="AA119" s="130">
        <v>0</v>
      </c>
      <c r="AB119" s="130">
        <v>0</v>
      </c>
      <c r="AC119" s="130">
        <v>0</v>
      </c>
      <c r="AD119" s="130">
        <v>0</v>
      </c>
      <c r="AE119" s="130">
        <v>0</v>
      </c>
    </row>
    <row r="120" spans="1:31" x14ac:dyDescent="0.25">
      <c r="A120" s="132" t="s">
        <v>317</v>
      </c>
      <c r="B120" s="132" t="s">
        <v>318</v>
      </c>
      <c r="C120" s="132" t="s">
        <v>85</v>
      </c>
      <c r="D120" s="132" t="s">
        <v>86</v>
      </c>
      <c r="E120" s="132"/>
      <c r="F120" s="130">
        <v>8098</v>
      </c>
      <c r="G120" s="130">
        <v>713982</v>
      </c>
      <c r="H120" s="130">
        <v>0</v>
      </c>
      <c r="I120" s="130">
        <v>713982</v>
      </c>
      <c r="J120" s="130">
        <v>44562</v>
      </c>
      <c r="K120" s="130">
        <v>85273</v>
      </c>
      <c r="L120" s="130">
        <v>669420</v>
      </c>
      <c r="M120" s="130">
        <v>148903</v>
      </c>
      <c r="N120" s="130">
        <v>168380</v>
      </c>
      <c r="O120" s="130">
        <v>520517</v>
      </c>
      <c r="P120" s="195">
        <v>0</v>
      </c>
      <c r="Q120" s="195">
        <v>294373.27</v>
      </c>
      <c r="R120" s="195">
        <v>294373.27</v>
      </c>
      <c r="S120" s="195">
        <v>0</v>
      </c>
      <c r="T120" s="195">
        <v>294373.27</v>
      </c>
      <c r="U120" s="195">
        <v>294373.27</v>
      </c>
      <c r="V120" s="195">
        <v>294373</v>
      </c>
      <c r="W120" s="130">
        <v>487838.27</v>
      </c>
      <c r="X120" s="132">
        <v>487838</v>
      </c>
      <c r="Y120" s="132">
        <v>0</v>
      </c>
      <c r="Z120" s="130">
        <v>487838</v>
      </c>
      <c r="AA120" s="130">
        <v>548026.27</v>
      </c>
      <c r="AB120" s="130">
        <v>165955.72999999998</v>
      </c>
      <c r="AC120" s="130">
        <v>232348.09000000003</v>
      </c>
      <c r="AD120" s="130">
        <v>226144</v>
      </c>
      <c r="AE120" s="130">
        <v>165955.72999999998</v>
      </c>
    </row>
    <row r="121" spans="1:31" x14ac:dyDescent="0.25">
      <c r="A121" s="132" t="s">
        <v>319</v>
      </c>
      <c r="B121" s="132" t="s">
        <v>80</v>
      </c>
      <c r="C121" s="132" t="s">
        <v>80</v>
      </c>
      <c r="D121" s="132" t="s">
        <v>77</v>
      </c>
      <c r="E121" s="132"/>
      <c r="F121" s="130">
        <v>5220</v>
      </c>
      <c r="G121" s="130">
        <v>460235</v>
      </c>
      <c r="H121" s="130">
        <v>0</v>
      </c>
      <c r="I121" s="130">
        <v>460235</v>
      </c>
      <c r="J121" s="130">
        <v>51920</v>
      </c>
      <c r="K121" s="130">
        <v>77389</v>
      </c>
      <c r="L121" s="130">
        <v>408315</v>
      </c>
      <c r="M121" s="130">
        <v>163670</v>
      </c>
      <c r="N121" s="130">
        <v>366554</v>
      </c>
      <c r="O121" s="130">
        <v>244645</v>
      </c>
      <c r="P121" s="195">
        <v>0</v>
      </c>
      <c r="Q121" s="195">
        <v>0</v>
      </c>
      <c r="R121" s="195">
        <v>0</v>
      </c>
      <c r="S121" s="195">
        <v>0</v>
      </c>
      <c r="T121" s="195">
        <v>0</v>
      </c>
      <c r="U121" s="195">
        <v>0</v>
      </c>
      <c r="V121" s="195">
        <v>0</v>
      </c>
      <c r="W121" s="130">
        <v>215590</v>
      </c>
      <c r="X121" s="132">
        <v>215590</v>
      </c>
      <c r="Y121" s="132">
        <v>0</v>
      </c>
      <c r="Z121" s="130">
        <v>215590</v>
      </c>
      <c r="AA121" s="130">
        <v>443943</v>
      </c>
      <c r="AB121" s="130">
        <v>16292</v>
      </c>
      <c r="AC121" s="130">
        <v>43265.440000000002</v>
      </c>
      <c r="AD121" s="130">
        <v>244645</v>
      </c>
      <c r="AE121" s="130">
        <v>16292</v>
      </c>
    </row>
    <row r="122" spans="1:31" x14ac:dyDescent="0.25">
      <c r="A122" s="132" t="s">
        <v>320</v>
      </c>
      <c r="B122" s="132" t="s">
        <v>321</v>
      </c>
      <c r="C122" s="132" t="s">
        <v>76</v>
      </c>
      <c r="D122" s="132" t="s">
        <v>77</v>
      </c>
      <c r="E122" s="132"/>
      <c r="F122" s="130">
        <v>701</v>
      </c>
      <c r="G122" s="130">
        <v>61806</v>
      </c>
      <c r="H122" s="130">
        <v>0</v>
      </c>
      <c r="I122" s="130">
        <v>61806</v>
      </c>
      <c r="J122" s="130">
        <v>61806</v>
      </c>
      <c r="K122" s="130">
        <v>61806</v>
      </c>
      <c r="L122" s="130">
        <v>0</v>
      </c>
      <c r="M122" s="130">
        <v>0</v>
      </c>
      <c r="N122" s="130">
        <v>0</v>
      </c>
      <c r="O122" s="130">
        <v>0</v>
      </c>
      <c r="P122" s="195">
        <v>0</v>
      </c>
      <c r="Q122" s="195">
        <v>0</v>
      </c>
      <c r="R122" s="195">
        <v>0</v>
      </c>
      <c r="S122" s="195">
        <v>0</v>
      </c>
      <c r="T122" s="195">
        <v>0</v>
      </c>
      <c r="U122" s="195">
        <v>0</v>
      </c>
      <c r="V122" s="195">
        <v>0</v>
      </c>
      <c r="W122" s="130">
        <v>61806</v>
      </c>
      <c r="X122" s="132">
        <v>61806</v>
      </c>
      <c r="Y122" s="132">
        <v>0</v>
      </c>
      <c r="Z122" s="130">
        <v>61806</v>
      </c>
      <c r="AA122" s="130">
        <v>61806</v>
      </c>
      <c r="AB122" s="130">
        <v>0</v>
      </c>
      <c r="AC122" s="130">
        <v>59913.65</v>
      </c>
      <c r="AD122" s="130">
        <v>0</v>
      </c>
      <c r="AE122" s="130">
        <v>0</v>
      </c>
    </row>
    <row r="123" spans="1:31" x14ac:dyDescent="0.25">
      <c r="A123" s="132" t="s">
        <v>322</v>
      </c>
      <c r="B123" s="132" t="s">
        <v>323</v>
      </c>
      <c r="C123" s="132" t="s">
        <v>64</v>
      </c>
      <c r="D123" s="132" t="s">
        <v>73</v>
      </c>
      <c r="E123" s="132"/>
      <c r="F123" s="130">
        <v>14517</v>
      </c>
      <c r="G123" s="130">
        <v>0</v>
      </c>
      <c r="H123" s="130">
        <v>0</v>
      </c>
      <c r="I123" s="130">
        <v>0</v>
      </c>
      <c r="J123" s="130">
        <v>0</v>
      </c>
      <c r="K123" s="130">
        <v>0</v>
      </c>
      <c r="L123" s="130">
        <v>0</v>
      </c>
      <c r="M123" s="130">
        <v>0</v>
      </c>
      <c r="N123" s="130">
        <v>0</v>
      </c>
      <c r="O123" s="130">
        <v>0</v>
      </c>
      <c r="P123" s="195">
        <v>0</v>
      </c>
      <c r="Q123" s="195">
        <v>0</v>
      </c>
      <c r="R123" s="195">
        <v>0</v>
      </c>
      <c r="S123" s="195">
        <v>0</v>
      </c>
      <c r="T123" s="195">
        <v>0</v>
      </c>
      <c r="U123" s="195">
        <v>0</v>
      </c>
      <c r="V123" s="195">
        <v>0</v>
      </c>
      <c r="W123" s="130">
        <v>0</v>
      </c>
      <c r="X123" s="132">
        <v>0</v>
      </c>
      <c r="Y123" s="132">
        <v>0</v>
      </c>
      <c r="Z123" s="130">
        <v>0</v>
      </c>
      <c r="AA123" s="130">
        <v>0</v>
      </c>
      <c r="AB123" s="130">
        <v>0</v>
      </c>
      <c r="AC123" s="130">
        <v>0</v>
      </c>
      <c r="AD123" s="130">
        <v>0</v>
      </c>
      <c r="AE123" s="130">
        <v>0</v>
      </c>
    </row>
    <row r="124" spans="1:31" x14ac:dyDescent="0.25">
      <c r="A124" s="132" t="s">
        <v>324</v>
      </c>
      <c r="B124" s="132" t="s">
        <v>325</v>
      </c>
      <c r="C124" s="132" t="s">
        <v>64</v>
      </c>
      <c r="D124" s="132" t="s">
        <v>73</v>
      </c>
      <c r="E124" s="132"/>
      <c r="F124" s="130">
        <v>10874</v>
      </c>
      <c r="G124" s="130">
        <v>0</v>
      </c>
      <c r="H124" s="130">
        <v>0</v>
      </c>
      <c r="I124" s="130">
        <v>0</v>
      </c>
      <c r="J124" s="130">
        <v>0</v>
      </c>
      <c r="K124" s="130">
        <v>0</v>
      </c>
      <c r="L124" s="130">
        <v>0</v>
      </c>
      <c r="M124" s="130">
        <v>0</v>
      </c>
      <c r="N124" s="130">
        <v>0</v>
      </c>
      <c r="O124" s="130">
        <v>0</v>
      </c>
      <c r="P124" s="195">
        <v>0</v>
      </c>
      <c r="Q124" s="195">
        <v>0</v>
      </c>
      <c r="R124" s="195">
        <v>0</v>
      </c>
      <c r="S124" s="195">
        <v>0</v>
      </c>
      <c r="T124" s="195">
        <v>0</v>
      </c>
      <c r="U124" s="195">
        <v>0</v>
      </c>
      <c r="V124" s="195">
        <v>0</v>
      </c>
      <c r="W124" s="130">
        <v>0</v>
      </c>
      <c r="X124" s="132">
        <v>0</v>
      </c>
      <c r="Y124" s="132">
        <v>0</v>
      </c>
      <c r="Z124" s="130">
        <v>0</v>
      </c>
      <c r="AA124" s="130">
        <v>0</v>
      </c>
      <c r="AB124" s="130">
        <v>0</v>
      </c>
      <c r="AC124" s="130">
        <v>0</v>
      </c>
      <c r="AD124" s="130">
        <v>0</v>
      </c>
      <c r="AE124" s="130">
        <v>0</v>
      </c>
    </row>
    <row r="125" spans="1:31" x14ac:dyDescent="0.25">
      <c r="A125" s="132" t="s">
        <v>326</v>
      </c>
      <c r="B125" s="132" t="s">
        <v>327</v>
      </c>
      <c r="C125" s="132" t="s">
        <v>101</v>
      </c>
      <c r="D125" s="132" t="s">
        <v>90</v>
      </c>
      <c r="E125" s="132"/>
      <c r="F125" s="130">
        <v>3056</v>
      </c>
      <c r="G125" s="130">
        <v>269441</v>
      </c>
      <c r="H125" s="130">
        <v>0</v>
      </c>
      <c r="I125" s="130">
        <v>269441</v>
      </c>
      <c r="J125" s="130">
        <v>29625</v>
      </c>
      <c r="K125" s="130">
        <v>58500</v>
      </c>
      <c r="L125" s="130">
        <v>239816</v>
      </c>
      <c r="M125" s="130">
        <v>153324</v>
      </c>
      <c r="N125" s="130">
        <v>241824</v>
      </c>
      <c r="O125" s="130">
        <v>86492</v>
      </c>
      <c r="P125" s="195">
        <v>0</v>
      </c>
      <c r="Q125" s="195">
        <v>0</v>
      </c>
      <c r="R125" s="195">
        <v>0</v>
      </c>
      <c r="S125" s="195">
        <v>0</v>
      </c>
      <c r="T125" s="195">
        <v>0</v>
      </c>
      <c r="U125" s="195">
        <v>0</v>
      </c>
      <c r="V125" s="195">
        <v>0</v>
      </c>
      <c r="W125" s="130">
        <v>182949</v>
      </c>
      <c r="X125" s="132">
        <v>182949</v>
      </c>
      <c r="Y125" s="132">
        <v>0</v>
      </c>
      <c r="Z125" s="130">
        <v>182949</v>
      </c>
      <c r="AA125" s="130">
        <v>300324</v>
      </c>
      <c r="AB125" s="130">
        <v>-30883</v>
      </c>
      <c r="AC125" s="130">
        <v>3092.8099999999986</v>
      </c>
      <c r="AD125" s="130">
        <v>86492</v>
      </c>
      <c r="AE125" s="130">
        <v>-30883</v>
      </c>
    </row>
    <row r="126" spans="1:31" x14ac:dyDescent="0.25">
      <c r="A126" s="132" t="s">
        <v>328</v>
      </c>
      <c r="B126" s="132" t="s">
        <v>329</v>
      </c>
      <c r="C126" s="132" t="s">
        <v>101</v>
      </c>
      <c r="D126" s="132" t="s">
        <v>69</v>
      </c>
      <c r="E126" s="132"/>
      <c r="F126" s="130">
        <v>6610</v>
      </c>
      <c r="G126" s="130">
        <v>582789</v>
      </c>
      <c r="H126" s="130">
        <v>0</v>
      </c>
      <c r="I126" s="130">
        <v>582789</v>
      </c>
      <c r="J126" s="130">
        <v>17737</v>
      </c>
      <c r="K126" s="130">
        <v>17737</v>
      </c>
      <c r="L126" s="130">
        <v>565052</v>
      </c>
      <c r="M126" s="130">
        <v>0</v>
      </c>
      <c r="N126" s="130">
        <v>0</v>
      </c>
      <c r="O126" s="130">
        <v>565052</v>
      </c>
      <c r="P126" s="195">
        <v>0</v>
      </c>
      <c r="Q126" s="195">
        <v>0</v>
      </c>
      <c r="R126" s="195">
        <v>0</v>
      </c>
      <c r="S126" s="195">
        <v>0</v>
      </c>
      <c r="T126" s="195">
        <v>0</v>
      </c>
      <c r="U126" s="195">
        <v>0</v>
      </c>
      <c r="V126" s="195">
        <v>0</v>
      </c>
      <c r="W126" s="130">
        <v>17737</v>
      </c>
      <c r="X126" s="132">
        <v>17737</v>
      </c>
      <c r="Y126" s="132">
        <v>0</v>
      </c>
      <c r="Z126" s="130">
        <v>17737</v>
      </c>
      <c r="AA126" s="130">
        <v>17737</v>
      </c>
      <c r="AB126" s="130">
        <v>565052</v>
      </c>
      <c r="AC126" s="130">
        <v>134998.91999999998</v>
      </c>
      <c r="AD126" s="130">
        <v>565052</v>
      </c>
      <c r="AE126" s="130">
        <v>565052</v>
      </c>
    </row>
    <row r="127" spans="1:31" x14ac:dyDescent="0.25">
      <c r="A127" s="132" t="s">
        <v>330</v>
      </c>
      <c r="B127" s="132" t="s">
        <v>331</v>
      </c>
      <c r="C127" s="132" t="s">
        <v>122</v>
      </c>
      <c r="D127" s="132" t="s">
        <v>73</v>
      </c>
      <c r="E127" s="132"/>
      <c r="F127" s="130">
        <v>12133</v>
      </c>
      <c r="G127" s="130">
        <v>1069739</v>
      </c>
      <c r="H127" s="130">
        <v>0</v>
      </c>
      <c r="I127" s="130">
        <v>1069739</v>
      </c>
      <c r="J127" s="130">
        <v>0</v>
      </c>
      <c r="K127" s="130">
        <v>0</v>
      </c>
      <c r="L127" s="130">
        <v>1069739</v>
      </c>
      <c r="M127" s="130">
        <v>294420</v>
      </c>
      <c r="N127" s="130">
        <v>417109</v>
      </c>
      <c r="O127" s="130">
        <v>775319</v>
      </c>
      <c r="P127" s="195">
        <v>0</v>
      </c>
      <c r="Q127" s="195">
        <v>488726.57</v>
      </c>
      <c r="R127" s="195">
        <v>488726.57</v>
      </c>
      <c r="S127" s="195">
        <v>0</v>
      </c>
      <c r="T127" s="195">
        <v>0</v>
      </c>
      <c r="U127" s="195">
        <v>0</v>
      </c>
      <c r="V127" s="195">
        <v>0</v>
      </c>
      <c r="W127" s="130">
        <v>294420</v>
      </c>
      <c r="X127" s="132">
        <v>294420</v>
      </c>
      <c r="Y127" s="132">
        <v>0</v>
      </c>
      <c r="Z127" s="130">
        <v>294420</v>
      </c>
      <c r="AA127" s="130">
        <v>905835.57</v>
      </c>
      <c r="AB127" s="130">
        <v>163903.42999999991</v>
      </c>
      <c r="AC127" s="130">
        <v>745118.13000000012</v>
      </c>
      <c r="AD127" s="130">
        <v>775319</v>
      </c>
      <c r="AE127" s="130">
        <v>163903.42999999991</v>
      </c>
    </row>
    <row r="128" spans="1:31" x14ac:dyDescent="0.25">
      <c r="A128" s="132" t="s">
        <v>332</v>
      </c>
      <c r="B128" s="132" t="s">
        <v>333</v>
      </c>
      <c r="C128" s="132" t="s">
        <v>89</v>
      </c>
      <c r="D128" s="132" t="s">
        <v>90</v>
      </c>
      <c r="E128" s="132"/>
      <c r="F128" s="130">
        <v>3284</v>
      </c>
      <c r="G128" s="130">
        <v>289543</v>
      </c>
      <c r="H128" s="130">
        <v>0</v>
      </c>
      <c r="I128" s="130">
        <v>289543</v>
      </c>
      <c r="J128" s="130">
        <v>29646</v>
      </c>
      <c r="K128" s="130">
        <v>51880</v>
      </c>
      <c r="L128" s="130">
        <v>259897</v>
      </c>
      <c r="M128" s="130">
        <v>155148</v>
      </c>
      <c r="N128" s="130">
        <v>232209</v>
      </c>
      <c r="O128" s="130">
        <v>104749</v>
      </c>
      <c r="P128" s="195">
        <v>11629.5</v>
      </c>
      <c r="Q128" s="195">
        <v>4046</v>
      </c>
      <c r="R128" s="195">
        <v>15675.5</v>
      </c>
      <c r="S128" s="195">
        <v>11629.5</v>
      </c>
      <c r="T128" s="195">
        <v>4046</v>
      </c>
      <c r="U128" s="195">
        <v>15675.5</v>
      </c>
      <c r="V128" s="195">
        <v>15675.5</v>
      </c>
      <c r="W128" s="130">
        <v>200469.5</v>
      </c>
      <c r="X128" s="132">
        <v>200469.5</v>
      </c>
      <c r="Y128" s="132">
        <v>0</v>
      </c>
      <c r="Z128" s="130">
        <v>200469.5</v>
      </c>
      <c r="AA128" s="130">
        <v>299764.5</v>
      </c>
      <c r="AB128" s="130">
        <v>-10221.5</v>
      </c>
      <c r="AC128" s="130">
        <v>238607.21</v>
      </c>
      <c r="AD128" s="130">
        <v>89073.5</v>
      </c>
      <c r="AE128" s="130">
        <v>-10221.5</v>
      </c>
    </row>
    <row r="129" spans="1:31" x14ac:dyDescent="0.25">
      <c r="A129" s="132" t="s">
        <v>334</v>
      </c>
      <c r="B129" s="132" t="s">
        <v>335</v>
      </c>
      <c r="C129" s="132" t="s">
        <v>85</v>
      </c>
      <c r="D129" s="132" t="s">
        <v>69</v>
      </c>
      <c r="E129" s="132"/>
      <c r="F129" s="130">
        <v>64041</v>
      </c>
      <c r="G129" s="130">
        <v>5646348</v>
      </c>
      <c r="H129" s="130">
        <v>0</v>
      </c>
      <c r="I129" s="130">
        <v>5646348</v>
      </c>
      <c r="J129" s="130">
        <v>1945505</v>
      </c>
      <c r="K129" s="130">
        <v>3290425</v>
      </c>
      <c r="L129" s="130">
        <v>3700843</v>
      </c>
      <c r="M129" s="130">
        <v>2240042</v>
      </c>
      <c r="N129" s="130">
        <v>3363683</v>
      </c>
      <c r="O129" s="130">
        <v>1460801</v>
      </c>
      <c r="P129" s="195">
        <v>0</v>
      </c>
      <c r="Q129" s="195">
        <v>0</v>
      </c>
      <c r="R129" s="195">
        <v>0</v>
      </c>
      <c r="S129" s="195">
        <v>0</v>
      </c>
      <c r="T129" s="195">
        <v>0</v>
      </c>
      <c r="U129" s="195">
        <v>0</v>
      </c>
      <c r="V129" s="195">
        <v>0</v>
      </c>
      <c r="W129" s="130">
        <v>4185547</v>
      </c>
      <c r="X129" s="132">
        <v>4185547</v>
      </c>
      <c r="Y129" s="132">
        <v>0</v>
      </c>
      <c r="Z129" s="130">
        <v>4185547</v>
      </c>
      <c r="AA129" s="130">
        <v>6654108</v>
      </c>
      <c r="AB129" s="130">
        <v>-1007760</v>
      </c>
      <c r="AC129" s="130">
        <v>3243974.0500000003</v>
      </c>
      <c r="AD129" s="130">
        <v>1460801</v>
      </c>
      <c r="AE129" s="130">
        <v>-1007760</v>
      </c>
    </row>
    <row r="130" spans="1:31" x14ac:dyDescent="0.25">
      <c r="A130" s="132" t="s">
        <v>336</v>
      </c>
      <c r="B130" s="132" t="s">
        <v>337</v>
      </c>
      <c r="C130" s="132" t="s">
        <v>106</v>
      </c>
      <c r="D130" s="132" t="s">
        <v>77</v>
      </c>
      <c r="E130" s="132"/>
      <c r="F130" s="130">
        <v>336</v>
      </c>
      <c r="G130" s="130">
        <v>29624</v>
      </c>
      <c r="H130" s="130">
        <v>0</v>
      </c>
      <c r="I130" s="130">
        <v>29624</v>
      </c>
      <c r="J130" s="130">
        <v>0</v>
      </c>
      <c r="K130" s="130">
        <v>0</v>
      </c>
      <c r="L130" s="130">
        <v>29624</v>
      </c>
      <c r="M130" s="130">
        <v>29624</v>
      </c>
      <c r="N130" s="130">
        <v>29624</v>
      </c>
      <c r="O130" s="130">
        <v>0</v>
      </c>
      <c r="P130" s="195">
        <v>0</v>
      </c>
      <c r="Q130" s="195">
        <v>0</v>
      </c>
      <c r="R130" s="195">
        <v>0</v>
      </c>
      <c r="S130" s="195">
        <v>0</v>
      </c>
      <c r="T130" s="195">
        <v>0</v>
      </c>
      <c r="U130" s="195">
        <v>0</v>
      </c>
      <c r="V130" s="195">
        <v>0</v>
      </c>
      <c r="W130" s="130">
        <v>29624</v>
      </c>
      <c r="X130" s="132">
        <v>29624</v>
      </c>
      <c r="Y130" s="132">
        <v>0</v>
      </c>
      <c r="Z130" s="130">
        <v>29624</v>
      </c>
      <c r="AA130" s="130">
        <v>29624</v>
      </c>
      <c r="AB130" s="130">
        <v>0</v>
      </c>
      <c r="AC130" s="130">
        <v>29623.99</v>
      </c>
      <c r="AD130" s="130">
        <v>0</v>
      </c>
      <c r="AE130" s="130">
        <v>0</v>
      </c>
    </row>
    <row r="131" spans="1:31" x14ac:dyDescent="0.25">
      <c r="A131" s="132" t="s">
        <v>338</v>
      </c>
      <c r="B131" s="132" t="s">
        <v>339</v>
      </c>
      <c r="C131" s="132" t="s">
        <v>106</v>
      </c>
      <c r="D131" s="132" t="s">
        <v>77</v>
      </c>
      <c r="E131" s="132"/>
      <c r="F131" s="130">
        <v>702</v>
      </c>
      <c r="G131" s="130">
        <v>61894</v>
      </c>
      <c r="H131" s="130">
        <v>0</v>
      </c>
      <c r="I131" s="130">
        <v>61894</v>
      </c>
      <c r="J131" s="130">
        <v>7192</v>
      </c>
      <c r="K131" s="130">
        <v>17939</v>
      </c>
      <c r="L131" s="130">
        <v>54702</v>
      </c>
      <c r="M131" s="130">
        <v>54700</v>
      </c>
      <c r="N131" s="130">
        <v>90925</v>
      </c>
      <c r="O131" s="130">
        <v>2</v>
      </c>
      <c r="P131" s="195">
        <v>0</v>
      </c>
      <c r="Q131" s="195">
        <v>0</v>
      </c>
      <c r="R131" s="195">
        <v>0</v>
      </c>
      <c r="S131" s="195">
        <v>0</v>
      </c>
      <c r="T131" s="195">
        <v>0</v>
      </c>
      <c r="U131" s="195">
        <v>0</v>
      </c>
      <c r="V131" s="195">
        <v>0</v>
      </c>
      <c r="W131" s="130">
        <v>61892</v>
      </c>
      <c r="X131" s="132">
        <v>61892</v>
      </c>
      <c r="Y131" s="132">
        <v>0</v>
      </c>
      <c r="Z131" s="130">
        <v>61892</v>
      </c>
      <c r="AA131" s="130">
        <v>108864</v>
      </c>
      <c r="AB131" s="130">
        <v>-46970</v>
      </c>
      <c r="AC131" s="130">
        <v>14516.78</v>
      </c>
      <c r="AD131" s="130">
        <v>2</v>
      </c>
      <c r="AE131" s="130">
        <v>-46970</v>
      </c>
    </row>
    <row r="132" spans="1:31" x14ac:dyDescent="0.25">
      <c r="A132" s="132" t="s">
        <v>340</v>
      </c>
      <c r="B132" s="132" t="s">
        <v>341</v>
      </c>
      <c r="C132" s="132" t="s">
        <v>64</v>
      </c>
      <c r="D132" s="132" t="s">
        <v>65</v>
      </c>
      <c r="E132" s="132"/>
      <c r="F132" s="130">
        <v>23923</v>
      </c>
      <c r="G132" s="130">
        <v>0</v>
      </c>
      <c r="H132" s="130">
        <v>0</v>
      </c>
      <c r="I132" s="130">
        <v>0</v>
      </c>
      <c r="J132" s="130">
        <v>0</v>
      </c>
      <c r="K132" s="130">
        <v>0</v>
      </c>
      <c r="L132" s="130">
        <v>0</v>
      </c>
      <c r="M132" s="130">
        <v>0</v>
      </c>
      <c r="N132" s="130">
        <v>0</v>
      </c>
      <c r="O132" s="130">
        <v>0</v>
      </c>
      <c r="P132" s="195">
        <v>0</v>
      </c>
      <c r="Q132" s="195">
        <v>0</v>
      </c>
      <c r="R132" s="195">
        <v>0</v>
      </c>
      <c r="S132" s="195">
        <v>0</v>
      </c>
      <c r="T132" s="195">
        <v>0</v>
      </c>
      <c r="U132" s="195">
        <v>0</v>
      </c>
      <c r="V132" s="195">
        <v>0</v>
      </c>
      <c r="W132" s="130">
        <v>0</v>
      </c>
      <c r="X132" s="132">
        <v>0</v>
      </c>
      <c r="Y132" s="132">
        <v>0</v>
      </c>
      <c r="Z132" s="130">
        <v>0</v>
      </c>
      <c r="AA132" s="130">
        <v>0</v>
      </c>
      <c r="AB132" s="130">
        <v>0</v>
      </c>
      <c r="AC132" s="130">
        <v>0</v>
      </c>
      <c r="AD132" s="130">
        <v>0</v>
      </c>
      <c r="AE132" s="130">
        <v>0</v>
      </c>
    </row>
    <row r="133" spans="1:31" x14ac:dyDescent="0.25">
      <c r="A133" s="132" t="s">
        <v>342</v>
      </c>
      <c r="B133" s="132" t="s">
        <v>343</v>
      </c>
      <c r="C133" s="132" t="s">
        <v>76</v>
      </c>
      <c r="D133" s="132" t="s">
        <v>77</v>
      </c>
      <c r="E133" s="132"/>
      <c r="F133" s="130">
        <v>1922</v>
      </c>
      <c r="G133" s="130">
        <v>169458</v>
      </c>
      <c r="H133" s="130">
        <v>0</v>
      </c>
      <c r="I133" s="130">
        <v>169458</v>
      </c>
      <c r="J133" s="130">
        <v>9475</v>
      </c>
      <c r="K133" s="130">
        <v>30400</v>
      </c>
      <c r="L133" s="130">
        <v>159983</v>
      </c>
      <c r="M133" s="130">
        <v>19291</v>
      </c>
      <c r="N133" s="130">
        <v>43361</v>
      </c>
      <c r="O133" s="130">
        <v>140692</v>
      </c>
      <c r="P133" s="195">
        <v>0</v>
      </c>
      <c r="Q133" s="195">
        <v>0</v>
      </c>
      <c r="R133" s="195">
        <v>0</v>
      </c>
      <c r="S133" s="195">
        <v>0</v>
      </c>
      <c r="T133" s="195">
        <v>0</v>
      </c>
      <c r="U133" s="195">
        <v>0</v>
      </c>
      <c r="V133" s="195">
        <v>0</v>
      </c>
      <c r="W133" s="130">
        <v>28766</v>
      </c>
      <c r="X133" s="132">
        <v>28766</v>
      </c>
      <c r="Y133" s="132">
        <v>0</v>
      </c>
      <c r="Z133" s="130">
        <v>28766</v>
      </c>
      <c r="AA133" s="130">
        <v>73761</v>
      </c>
      <c r="AB133" s="130">
        <v>95697</v>
      </c>
      <c r="AC133" s="130">
        <v>9999.0149999999994</v>
      </c>
      <c r="AD133" s="130">
        <v>140692</v>
      </c>
      <c r="AE133" s="130">
        <v>95697</v>
      </c>
    </row>
    <row r="134" spans="1:31" x14ac:dyDescent="0.25">
      <c r="A134" s="132" t="s">
        <v>344</v>
      </c>
      <c r="B134" s="132" t="s">
        <v>345</v>
      </c>
      <c r="C134" s="132" t="s">
        <v>118</v>
      </c>
      <c r="D134" s="132" t="s">
        <v>65</v>
      </c>
      <c r="E134" s="132"/>
      <c r="F134" s="130">
        <v>11048</v>
      </c>
      <c r="G134" s="130">
        <v>974077</v>
      </c>
      <c r="H134" s="130">
        <v>0</v>
      </c>
      <c r="I134" s="130">
        <v>974077</v>
      </c>
      <c r="J134" s="130">
        <v>974077</v>
      </c>
      <c r="K134" s="130">
        <v>1246859</v>
      </c>
      <c r="L134" s="130">
        <v>0</v>
      </c>
      <c r="M134" s="130">
        <v>0</v>
      </c>
      <c r="N134" s="130">
        <v>0</v>
      </c>
      <c r="O134" s="130">
        <v>0</v>
      </c>
      <c r="P134" s="195">
        <v>0</v>
      </c>
      <c r="Q134" s="195">
        <v>0</v>
      </c>
      <c r="R134" s="195">
        <v>0</v>
      </c>
      <c r="S134" s="195">
        <v>0</v>
      </c>
      <c r="T134" s="195">
        <v>0</v>
      </c>
      <c r="U134" s="195">
        <v>0</v>
      </c>
      <c r="V134" s="195">
        <v>0</v>
      </c>
      <c r="W134" s="130">
        <v>974077</v>
      </c>
      <c r="X134" s="132">
        <v>974077</v>
      </c>
      <c r="Y134" s="132">
        <v>0</v>
      </c>
      <c r="Z134" s="130">
        <v>974077</v>
      </c>
      <c r="AA134" s="130">
        <v>1246859</v>
      </c>
      <c r="AB134" s="130">
        <v>-272782</v>
      </c>
      <c r="AC134" s="130">
        <v>245001.4</v>
      </c>
      <c r="AD134" s="130">
        <v>0</v>
      </c>
      <c r="AE134" s="130">
        <v>-272782</v>
      </c>
    </row>
    <row r="135" spans="1:31" x14ac:dyDescent="0.25">
      <c r="A135" s="132" t="s">
        <v>346</v>
      </c>
      <c r="B135" s="132" t="s">
        <v>347</v>
      </c>
      <c r="C135" s="132" t="s">
        <v>101</v>
      </c>
      <c r="D135" s="132" t="s">
        <v>90</v>
      </c>
      <c r="E135" s="132"/>
      <c r="F135" s="130">
        <v>19163</v>
      </c>
      <c r="G135" s="130">
        <v>1689558</v>
      </c>
      <c r="H135" s="130">
        <v>0</v>
      </c>
      <c r="I135" s="130">
        <v>1689558</v>
      </c>
      <c r="J135" s="130">
        <v>0</v>
      </c>
      <c r="K135" s="130">
        <v>0</v>
      </c>
      <c r="L135" s="130">
        <v>1689558</v>
      </c>
      <c r="M135" s="130">
        <v>300609</v>
      </c>
      <c r="N135" s="130">
        <v>330202</v>
      </c>
      <c r="O135" s="130">
        <v>1388949</v>
      </c>
      <c r="P135" s="195">
        <v>0</v>
      </c>
      <c r="Q135" s="195">
        <v>0</v>
      </c>
      <c r="R135" s="195">
        <v>0</v>
      </c>
      <c r="S135" s="195">
        <v>0</v>
      </c>
      <c r="T135" s="195">
        <v>0</v>
      </c>
      <c r="U135" s="195">
        <v>0</v>
      </c>
      <c r="V135" s="195">
        <v>0</v>
      </c>
      <c r="W135" s="130">
        <v>300609</v>
      </c>
      <c r="X135" s="132">
        <v>300609</v>
      </c>
      <c r="Y135" s="132">
        <v>0</v>
      </c>
      <c r="Z135" s="130">
        <v>300609</v>
      </c>
      <c r="AA135" s="130">
        <v>330202</v>
      </c>
      <c r="AB135" s="130">
        <v>1359356</v>
      </c>
      <c r="AC135" s="130">
        <v>326809.76999999996</v>
      </c>
      <c r="AD135" s="130">
        <v>1388949</v>
      </c>
      <c r="AE135" s="130">
        <v>1359356</v>
      </c>
    </row>
    <row r="136" spans="1:31" x14ac:dyDescent="0.25">
      <c r="A136" s="132" t="s">
        <v>348</v>
      </c>
      <c r="B136" s="132" t="s">
        <v>349</v>
      </c>
      <c r="C136" s="132" t="s">
        <v>80</v>
      </c>
      <c r="D136" s="132" t="s">
        <v>77</v>
      </c>
      <c r="E136" s="132"/>
      <c r="F136" s="130">
        <v>2497</v>
      </c>
      <c r="G136" s="130">
        <v>220155</v>
      </c>
      <c r="H136" s="130">
        <v>0</v>
      </c>
      <c r="I136" s="130">
        <v>220155</v>
      </c>
      <c r="J136" s="130">
        <v>1368</v>
      </c>
      <c r="K136" s="130">
        <v>4901</v>
      </c>
      <c r="L136" s="130">
        <v>218787</v>
      </c>
      <c r="M136" s="130">
        <v>2646</v>
      </c>
      <c r="N136" s="130">
        <v>5516</v>
      </c>
      <c r="O136" s="130">
        <v>216141</v>
      </c>
      <c r="P136" s="195">
        <v>0</v>
      </c>
      <c r="Q136" s="195">
        <v>5519</v>
      </c>
      <c r="R136" s="195">
        <v>5519</v>
      </c>
      <c r="S136" s="195">
        <v>0</v>
      </c>
      <c r="T136" s="195">
        <v>5519</v>
      </c>
      <c r="U136" s="195">
        <v>5519</v>
      </c>
      <c r="V136" s="195">
        <v>5519</v>
      </c>
      <c r="W136" s="130">
        <v>9533</v>
      </c>
      <c r="X136" s="132">
        <v>9533</v>
      </c>
      <c r="Y136" s="132">
        <v>0</v>
      </c>
      <c r="Z136" s="130">
        <v>9533</v>
      </c>
      <c r="AA136" s="130">
        <v>15936</v>
      </c>
      <c r="AB136" s="130">
        <v>204219</v>
      </c>
      <c r="AC136" s="130">
        <v>25011.57</v>
      </c>
      <c r="AD136" s="130">
        <v>210622</v>
      </c>
      <c r="AE136" s="130">
        <v>204219</v>
      </c>
    </row>
    <row r="137" spans="1:31" x14ac:dyDescent="0.25">
      <c r="A137" s="132" t="s">
        <v>350</v>
      </c>
      <c r="B137" s="132" t="s">
        <v>351</v>
      </c>
      <c r="C137" s="132" t="s">
        <v>68</v>
      </c>
      <c r="D137" s="132" t="s">
        <v>98</v>
      </c>
      <c r="E137" s="132"/>
      <c r="F137" s="130">
        <v>14939</v>
      </c>
      <c r="G137" s="130">
        <v>1317137</v>
      </c>
      <c r="H137" s="130">
        <v>0</v>
      </c>
      <c r="I137" s="130">
        <v>1317137</v>
      </c>
      <c r="J137" s="130">
        <v>1317137</v>
      </c>
      <c r="K137" s="130">
        <v>1669927</v>
      </c>
      <c r="L137" s="130">
        <v>0</v>
      </c>
      <c r="M137" s="130">
        <v>0</v>
      </c>
      <c r="N137" s="130">
        <v>0</v>
      </c>
      <c r="O137" s="130">
        <v>0</v>
      </c>
      <c r="P137" s="195">
        <v>0</v>
      </c>
      <c r="Q137" s="195">
        <v>0</v>
      </c>
      <c r="R137" s="195">
        <v>0</v>
      </c>
      <c r="S137" s="195">
        <v>0</v>
      </c>
      <c r="T137" s="195">
        <v>0</v>
      </c>
      <c r="U137" s="195">
        <v>0</v>
      </c>
      <c r="V137" s="195">
        <v>0</v>
      </c>
      <c r="W137" s="130">
        <v>1317137</v>
      </c>
      <c r="X137" s="132">
        <v>1317137</v>
      </c>
      <c r="Y137" s="132">
        <v>0</v>
      </c>
      <c r="Z137" s="130">
        <v>1317137</v>
      </c>
      <c r="AA137" s="130">
        <v>1669927</v>
      </c>
      <c r="AB137" s="130">
        <v>-352790</v>
      </c>
      <c r="AC137" s="130">
        <v>1160324.73</v>
      </c>
      <c r="AD137" s="130">
        <v>0</v>
      </c>
      <c r="AE137" s="130">
        <v>-352790</v>
      </c>
    </row>
    <row r="138" spans="1:31" x14ac:dyDescent="0.25">
      <c r="A138" s="132" t="s">
        <v>352</v>
      </c>
      <c r="B138" s="132" t="s">
        <v>353</v>
      </c>
      <c r="C138" s="132" t="s">
        <v>80</v>
      </c>
      <c r="D138" s="132" t="s">
        <v>77</v>
      </c>
      <c r="E138" s="132"/>
      <c r="F138" s="130">
        <v>40358</v>
      </c>
      <c r="G138" s="130">
        <v>3558273</v>
      </c>
      <c r="H138" s="130">
        <v>0</v>
      </c>
      <c r="I138" s="130">
        <v>3558273</v>
      </c>
      <c r="J138" s="130">
        <v>91835</v>
      </c>
      <c r="K138" s="130">
        <v>173187</v>
      </c>
      <c r="L138" s="130">
        <v>3466438</v>
      </c>
      <c r="M138" s="130">
        <v>2312118</v>
      </c>
      <c r="N138" s="130">
        <v>3176521</v>
      </c>
      <c r="O138" s="130">
        <v>1154320</v>
      </c>
      <c r="P138" s="195">
        <v>0</v>
      </c>
      <c r="Q138" s="195">
        <v>0</v>
      </c>
      <c r="R138" s="195">
        <v>0</v>
      </c>
      <c r="S138" s="195">
        <v>0</v>
      </c>
      <c r="T138" s="195">
        <v>0</v>
      </c>
      <c r="U138" s="195">
        <v>0</v>
      </c>
      <c r="V138" s="195">
        <v>0</v>
      </c>
      <c r="W138" s="130">
        <v>2403953</v>
      </c>
      <c r="X138" s="132">
        <v>2403953</v>
      </c>
      <c r="Y138" s="132">
        <v>0</v>
      </c>
      <c r="Z138" s="130">
        <v>2403953</v>
      </c>
      <c r="AA138" s="130">
        <v>3349708</v>
      </c>
      <c r="AB138" s="130">
        <v>208565</v>
      </c>
      <c r="AC138" s="130">
        <v>2030765.2400000005</v>
      </c>
      <c r="AD138" s="130">
        <v>1154320</v>
      </c>
      <c r="AE138" s="130">
        <v>208565</v>
      </c>
    </row>
    <row r="139" spans="1:31" x14ac:dyDescent="0.25">
      <c r="A139" s="132" t="s">
        <v>354</v>
      </c>
      <c r="B139" s="132" t="s">
        <v>355</v>
      </c>
      <c r="C139" s="132" t="s">
        <v>101</v>
      </c>
      <c r="D139" s="132" t="s">
        <v>113</v>
      </c>
      <c r="E139" s="132"/>
      <c r="F139" s="130">
        <v>5966</v>
      </c>
      <c r="G139" s="130">
        <v>526009</v>
      </c>
      <c r="H139" s="130">
        <v>0</v>
      </c>
      <c r="I139" s="130">
        <v>526009</v>
      </c>
      <c r="J139" s="130">
        <v>200831</v>
      </c>
      <c r="K139" s="130">
        <v>274319</v>
      </c>
      <c r="L139" s="130">
        <v>325178</v>
      </c>
      <c r="M139" s="130">
        <v>0</v>
      </c>
      <c r="N139" s="130">
        <v>0</v>
      </c>
      <c r="O139" s="130">
        <v>325178</v>
      </c>
      <c r="P139" s="195">
        <v>0</v>
      </c>
      <c r="Q139" s="195">
        <v>0</v>
      </c>
      <c r="R139" s="195">
        <v>0</v>
      </c>
      <c r="S139" s="195">
        <v>0</v>
      </c>
      <c r="T139" s="195">
        <v>0</v>
      </c>
      <c r="U139" s="195">
        <v>0</v>
      </c>
      <c r="V139" s="195">
        <v>0</v>
      </c>
      <c r="W139" s="130">
        <v>200831</v>
      </c>
      <c r="X139" s="132">
        <v>200831</v>
      </c>
      <c r="Y139" s="132">
        <v>0</v>
      </c>
      <c r="Z139" s="130">
        <v>200831</v>
      </c>
      <c r="AA139" s="130">
        <v>274319</v>
      </c>
      <c r="AB139" s="130">
        <v>251690</v>
      </c>
      <c r="AC139" s="130">
        <v>464709.36</v>
      </c>
      <c r="AD139" s="130">
        <v>325178</v>
      </c>
      <c r="AE139" s="130">
        <v>251690</v>
      </c>
    </row>
    <row r="140" spans="1:31" x14ac:dyDescent="0.25">
      <c r="A140" s="132" t="s">
        <v>356</v>
      </c>
      <c r="B140" s="132" t="s">
        <v>357</v>
      </c>
      <c r="C140" s="132" t="s">
        <v>68</v>
      </c>
      <c r="D140" s="132" t="s">
        <v>113</v>
      </c>
      <c r="E140" s="132"/>
      <c r="F140" s="130">
        <v>18269</v>
      </c>
      <c r="G140" s="130">
        <v>1610736</v>
      </c>
      <c r="H140" s="130">
        <v>0</v>
      </c>
      <c r="I140" s="130">
        <v>1610736</v>
      </c>
      <c r="J140" s="130">
        <v>52419</v>
      </c>
      <c r="K140" s="130">
        <v>85523</v>
      </c>
      <c r="L140" s="130">
        <v>1558317</v>
      </c>
      <c r="M140" s="130">
        <v>1558316</v>
      </c>
      <c r="N140" s="130">
        <v>2807066</v>
      </c>
      <c r="O140" s="130">
        <v>1</v>
      </c>
      <c r="P140" s="195">
        <v>0</v>
      </c>
      <c r="Q140" s="195">
        <v>0</v>
      </c>
      <c r="R140" s="195">
        <v>0</v>
      </c>
      <c r="S140" s="195">
        <v>0</v>
      </c>
      <c r="T140" s="195">
        <v>0</v>
      </c>
      <c r="U140" s="195">
        <v>0</v>
      </c>
      <c r="V140" s="195">
        <v>0</v>
      </c>
      <c r="W140" s="130">
        <v>1610735</v>
      </c>
      <c r="X140" s="132">
        <v>1610735</v>
      </c>
      <c r="Y140" s="132">
        <v>0</v>
      </c>
      <c r="Z140" s="130">
        <v>1610735</v>
      </c>
      <c r="AA140" s="130">
        <v>2892589</v>
      </c>
      <c r="AB140" s="130">
        <v>-1281853</v>
      </c>
      <c r="AC140" s="130">
        <v>1129033.3199999998</v>
      </c>
      <c r="AD140" s="130">
        <v>1</v>
      </c>
      <c r="AE140" s="130">
        <v>-1281853</v>
      </c>
    </row>
    <row r="141" spans="1:31" x14ac:dyDescent="0.25">
      <c r="A141" s="132" t="s">
        <v>358</v>
      </c>
      <c r="B141" s="132" t="s">
        <v>359</v>
      </c>
      <c r="C141" s="132" t="s">
        <v>101</v>
      </c>
      <c r="D141" s="132" t="s">
        <v>90</v>
      </c>
      <c r="E141" s="132"/>
      <c r="F141" s="130">
        <v>4787</v>
      </c>
      <c r="G141" s="130">
        <v>422059</v>
      </c>
      <c r="H141" s="130">
        <v>0</v>
      </c>
      <c r="I141" s="130">
        <v>422059</v>
      </c>
      <c r="J141" s="130">
        <v>24013</v>
      </c>
      <c r="K141" s="130">
        <v>66050</v>
      </c>
      <c r="L141" s="130">
        <v>398046</v>
      </c>
      <c r="M141" s="130">
        <v>310775</v>
      </c>
      <c r="N141" s="130">
        <v>442700</v>
      </c>
      <c r="O141" s="130">
        <v>87271</v>
      </c>
      <c r="P141" s="195">
        <v>0</v>
      </c>
      <c r="Q141" s="195">
        <v>87271</v>
      </c>
      <c r="R141" s="195">
        <v>87271</v>
      </c>
      <c r="S141" s="195">
        <v>0</v>
      </c>
      <c r="T141" s="195">
        <v>87271</v>
      </c>
      <c r="U141" s="195">
        <v>87271</v>
      </c>
      <c r="V141" s="195">
        <v>87271</v>
      </c>
      <c r="W141" s="130">
        <v>422059</v>
      </c>
      <c r="X141" s="132">
        <v>422059</v>
      </c>
      <c r="Y141" s="132">
        <v>0</v>
      </c>
      <c r="Z141" s="130">
        <v>422059</v>
      </c>
      <c r="AA141" s="130">
        <v>596021</v>
      </c>
      <c r="AB141" s="130">
        <v>-173962</v>
      </c>
      <c r="AC141" s="130">
        <v>383692.06999999995</v>
      </c>
      <c r="AD141" s="130">
        <v>0</v>
      </c>
      <c r="AE141" s="130">
        <v>-173962</v>
      </c>
    </row>
    <row r="142" spans="1:31" x14ac:dyDescent="0.25">
      <c r="A142" s="132" t="s">
        <v>360</v>
      </c>
      <c r="B142" s="132" t="s">
        <v>361</v>
      </c>
      <c r="C142" s="132" t="s">
        <v>68</v>
      </c>
      <c r="D142" s="132" t="s">
        <v>69</v>
      </c>
      <c r="E142" s="132"/>
      <c r="F142" s="130">
        <v>19960</v>
      </c>
      <c r="G142" s="130">
        <v>1759828</v>
      </c>
      <c r="H142" s="130">
        <v>0</v>
      </c>
      <c r="I142" s="130">
        <v>1759828</v>
      </c>
      <c r="J142" s="130">
        <v>439339</v>
      </c>
      <c r="K142" s="130">
        <v>743178</v>
      </c>
      <c r="L142" s="130">
        <v>1320489</v>
      </c>
      <c r="M142" s="130">
        <v>0</v>
      </c>
      <c r="N142" s="130">
        <v>0</v>
      </c>
      <c r="O142" s="130">
        <v>1320489</v>
      </c>
      <c r="P142" s="195">
        <v>0</v>
      </c>
      <c r="Q142" s="195">
        <v>0</v>
      </c>
      <c r="R142" s="195">
        <v>0</v>
      </c>
      <c r="S142" s="195">
        <v>0</v>
      </c>
      <c r="T142" s="195">
        <v>0</v>
      </c>
      <c r="U142" s="195">
        <v>0</v>
      </c>
      <c r="V142" s="195">
        <v>0</v>
      </c>
      <c r="W142" s="130">
        <v>439339</v>
      </c>
      <c r="X142" s="132">
        <v>439339</v>
      </c>
      <c r="Y142" s="132">
        <v>0</v>
      </c>
      <c r="Z142" s="130">
        <v>439339</v>
      </c>
      <c r="AA142" s="130">
        <v>743178</v>
      </c>
      <c r="AB142" s="130">
        <v>1016650</v>
      </c>
      <c r="AC142" s="130">
        <v>0</v>
      </c>
      <c r="AD142" s="130">
        <v>1320489</v>
      </c>
      <c r="AE142" s="130">
        <v>1016650</v>
      </c>
    </row>
    <row r="143" spans="1:31" x14ac:dyDescent="0.25">
      <c r="A143" s="132" t="s">
        <v>362</v>
      </c>
      <c r="B143" s="132" t="s">
        <v>363</v>
      </c>
      <c r="C143" s="132" t="s">
        <v>64</v>
      </c>
      <c r="D143" s="132" t="s">
        <v>65</v>
      </c>
      <c r="E143" s="132"/>
      <c r="F143" s="130">
        <v>10463</v>
      </c>
      <c r="G143" s="130">
        <v>0</v>
      </c>
      <c r="H143" s="130">
        <v>0</v>
      </c>
      <c r="I143" s="130">
        <v>0</v>
      </c>
      <c r="J143" s="130">
        <v>0</v>
      </c>
      <c r="K143" s="130">
        <v>0</v>
      </c>
      <c r="L143" s="130">
        <v>0</v>
      </c>
      <c r="M143" s="130">
        <v>0</v>
      </c>
      <c r="N143" s="130">
        <v>0</v>
      </c>
      <c r="O143" s="130">
        <v>0</v>
      </c>
      <c r="P143" s="195">
        <v>0</v>
      </c>
      <c r="Q143" s="195">
        <v>0</v>
      </c>
      <c r="R143" s="195">
        <v>0</v>
      </c>
      <c r="S143" s="195">
        <v>0</v>
      </c>
      <c r="T143" s="195">
        <v>0</v>
      </c>
      <c r="U143" s="195">
        <v>0</v>
      </c>
      <c r="V143" s="195">
        <v>0</v>
      </c>
      <c r="W143" s="130">
        <v>0</v>
      </c>
      <c r="X143" s="132">
        <v>0</v>
      </c>
      <c r="Y143" s="132">
        <v>0</v>
      </c>
      <c r="Z143" s="130">
        <v>0</v>
      </c>
      <c r="AA143" s="130">
        <v>0</v>
      </c>
      <c r="AB143" s="130">
        <v>0</v>
      </c>
      <c r="AC143" s="130">
        <v>0</v>
      </c>
      <c r="AD143" s="130">
        <v>0</v>
      </c>
      <c r="AE143" s="130">
        <v>0</v>
      </c>
    </row>
    <row r="144" spans="1:31" x14ac:dyDescent="0.25">
      <c r="A144" s="132" t="s">
        <v>364</v>
      </c>
      <c r="B144" s="132" t="s">
        <v>365</v>
      </c>
      <c r="C144" s="132" t="s">
        <v>89</v>
      </c>
      <c r="D144" s="132" t="s">
        <v>77</v>
      </c>
      <c r="E144" s="132"/>
      <c r="F144" s="130">
        <v>2182</v>
      </c>
      <c r="G144" s="130">
        <v>192382</v>
      </c>
      <c r="H144" s="130">
        <v>0</v>
      </c>
      <c r="I144" s="130">
        <v>192382</v>
      </c>
      <c r="J144" s="130">
        <v>22000</v>
      </c>
      <c r="K144" s="130">
        <v>35500</v>
      </c>
      <c r="L144" s="130">
        <v>170382</v>
      </c>
      <c r="M144" s="130">
        <v>100000</v>
      </c>
      <c r="N144" s="130">
        <v>167500</v>
      </c>
      <c r="O144" s="130">
        <v>70382</v>
      </c>
      <c r="P144" s="195">
        <v>0</v>
      </c>
      <c r="Q144" s="195">
        <v>0</v>
      </c>
      <c r="R144" s="195">
        <v>0</v>
      </c>
      <c r="S144" s="195">
        <v>0</v>
      </c>
      <c r="T144" s="195">
        <v>0</v>
      </c>
      <c r="U144" s="195">
        <v>0</v>
      </c>
      <c r="V144" s="195">
        <v>0</v>
      </c>
      <c r="W144" s="130">
        <v>122000</v>
      </c>
      <c r="X144" s="132">
        <v>122000</v>
      </c>
      <c r="Y144" s="132">
        <v>0</v>
      </c>
      <c r="Z144" s="130">
        <v>122000</v>
      </c>
      <c r="AA144" s="130">
        <v>203000</v>
      </c>
      <c r="AB144" s="130">
        <v>-10618</v>
      </c>
      <c r="AC144" s="130">
        <v>55341.97</v>
      </c>
      <c r="AD144" s="130">
        <v>70382</v>
      </c>
      <c r="AE144" s="130">
        <v>-10618</v>
      </c>
    </row>
    <row r="145" spans="1:31" x14ac:dyDescent="0.25">
      <c r="A145" s="132" t="s">
        <v>366</v>
      </c>
      <c r="B145" s="132" t="s">
        <v>367</v>
      </c>
      <c r="C145" s="132" t="s">
        <v>85</v>
      </c>
      <c r="D145" s="132" t="s">
        <v>86</v>
      </c>
      <c r="E145" s="132"/>
      <c r="F145" s="130">
        <v>14092</v>
      </c>
      <c r="G145" s="130">
        <v>1242459</v>
      </c>
      <c r="H145" s="130">
        <v>0</v>
      </c>
      <c r="I145" s="130">
        <v>1242459</v>
      </c>
      <c r="J145" s="130">
        <v>600000</v>
      </c>
      <c r="K145" s="130">
        <v>795685</v>
      </c>
      <c r="L145" s="130">
        <v>642459</v>
      </c>
      <c r="M145" s="130">
        <v>642459</v>
      </c>
      <c r="N145" s="130">
        <v>2346163</v>
      </c>
      <c r="O145" s="130">
        <v>0</v>
      </c>
      <c r="P145" s="195">
        <v>0</v>
      </c>
      <c r="Q145" s="195">
        <v>0</v>
      </c>
      <c r="R145" s="195">
        <v>0</v>
      </c>
      <c r="S145" s="195">
        <v>0</v>
      </c>
      <c r="T145" s="195">
        <v>0</v>
      </c>
      <c r="U145" s="195">
        <v>0</v>
      </c>
      <c r="V145" s="195">
        <v>0</v>
      </c>
      <c r="W145" s="130">
        <v>1242459</v>
      </c>
      <c r="X145" s="132">
        <v>1242459</v>
      </c>
      <c r="Y145" s="132">
        <v>0</v>
      </c>
      <c r="Z145" s="130">
        <v>1242459</v>
      </c>
      <c r="AA145" s="130">
        <v>3141848</v>
      </c>
      <c r="AB145" s="130">
        <v>-1899389</v>
      </c>
      <c r="AC145" s="130">
        <v>1241708.6005000002</v>
      </c>
      <c r="AD145" s="130">
        <v>0</v>
      </c>
      <c r="AE145" s="130">
        <v>-1899389</v>
      </c>
    </row>
    <row r="146" spans="1:31" x14ac:dyDescent="0.25">
      <c r="A146" s="132" t="s">
        <v>368</v>
      </c>
      <c r="B146" s="132" t="s">
        <v>369</v>
      </c>
      <c r="C146" s="132" t="s">
        <v>64</v>
      </c>
      <c r="D146" s="132" t="s">
        <v>73</v>
      </c>
      <c r="E146" s="132"/>
      <c r="F146" s="130">
        <v>13723</v>
      </c>
      <c r="G146" s="130">
        <v>0</v>
      </c>
      <c r="H146" s="130">
        <v>0</v>
      </c>
      <c r="I146" s="130">
        <v>0</v>
      </c>
      <c r="J146" s="130">
        <v>0</v>
      </c>
      <c r="K146" s="130">
        <v>0</v>
      </c>
      <c r="L146" s="130">
        <v>0</v>
      </c>
      <c r="M146" s="130">
        <v>0</v>
      </c>
      <c r="N146" s="130">
        <v>0</v>
      </c>
      <c r="O146" s="130">
        <v>0</v>
      </c>
      <c r="P146" s="195">
        <v>0</v>
      </c>
      <c r="Q146" s="195">
        <v>0</v>
      </c>
      <c r="R146" s="195">
        <v>0</v>
      </c>
      <c r="S146" s="195">
        <v>0</v>
      </c>
      <c r="T146" s="195">
        <v>0</v>
      </c>
      <c r="U146" s="195">
        <v>0</v>
      </c>
      <c r="V146" s="195">
        <v>0</v>
      </c>
      <c r="W146" s="130">
        <v>0</v>
      </c>
      <c r="X146" s="132">
        <v>0</v>
      </c>
      <c r="Y146" s="132">
        <v>0</v>
      </c>
      <c r="Z146" s="130">
        <v>0</v>
      </c>
      <c r="AA146" s="130">
        <v>0</v>
      </c>
      <c r="AB146" s="130">
        <v>0</v>
      </c>
      <c r="AC146" s="130">
        <v>0</v>
      </c>
      <c r="AD146" s="130">
        <v>0</v>
      </c>
      <c r="AE146" s="130">
        <v>0</v>
      </c>
    </row>
    <row r="147" spans="1:31" x14ac:dyDescent="0.25">
      <c r="A147" s="132" t="s">
        <v>370</v>
      </c>
      <c r="B147" s="132" t="s">
        <v>371</v>
      </c>
      <c r="C147" s="132" t="s">
        <v>64</v>
      </c>
      <c r="D147" s="132" t="s">
        <v>113</v>
      </c>
      <c r="E147" s="132"/>
      <c r="F147" s="130">
        <v>11418</v>
      </c>
      <c r="G147" s="130">
        <v>0</v>
      </c>
      <c r="H147" s="130">
        <v>0</v>
      </c>
      <c r="I147" s="130">
        <v>0</v>
      </c>
      <c r="J147" s="130">
        <v>0</v>
      </c>
      <c r="K147" s="130">
        <v>0</v>
      </c>
      <c r="L147" s="130">
        <v>0</v>
      </c>
      <c r="M147" s="130">
        <v>0</v>
      </c>
      <c r="N147" s="130">
        <v>0</v>
      </c>
      <c r="O147" s="130">
        <v>0</v>
      </c>
      <c r="P147" s="195">
        <v>0</v>
      </c>
      <c r="Q147" s="195">
        <v>0</v>
      </c>
      <c r="R147" s="195">
        <v>0</v>
      </c>
      <c r="S147" s="195">
        <v>0</v>
      </c>
      <c r="T147" s="195">
        <v>0</v>
      </c>
      <c r="U147" s="195">
        <v>0</v>
      </c>
      <c r="V147" s="195">
        <v>0</v>
      </c>
      <c r="W147" s="130">
        <v>0</v>
      </c>
      <c r="X147" s="132">
        <v>0</v>
      </c>
      <c r="Y147" s="132">
        <v>0</v>
      </c>
      <c r="Z147" s="130">
        <v>0</v>
      </c>
      <c r="AA147" s="130">
        <v>0</v>
      </c>
      <c r="AB147" s="130">
        <v>0</v>
      </c>
      <c r="AC147" s="130">
        <v>0</v>
      </c>
      <c r="AD147" s="130">
        <v>0</v>
      </c>
      <c r="AE147" s="130">
        <v>0</v>
      </c>
    </row>
    <row r="148" spans="1:31" x14ac:dyDescent="0.25">
      <c r="A148" s="132" t="s">
        <v>372</v>
      </c>
      <c r="B148" s="132" t="s">
        <v>373</v>
      </c>
      <c r="C148" s="132" t="s">
        <v>101</v>
      </c>
      <c r="D148" s="132" t="s">
        <v>69</v>
      </c>
      <c r="E148" s="132"/>
      <c r="F148" s="130">
        <v>8185</v>
      </c>
      <c r="G148" s="130">
        <v>721653</v>
      </c>
      <c r="H148" s="130">
        <v>0</v>
      </c>
      <c r="I148" s="130">
        <v>721653</v>
      </c>
      <c r="J148" s="130">
        <v>0</v>
      </c>
      <c r="K148" s="130">
        <v>0</v>
      </c>
      <c r="L148" s="130">
        <v>721653</v>
      </c>
      <c r="M148" s="130">
        <v>273422</v>
      </c>
      <c r="N148" s="130">
        <v>400253</v>
      </c>
      <c r="O148" s="130">
        <v>448231</v>
      </c>
      <c r="P148" s="195">
        <v>0</v>
      </c>
      <c r="Q148" s="195">
        <v>0</v>
      </c>
      <c r="R148" s="195">
        <v>0</v>
      </c>
      <c r="S148" s="195">
        <v>0</v>
      </c>
      <c r="T148" s="195">
        <v>0</v>
      </c>
      <c r="U148" s="195">
        <v>0</v>
      </c>
      <c r="V148" s="195">
        <v>0</v>
      </c>
      <c r="W148" s="130">
        <v>273422</v>
      </c>
      <c r="X148" s="132">
        <v>273422</v>
      </c>
      <c r="Y148" s="132">
        <v>0</v>
      </c>
      <c r="Z148" s="130">
        <v>273422</v>
      </c>
      <c r="AA148" s="130">
        <v>400253</v>
      </c>
      <c r="AB148" s="130">
        <v>321400</v>
      </c>
      <c r="AC148" s="130">
        <v>329381.68</v>
      </c>
      <c r="AD148" s="130">
        <v>448231</v>
      </c>
      <c r="AE148" s="130">
        <v>321400</v>
      </c>
    </row>
    <row r="149" spans="1:31" x14ac:dyDescent="0.25">
      <c r="A149" s="132" t="s">
        <v>374</v>
      </c>
      <c r="B149" s="132" t="s">
        <v>375</v>
      </c>
      <c r="C149" s="132" t="s">
        <v>76</v>
      </c>
      <c r="D149" s="132" t="s">
        <v>77</v>
      </c>
      <c r="E149" s="132"/>
      <c r="F149" s="130">
        <v>2965</v>
      </c>
      <c r="G149" s="130">
        <v>261417</v>
      </c>
      <c r="H149" s="130">
        <v>0</v>
      </c>
      <c r="I149" s="130">
        <v>261417</v>
      </c>
      <c r="J149" s="130">
        <v>11021</v>
      </c>
      <c r="K149" s="130">
        <v>26456</v>
      </c>
      <c r="L149" s="130">
        <v>250396</v>
      </c>
      <c r="M149" s="130">
        <v>0</v>
      </c>
      <c r="N149" s="130">
        <v>0</v>
      </c>
      <c r="O149" s="130">
        <v>250396</v>
      </c>
      <c r="P149" s="195">
        <v>0</v>
      </c>
      <c r="Q149" s="195">
        <v>0</v>
      </c>
      <c r="R149" s="195">
        <v>0</v>
      </c>
      <c r="S149" s="195">
        <v>0</v>
      </c>
      <c r="T149" s="195">
        <v>0</v>
      </c>
      <c r="U149" s="195">
        <v>0</v>
      </c>
      <c r="V149" s="195">
        <v>0</v>
      </c>
      <c r="W149" s="130">
        <v>11021</v>
      </c>
      <c r="X149" s="132">
        <v>11021</v>
      </c>
      <c r="Y149" s="132">
        <v>0</v>
      </c>
      <c r="Z149" s="130">
        <v>11021</v>
      </c>
      <c r="AA149" s="130">
        <v>26456</v>
      </c>
      <c r="AB149" s="130">
        <v>234961</v>
      </c>
      <c r="AC149" s="130">
        <v>3271.7699999999968</v>
      </c>
      <c r="AD149" s="130">
        <v>250396</v>
      </c>
      <c r="AE149" s="130">
        <v>234961</v>
      </c>
    </row>
    <row r="150" spans="1:31" x14ac:dyDescent="0.25">
      <c r="A150" s="132" t="s">
        <v>376</v>
      </c>
      <c r="B150" s="132" t="s">
        <v>377</v>
      </c>
      <c r="C150" s="132" t="s">
        <v>85</v>
      </c>
      <c r="D150" s="132" t="s">
        <v>69</v>
      </c>
      <c r="E150" s="132"/>
      <c r="F150" s="130">
        <v>80376</v>
      </c>
      <c r="G150" s="130">
        <v>7086568</v>
      </c>
      <c r="H150" s="130">
        <v>0</v>
      </c>
      <c r="I150" s="130">
        <v>7086568</v>
      </c>
      <c r="J150" s="130">
        <v>0</v>
      </c>
      <c r="K150" s="130">
        <v>0</v>
      </c>
      <c r="L150" s="130">
        <v>7086568</v>
      </c>
      <c r="M150" s="130">
        <v>5091373</v>
      </c>
      <c r="N150" s="130">
        <v>8417937</v>
      </c>
      <c r="O150" s="130">
        <v>1995195</v>
      </c>
      <c r="P150" s="195">
        <v>0</v>
      </c>
      <c r="Q150" s="195">
        <v>0</v>
      </c>
      <c r="R150" s="195">
        <v>0</v>
      </c>
      <c r="S150" s="195">
        <v>0</v>
      </c>
      <c r="T150" s="195">
        <v>0</v>
      </c>
      <c r="U150" s="195">
        <v>0</v>
      </c>
      <c r="V150" s="195">
        <v>0</v>
      </c>
      <c r="W150" s="130">
        <v>5091373</v>
      </c>
      <c r="X150" s="132">
        <v>5091373</v>
      </c>
      <c r="Y150" s="132">
        <v>0</v>
      </c>
      <c r="Z150" s="130">
        <v>5091373</v>
      </c>
      <c r="AA150" s="130">
        <v>8417937</v>
      </c>
      <c r="AB150" s="130">
        <v>-1331369</v>
      </c>
      <c r="AC150" s="130">
        <v>5074858.26</v>
      </c>
      <c r="AD150" s="130">
        <v>1995195</v>
      </c>
      <c r="AE150" s="130">
        <v>-1331369</v>
      </c>
    </row>
    <row r="151" spans="1:31" x14ac:dyDescent="0.25">
      <c r="A151" s="132" t="s">
        <v>378</v>
      </c>
      <c r="B151" s="132" t="s">
        <v>379</v>
      </c>
      <c r="C151" s="132" t="s">
        <v>76</v>
      </c>
      <c r="D151" s="132" t="s">
        <v>77</v>
      </c>
      <c r="E151" s="132"/>
      <c r="F151" s="130">
        <v>5715</v>
      </c>
      <c r="G151" s="130">
        <v>503878</v>
      </c>
      <c r="H151" s="130">
        <v>0</v>
      </c>
      <c r="I151" s="130">
        <v>503878</v>
      </c>
      <c r="J151" s="130">
        <v>271271</v>
      </c>
      <c r="K151" s="130">
        <v>673332</v>
      </c>
      <c r="L151" s="130">
        <v>232607</v>
      </c>
      <c r="M151" s="130">
        <v>232607</v>
      </c>
      <c r="N151" s="130">
        <v>592607</v>
      </c>
      <c r="O151" s="130">
        <v>0</v>
      </c>
      <c r="P151" s="195">
        <v>0</v>
      </c>
      <c r="Q151" s="195">
        <v>0</v>
      </c>
      <c r="R151" s="195">
        <v>0</v>
      </c>
      <c r="S151" s="195">
        <v>0</v>
      </c>
      <c r="T151" s="195">
        <v>0</v>
      </c>
      <c r="U151" s="195">
        <v>0</v>
      </c>
      <c r="V151" s="195">
        <v>0</v>
      </c>
      <c r="W151" s="130">
        <v>503878</v>
      </c>
      <c r="X151" s="132">
        <v>503878</v>
      </c>
      <c r="Y151" s="132">
        <v>0</v>
      </c>
      <c r="Z151" s="130">
        <v>503878</v>
      </c>
      <c r="AA151" s="130">
        <v>1265939</v>
      </c>
      <c r="AB151" s="130">
        <v>-762061</v>
      </c>
      <c r="AC151" s="130">
        <v>278255.92</v>
      </c>
      <c r="AD151" s="130">
        <v>0</v>
      </c>
      <c r="AE151" s="130">
        <v>-762061</v>
      </c>
    </row>
    <row r="152" spans="1:31" x14ac:dyDescent="0.25">
      <c r="A152" s="132" t="s">
        <v>380</v>
      </c>
      <c r="B152" s="132" t="s">
        <v>381</v>
      </c>
      <c r="C152" s="132" t="s">
        <v>101</v>
      </c>
      <c r="D152" s="132" t="s">
        <v>90</v>
      </c>
      <c r="E152" s="132"/>
      <c r="F152" s="130">
        <v>11394</v>
      </c>
      <c r="G152" s="130">
        <v>1004583</v>
      </c>
      <c r="H152" s="130">
        <v>0</v>
      </c>
      <c r="I152" s="130">
        <v>1004583</v>
      </c>
      <c r="J152" s="130">
        <v>225396</v>
      </c>
      <c r="K152" s="130">
        <v>294565</v>
      </c>
      <c r="L152" s="130">
        <v>779187</v>
      </c>
      <c r="M152" s="130">
        <v>688471</v>
      </c>
      <c r="N152" s="130">
        <v>1064379</v>
      </c>
      <c r="O152" s="130">
        <v>90716</v>
      </c>
      <c r="P152" s="195">
        <v>0</v>
      </c>
      <c r="Q152" s="195">
        <v>0</v>
      </c>
      <c r="R152" s="195">
        <v>0</v>
      </c>
      <c r="S152" s="195">
        <v>0</v>
      </c>
      <c r="T152" s="195">
        <v>0</v>
      </c>
      <c r="U152" s="195">
        <v>0</v>
      </c>
      <c r="V152" s="195">
        <v>0</v>
      </c>
      <c r="W152" s="130">
        <v>913867</v>
      </c>
      <c r="X152" s="132">
        <v>913867</v>
      </c>
      <c r="Y152" s="132">
        <v>0</v>
      </c>
      <c r="Z152" s="130">
        <v>913867</v>
      </c>
      <c r="AA152" s="130">
        <v>1358944</v>
      </c>
      <c r="AB152" s="130">
        <v>-354361</v>
      </c>
      <c r="AC152" s="130">
        <v>510983.4499999999</v>
      </c>
      <c r="AD152" s="130">
        <v>90716</v>
      </c>
      <c r="AE152" s="130">
        <v>-354361</v>
      </c>
    </row>
    <row r="153" spans="1:31" x14ac:dyDescent="0.25">
      <c r="A153" s="132" t="s">
        <v>382</v>
      </c>
      <c r="B153" s="132" t="s">
        <v>383</v>
      </c>
      <c r="C153" s="132" t="s">
        <v>76</v>
      </c>
      <c r="D153" s="132" t="s">
        <v>77</v>
      </c>
      <c r="E153" s="132"/>
      <c r="F153" s="130">
        <v>4964</v>
      </c>
      <c r="G153" s="130">
        <v>437665</v>
      </c>
      <c r="H153" s="130">
        <v>0</v>
      </c>
      <c r="I153" s="130">
        <v>437665</v>
      </c>
      <c r="J153" s="130">
        <v>229107</v>
      </c>
      <c r="K153" s="130">
        <v>891199</v>
      </c>
      <c r="L153" s="130">
        <v>208558</v>
      </c>
      <c r="M153" s="130">
        <v>208558</v>
      </c>
      <c r="N153" s="130">
        <v>378232</v>
      </c>
      <c r="O153" s="130">
        <v>0</v>
      </c>
      <c r="P153" s="195">
        <v>0</v>
      </c>
      <c r="Q153" s="195">
        <v>0</v>
      </c>
      <c r="R153" s="195">
        <v>0</v>
      </c>
      <c r="S153" s="195">
        <v>0</v>
      </c>
      <c r="T153" s="195">
        <v>0</v>
      </c>
      <c r="U153" s="195">
        <v>0</v>
      </c>
      <c r="V153" s="195">
        <v>0</v>
      </c>
      <c r="W153" s="130">
        <v>437665</v>
      </c>
      <c r="X153" s="132">
        <v>437665</v>
      </c>
      <c r="Y153" s="132">
        <v>0</v>
      </c>
      <c r="Z153" s="130">
        <v>437665</v>
      </c>
      <c r="AA153" s="130">
        <v>1269431</v>
      </c>
      <c r="AB153" s="130">
        <v>-831766</v>
      </c>
      <c r="AC153" s="130">
        <v>248251.54250000004</v>
      </c>
      <c r="AD153" s="130">
        <v>0</v>
      </c>
      <c r="AE153" s="130">
        <v>-831766</v>
      </c>
    </row>
    <row r="154" spans="1:31" x14ac:dyDescent="0.25">
      <c r="A154" s="132" t="s">
        <v>384</v>
      </c>
      <c r="B154" s="132" t="s">
        <v>385</v>
      </c>
      <c r="C154" s="132" t="s">
        <v>101</v>
      </c>
      <c r="D154" s="132" t="s">
        <v>90</v>
      </c>
      <c r="E154" s="132"/>
      <c r="F154" s="130">
        <v>41823</v>
      </c>
      <c r="G154" s="130">
        <v>3687438</v>
      </c>
      <c r="H154" s="130">
        <v>0</v>
      </c>
      <c r="I154" s="130">
        <v>3687438</v>
      </c>
      <c r="J154" s="130">
        <v>760805</v>
      </c>
      <c r="K154" s="130">
        <v>1034721</v>
      </c>
      <c r="L154" s="130">
        <v>2926633</v>
      </c>
      <c r="M154" s="130">
        <v>2294867</v>
      </c>
      <c r="N154" s="130">
        <v>2980725</v>
      </c>
      <c r="O154" s="130">
        <v>631766</v>
      </c>
      <c r="P154" s="195">
        <v>0</v>
      </c>
      <c r="Q154" s="195">
        <v>0</v>
      </c>
      <c r="R154" s="195">
        <v>0</v>
      </c>
      <c r="S154" s="195">
        <v>0</v>
      </c>
      <c r="T154" s="195">
        <v>0</v>
      </c>
      <c r="U154" s="195">
        <v>0</v>
      </c>
      <c r="V154" s="195">
        <v>0</v>
      </c>
      <c r="W154" s="130">
        <v>3055672</v>
      </c>
      <c r="X154" s="132">
        <v>3055672</v>
      </c>
      <c r="Y154" s="132">
        <v>0</v>
      </c>
      <c r="Z154" s="130">
        <v>3055672</v>
      </c>
      <c r="AA154" s="130">
        <v>4015446</v>
      </c>
      <c r="AB154" s="130">
        <v>-328008</v>
      </c>
      <c r="AC154" s="130">
        <v>3687438.1</v>
      </c>
      <c r="AD154" s="130">
        <v>631766</v>
      </c>
      <c r="AE154" s="130">
        <v>-328008</v>
      </c>
    </row>
    <row r="155" spans="1:31" x14ac:dyDescent="0.25">
      <c r="A155" s="132" t="s">
        <v>386</v>
      </c>
      <c r="B155" s="132" t="s">
        <v>387</v>
      </c>
      <c r="C155" s="132" t="s">
        <v>106</v>
      </c>
      <c r="D155" s="132" t="s">
        <v>90</v>
      </c>
      <c r="E155" s="132"/>
      <c r="F155" s="130">
        <v>1861</v>
      </c>
      <c r="G155" s="130">
        <v>164080</v>
      </c>
      <c r="H155" s="130">
        <v>0</v>
      </c>
      <c r="I155" s="130">
        <v>164080</v>
      </c>
      <c r="J155" s="130">
        <v>25798</v>
      </c>
      <c r="K155" s="130">
        <v>90933</v>
      </c>
      <c r="L155" s="130">
        <v>138282</v>
      </c>
      <c r="M155" s="130">
        <v>83926</v>
      </c>
      <c r="N155" s="130">
        <v>108435</v>
      </c>
      <c r="O155" s="130">
        <v>54356</v>
      </c>
      <c r="P155" s="195">
        <v>0</v>
      </c>
      <c r="Q155" s="195">
        <v>27097.3</v>
      </c>
      <c r="R155" s="195">
        <v>27097.3</v>
      </c>
      <c r="S155" s="195">
        <v>0</v>
      </c>
      <c r="T155" s="195">
        <v>0</v>
      </c>
      <c r="U155" s="195">
        <v>0</v>
      </c>
      <c r="V155" s="195">
        <v>0</v>
      </c>
      <c r="W155" s="130">
        <v>109724</v>
      </c>
      <c r="X155" s="132">
        <v>109724</v>
      </c>
      <c r="Y155" s="132">
        <v>0</v>
      </c>
      <c r="Z155" s="130">
        <v>109724</v>
      </c>
      <c r="AA155" s="130">
        <v>226465.3</v>
      </c>
      <c r="AB155" s="130">
        <v>-62385.299999999981</v>
      </c>
      <c r="AC155" s="130">
        <v>116694.63999999998</v>
      </c>
      <c r="AD155" s="130">
        <v>54356</v>
      </c>
      <c r="AE155" s="130">
        <v>-62385.299999999981</v>
      </c>
    </row>
    <row r="156" spans="1:31" x14ac:dyDescent="0.25">
      <c r="A156" s="132" t="s">
        <v>388</v>
      </c>
      <c r="B156" s="132" t="s">
        <v>389</v>
      </c>
      <c r="C156" s="132" t="s">
        <v>68</v>
      </c>
      <c r="D156" s="132" t="s">
        <v>98</v>
      </c>
      <c r="E156" s="132"/>
      <c r="F156" s="130">
        <v>33792</v>
      </c>
      <c r="G156" s="130">
        <v>2979363</v>
      </c>
      <c r="H156" s="130">
        <v>0</v>
      </c>
      <c r="I156" s="130">
        <v>2979363</v>
      </c>
      <c r="J156" s="130">
        <v>0</v>
      </c>
      <c r="K156" s="130">
        <v>0</v>
      </c>
      <c r="L156" s="130">
        <v>2979363</v>
      </c>
      <c r="M156" s="130">
        <v>1578256</v>
      </c>
      <c r="N156" s="130">
        <v>3100281</v>
      </c>
      <c r="O156" s="130">
        <v>1401107</v>
      </c>
      <c r="P156" s="195">
        <v>0</v>
      </c>
      <c r="Q156" s="195">
        <v>746715.49</v>
      </c>
      <c r="R156" s="195">
        <v>746715.49</v>
      </c>
      <c r="S156" s="195">
        <v>0</v>
      </c>
      <c r="T156" s="195">
        <v>0</v>
      </c>
      <c r="U156" s="195">
        <v>0</v>
      </c>
      <c r="V156" s="195">
        <v>0</v>
      </c>
      <c r="W156" s="130">
        <v>1578256</v>
      </c>
      <c r="X156" s="132">
        <v>1578256</v>
      </c>
      <c r="Y156" s="132">
        <v>0</v>
      </c>
      <c r="Z156" s="130">
        <v>1578256</v>
      </c>
      <c r="AA156" s="130">
        <v>3846996.49</v>
      </c>
      <c r="AB156" s="130">
        <v>-867633.49000000011</v>
      </c>
      <c r="AC156" s="130">
        <v>2324971.4899999974</v>
      </c>
      <c r="AD156" s="130">
        <v>1401107</v>
      </c>
      <c r="AE156" s="130">
        <v>-867633.49000000011</v>
      </c>
    </row>
    <row r="157" spans="1:31" x14ac:dyDescent="0.25">
      <c r="A157" s="132" t="s">
        <v>390</v>
      </c>
      <c r="B157" s="132" t="s">
        <v>391</v>
      </c>
      <c r="C157" s="132" t="s">
        <v>106</v>
      </c>
      <c r="D157" s="132" t="s">
        <v>77</v>
      </c>
      <c r="E157" s="132"/>
      <c r="F157" s="130">
        <v>724</v>
      </c>
      <c r="G157" s="130">
        <v>63833</v>
      </c>
      <c r="H157" s="130">
        <v>0</v>
      </c>
      <c r="I157" s="130">
        <v>63833</v>
      </c>
      <c r="J157" s="130">
        <v>1988</v>
      </c>
      <c r="K157" s="130">
        <v>7950</v>
      </c>
      <c r="L157" s="130">
        <v>61845</v>
      </c>
      <c r="M157" s="130">
        <v>8825</v>
      </c>
      <c r="N157" s="130">
        <v>23300</v>
      </c>
      <c r="O157" s="130">
        <v>53020</v>
      </c>
      <c r="P157" s="195">
        <v>0</v>
      </c>
      <c r="Q157" s="195">
        <v>14217.6</v>
      </c>
      <c r="R157" s="195">
        <v>14217.6</v>
      </c>
      <c r="S157" s="195">
        <v>0</v>
      </c>
      <c r="T157" s="195">
        <v>14217.6</v>
      </c>
      <c r="U157" s="195">
        <v>14217.6</v>
      </c>
      <c r="V157" s="195">
        <v>14218</v>
      </c>
      <c r="W157" s="130">
        <v>25030.6</v>
      </c>
      <c r="X157" s="132">
        <v>25031</v>
      </c>
      <c r="Y157" s="132">
        <v>0</v>
      </c>
      <c r="Z157" s="130">
        <v>25031</v>
      </c>
      <c r="AA157" s="130">
        <v>45467.6</v>
      </c>
      <c r="AB157" s="130">
        <v>18365.400000000001</v>
      </c>
      <c r="AC157" s="130">
        <v>11715.03</v>
      </c>
      <c r="AD157" s="130">
        <v>38802</v>
      </c>
      <c r="AE157" s="130">
        <v>18365.400000000001</v>
      </c>
    </row>
    <row r="158" spans="1:31" x14ac:dyDescent="0.25">
      <c r="A158" s="132" t="s">
        <v>392</v>
      </c>
      <c r="B158" s="132" t="s">
        <v>393</v>
      </c>
      <c r="C158" s="132" t="s">
        <v>68</v>
      </c>
      <c r="D158" s="132" t="s">
        <v>98</v>
      </c>
      <c r="E158" s="132"/>
      <c r="F158" s="130">
        <v>6797</v>
      </c>
      <c r="G158" s="130">
        <v>599276</v>
      </c>
      <c r="H158" s="130">
        <v>0</v>
      </c>
      <c r="I158" s="130">
        <v>599276</v>
      </c>
      <c r="J158" s="130">
        <v>0</v>
      </c>
      <c r="K158" s="130">
        <v>0</v>
      </c>
      <c r="L158" s="130">
        <v>599276</v>
      </c>
      <c r="M158" s="130">
        <v>475425</v>
      </c>
      <c r="N158" s="130">
        <v>561589</v>
      </c>
      <c r="O158" s="130">
        <v>123851</v>
      </c>
      <c r="P158" s="195">
        <v>0</v>
      </c>
      <c r="Q158" s="195">
        <v>28020.45</v>
      </c>
      <c r="R158" s="195">
        <v>28020.45</v>
      </c>
      <c r="S158" s="195">
        <v>0</v>
      </c>
      <c r="T158" s="195">
        <v>28020.45</v>
      </c>
      <c r="U158" s="195">
        <v>28020.45</v>
      </c>
      <c r="V158" s="195">
        <v>28020.45</v>
      </c>
      <c r="W158" s="130">
        <v>503445.45</v>
      </c>
      <c r="X158" s="132">
        <v>503445.45</v>
      </c>
      <c r="Y158" s="132">
        <v>0</v>
      </c>
      <c r="Z158" s="130">
        <v>503445.45</v>
      </c>
      <c r="AA158" s="130">
        <v>589609.44999999995</v>
      </c>
      <c r="AB158" s="130">
        <v>9666.5500000000466</v>
      </c>
      <c r="AC158" s="130">
        <v>503445.72499999998</v>
      </c>
      <c r="AD158" s="130">
        <v>95830.549999999988</v>
      </c>
      <c r="AE158" s="130">
        <v>9666.5500000000466</v>
      </c>
    </row>
    <row r="159" spans="1:31" x14ac:dyDescent="0.25">
      <c r="A159" s="132" t="s">
        <v>394</v>
      </c>
      <c r="B159" s="132" t="s">
        <v>395</v>
      </c>
      <c r="C159" s="132" t="s">
        <v>68</v>
      </c>
      <c r="D159" s="132" t="s">
        <v>69</v>
      </c>
      <c r="E159" s="132"/>
      <c r="F159" s="130">
        <v>10241</v>
      </c>
      <c r="G159" s="130">
        <v>902926</v>
      </c>
      <c r="H159" s="130">
        <v>0</v>
      </c>
      <c r="I159" s="130">
        <v>902926</v>
      </c>
      <c r="J159" s="130">
        <v>149550</v>
      </c>
      <c r="K159" s="130">
        <v>243787</v>
      </c>
      <c r="L159" s="130">
        <v>753376</v>
      </c>
      <c r="M159" s="130">
        <v>366455</v>
      </c>
      <c r="N159" s="130">
        <v>1047999</v>
      </c>
      <c r="O159" s="130">
        <v>386921</v>
      </c>
      <c r="P159" s="195">
        <v>9070.9950000000008</v>
      </c>
      <c r="Q159" s="195">
        <v>156660.16</v>
      </c>
      <c r="R159" s="195">
        <v>165731.155</v>
      </c>
      <c r="S159" s="195">
        <v>9070.9950000000008</v>
      </c>
      <c r="T159" s="195">
        <v>141282.81</v>
      </c>
      <c r="U159" s="195">
        <v>150353.80499999999</v>
      </c>
      <c r="V159" s="195">
        <v>0</v>
      </c>
      <c r="W159" s="130">
        <v>666358.80499999993</v>
      </c>
      <c r="X159" s="132">
        <v>516005</v>
      </c>
      <c r="Y159" s="132">
        <v>0</v>
      </c>
      <c r="Z159" s="130">
        <v>516005</v>
      </c>
      <c r="AA159" s="130">
        <v>1457517.155</v>
      </c>
      <c r="AB159" s="130">
        <v>-554591.15500000003</v>
      </c>
      <c r="AC159" s="130">
        <v>758256.21499999997</v>
      </c>
      <c r="AD159" s="130">
        <v>386921</v>
      </c>
      <c r="AE159" s="130">
        <v>-554591.15500000003</v>
      </c>
    </row>
    <row r="160" spans="1:31" x14ac:dyDescent="0.25">
      <c r="A160" s="132" t="s">
        <v>396</v>
      </c>
      <c r="B160" s="132" t="s">
        <v>397</v>
      </c>
      <c r="C160" s="132" t="s">
        <v>80</v>
      </c>
      <c r="D160" s="132" t="s">
        <v>77</v>
      </c>
      <c r="E160" s="132"/>
      <c r="F160" s="130">
        <v>15827</v>
      </c>
      <c r="G160" s="130">
        <v>1395430</v>
      </c>
      <c r="H160" s="130">
        <v>0</v>
      </c>
      <c r="I160" s="130">
        <v>1395430</v>
      </c>
      <c r="J160" s="130">
        <v>411447</v>
      </c>
      <c r="K160" s="130">
        <v>666623</v>
      </c>
      <c r="L160" s="130">
        <v>983983</v>
      </c>
      <c r="M160" s="130">
        <v>179376</v>
      </c>
      <c r="N160" s="130">
        <v>234239</v>
      </c>
      <c r="O160" s="130">
        <v>804607</v>
      </c>
      <c r="P160" s="195">
        <v>0</v>
      </c>
      <c r="Q160" s="195">
        <v>792074.54</v>
      </c>
      <c r="R160" s="195">
        <v>792074.54</v>
      </c>
      <c r="S160" s="195">
        <v>0</v>
      </c>
      <c r="T160" s="195">
        <v>0</v>
      </c>
      <c r="U160" s="195">
        <v>0</v>
      </c>
      <c r="V160" s="195">
        <v>0</v>
      </c>
      <c r="W160" s="130">
        <v>590823</v>
      </c>
      <c r="X160" s="132">
        <v>590823</v>
      </c>
      <c r="Y160" s="132">
        <v>0</v>
      </c>
      <c r="Z160" s="130">
        <v>590823</v>
      </c>
      <c r="AA160" s="130">
        <v>1692936.54</v>
      </c>
      <c r="AB160" s="130">
        <v>-297506.54000000004</v>
      </c>
      <c r="AC160" s="130">
        <v>1255605.6200000001</v>
      </c>
      <c r="AD160" s="130">
        <v>804607</v>
      </c>
      <c r="AE160" s="130">
        <v>-297506.54000000004</v>
      </c>
    </row>
    <row r="161" spans="1:31" x14ac:dyDescent="0.25">
      <c r="A161" s="132" t="s">
        <v>398</v>
      </c>
      <c r="B161" s="132" t="s">
        <v>399</v>
      </c>
      <c r="C161" s="132" t="s">
        <v>68</v>
      </c>
      <c r="D161" s="132" t="s">
        <v>69</v>
      </c>
      <c r="E161" s="132"/>
      <c r="F161" s="130">
        <v>111670</v>
      </c>
      <c r="G161" s="130">
        <v>9845688</v>
      </c>
      <c r="H161" s="130">
        <v>0</v>
      </c>
      <c r="I161" s="130">
        <v>9845688</v>
      </c>
      <c r="J161" s="130">
        <v>0</v>
      </c>
      <c r="K161" s="130">
        <v>0</v>
      </c>
      <c r="L161" s="130">
        <v>9845688</v>
      </c>
      <c r="M161" s="130">
        <v>9845688</v>
      </c>
      <c r="N161" s="130">
        <v>19014438</v>
      </c>
      <c r="O161" s="130">
        <v>0</v>
      </c>
      <c r="P161" s="195">
        <v>0</v>
      </c>
      <c r="Q161" s="195">
        <v>0</v>
      </c>
      <c r="R161" s="195">
        <v>0</v>
      </c>
      <c r="S161" s="195">
        <v>0</v>
      </c>
      <c r="T161" s="195">
        <v>0</v>
      </c>
      <c r="U161" s="195">
        <v>0</v>
      </c>
      <c r="V161" s="195">
        <v>0</v>
      </c>
      <c r="W161" s="130">
        <v>9845688</v>
      </c>
      <c r="X161" s="132">
        <v>9845688</v>
      </c>
      <c r="Y161" s="132">
        <v>0</v>
      </c>
      <c r="Z161" s="130">
        <v>9845688</v>
      </c>
      <c r="AA161" s="130">
        <v>19014438</v>
      </c>
      <c r="AB161" s="130">
        <v>-9168750</v>
      </c>
      <c r="AC161" s="130">
        <v>7617554.7699999996</v>
      </c>
      <c r="AD161" s="130">
        <v>0</v>
      </c>
      <c r="AE161" s="130">
        <v>-9168750</v>
      </c>
    </row>
    <row r="162" spans="1:31" x14ac:dyDescent="0.25">
      <c r="A162" s="132" t="s">
        <v>400</v>
      </c>
      <c r="B162" s="132" t="s">
        <v>401</v>
      </c>
      <c r="C162" s="132" t="s">
        <v>80</v>
      </c>
      <c r="D162" s="132" t="s">
        <v>77</v>
      </c>
      <c r="E162" s="132"/>
      <c r="F162" s="130">
        <v>21478</v>
      </c>
      <c r="G162" s="130">
        <v>1893666</v>
      </c>
      <c r="H162" s="130">
        <v>0</v>
      </c>
      <c r="I162" s="130">
        <v>1893666</v>
      </c>
      <c r="J162" s="130">
        <v>141387</v>
      </c>
      <c r="K162" s="130">
        <v>276116</v>
      </c>
      <c r="L162" s="130">
        <v>1752279</v>
      </c>
      <c r="M162" s="130">
        <v>830395</v>
      </c>
      <c r="N162" s="130">
        <v>1295783</v>
      </c>
      <c r="O162" s="130">
        <v>921884</v>
      </c>
      <c r="P162" s="195">
        <v>0</v>
      </c>
      <c r="Q162" s="195">
        <v>0</v>
      </c>
      <c r="R162" s="195">
        <v>0</v>
      </c>
      <c r="S162" s="195">
        <v>0</v>
      </c>
      <c r="T162" s="195">
        <v>0</v>
      </c>
      <c r="U162" s="195">
        <v>0</v>
      </c>
      <c r="V162" s="195">
        <v>0</v>
      </c>
      <c r="W162" s="130">
        <v>971782</v>
      </c>
      <c r="X162" s="132">
        <v>971782</v>
      </c>
      <c r="Y162" s="132">
        <v>0</v>
      </c>
      <c r="Z162" s="130">
        <v>971782</v>
      </c>
      <c r="AA162" s="130">
        <v>1571899</v>
      </c>
      <c r="AB162" s="130">
        <v>321767</v>
      </c>
      <c r="AC162" s="130">
        <v>890425.58</v>
      </c>
      <c r="AD162" s="130">
        <v>921884</v>
      </c>
      <c r="AE162" s="130">
        <v>321767</v>
      </c>
    </row>
    <row r="163" spans="1:31" x14ac:dyDescent="0.25">
      <c r="A163" s="132" t="s">
        <v>402</v>
      </c>
      <c r="B163" s="132" t="s">
        <v>403</v>
      </c>
      <c r="C163" s="132" t="s">
        <v>101</v>
      </c>
      <c r="D163" s="132" t="s">
        <v>69</v>
      </c>
      <c r="E163" s="132"/>
      <c r="F163" s="130">
        <v>11657</v>
      </c>
      <c r="G163" s="130">
        <v>1027771</v>
      </c>
      <c r="H163" s="130">
        <v>0</v>
      </c>
      <c r="I163" s="130">
        <v>1027771</v>
      </c>
      <c r="J163" s="130">
        <v>147421</v>
      </c>
      <c r="K163" s="130">
        <v>182151</v>
      </c>
      <c r="L163" s="130">
        <v>880350</v>
      </c>
      <c r="M163" s="130">
        <v>282112</v>
      </c>
      <c r="N163" s="130">
        <v>373516</v>
      </c>
      <c r="O163" s="130">
        <v>598238</v>
      </c>
      <c r="P163" s="195">
        <v>0</v>
      </c>
      <c r="Q163" s="195">
        <v>0</v>
      </c>
      <c r="R163" s="195">
        <v>0</v>
      </c>
      <c r="S163" s="195">
        <v>0</v>
      </c>
      <c r="T163" s="195">
        <v>0</v>
      </c>
      <c r="U163" s="195">
        <v>0</v>
      </c>
      <c r="V163" s="195">
        <v>0</v>
      </c>
      <c r="W163" s="130">
        <v>429533</v>
      </c>
      <c r="X163" s="132">
        <v>429533</v>
      </c>
      <c r="Y163" s="132">
        <v>0</v>
      </c>
      <c r="Z163" s="130">
        <v>429533</v>
      </c>
      <c r="AA163" s="130">
        <v>555667</v>
      </c>
      <c r="AB163" s="130">
        <v>472104</v>
      </c>
      <c r="AC163" s="130">
        <v>260958.67999999996</v>
      </c>
      <c r="AD163" s="130">
        <v>598238</v>
      </c>
      <c r="AE163" s="130">
        <v>472104</v>
      </c>
    </row>
    <row r="164" spans="1:31" x14ac:dyDescent="0.25">
      <c r="A164" s="132" t="s">
        <v>404</v>
      </c>
      <c r="B164" s="132" t="s">
        <v>405</v>
      </c>
      <c r="C164" s="132" t="s">
        <v>85</v>
      </c>
      <c r="D164" s="132" t="s">
        <v>86</v>
      </c>
      <c r="E164" s="132"/>
      <c r="F164" s="130">
        <v>94654</v>
      </c>
      <c r="G164" s="130">
        <v>8345427</v>
      </c>
      <c r="H164" s="130">
        <v>0</v>
      </c>
      <c r="I164" s="130">
        <v>8345427</v>
      </c>
      <c r="J164" s="130">
        <v>279500</v>
      </c>
      <c r="K164" s="130">
        <v>701000</v>
      </c>
      <c r="L164" s="130">
        <v>8065927</v>
      </c>
      <c r="M164" s="130">
        <v>4205425</v>
      </c>
      <c r="N164" s="130">
        <v>5615200</v>
      </c>
      <c r="O164" s="130">
        <v>3860502</v>
      </c>
      <c r="P164" s="195">
        <v>0</v>
      </c>
      <c r="Q164" s="195">
        <v>0</v>
      </c>
      <c r="R164" s="195">
        <v>0</v>
      </c>
      <c r="S164" s="195">
        <v>0</v>
      </c>
      <c r="T164" s="195">
        <v>0</v>
      </c>
      <c r="U164" s="195">
        <v>0</v>
      </c>
      <c r="V164" s="195">
        <v>0</v>
      </c>
      <c r="W164" s="130">
        <v>4484925</v>
      </c>
      <c r="X164" s="132">
        <v>4484925</v>
      </c>
      <c r="Y164" s="132">
        <v>0</v>
      </c>
      <c r="Z164" s="130">
        <v>4484925</v>
      </c>
      <c r="AA164" s="130">
        <v>6316200</v>
      </c>
      <c r="AB164" s="130">
        <v>2029227</v>
      </c>
      <c r="AC164" s="130">
        <v>4576436.4499999983</v>
      </c>
      <c r="AD164" s="130">
        <v>3860502</v>
      </c>
      <c r="AE164" s="130">
        <v>2029227</v>
      </c>
    </row>
    <row r="165" spans="1:31" x14ac:dyDescent="0.25">
      <c r="A165" s="132" t="s">
        <v>406</v>
      </c>
      <c r="B165" s="132" t="s">
        <v>407</v>
      </c>
      <c r="C165" s="132" t="s">
        <v>85</v>
      </c>
      <c r="D165" s="132" t="s">
        <v>86</v>
      </c>
      <c r="E165" s="132"/>
      <c r="F165" s="130">
        <v>13041</v>
      </c>
      <c r="G165" s="130">
        <v>1149795</v>
      </c>
      <c r="H165" s="130">
        <v>0</v>
      </c>
      <c r="I165" s="130">
        <v>1149795</v>
      </c>
      <c r="J165" s="130">
        <v>201684</v>
      </c>
      <c r="K165" s="130">
        <v>439330</v>
      </c>
      <c r="L165" s="130">
        <v>948111</v>
      </c>
      <c r="M165" s="130">
        <v>948111</v>
      </c>
      <c r="N165" s="130">
        <v>1663024</v>
      </c>
      <c r="O165" s="130">
        <v>0</v>
      </c>
      <c r="P165" s="195">
        <v>0</v>
      </c>
      <c r="Q165" s="195">
        <v>0</v>
      </c>
      <c r="R165" s="195">
        <v>0</v>
      </c>
      <c r="S165" s="195">
        <v>0</v>
      </c>
      <c r="T165" s="195">
        <v>0</v>
      </c>
      <c r="U165" s="195">
        <v>0</v>
      </c>
      <c r="V165" s="195">
        <v>0</v>
      </c>
      <c r="W165" s="130">
        <v>1149795</v>
      </c>
      <c r="X165" s="132">
        <v>1149795</v>
      </c>
      <c r="Y165" s="132">
        <v>0</v>
      </c>
      <c r="Z165" s="130">
        <v>1149795</v>
      </c>
      <c r="AA165" s="130">
        <v>2102354</v>
      </c>
      <c r="AB165" s="130">
        <v>-952559</v>
      </c>
      <c r="AC165" s="130">
        <v>1149794.7900000005</v>
      </c>
      <c r="AD165" s="130">
        <v>0</v>
      </c>
      <c r="AE165" s="130">
        <v>-952559</v>
      </c>
    </row>
    <row r="166" spans="1:31" x14ac:dyDescent="0.25">
      <c r="A166" s="132" t="s">
        <v>408</v>
      </c>
      <c r="B166" s="132" t="s">
        <v>409</v>
      </c>
      <c r="C166" s="132" t="s">
        <v>68</v>
      </c>
      <c r="D166" s="132" t="s">
        <v>98</v>
      </c>
      <c r="E166" s="132"/>
      <c r="F166" s="130">
        <v>61036</v>
      </c>
      <c r="G166" s="130">
        <v>5381404</v>
      </c>
      <c r="H166" s="130">
        <v>0</v>
      </c>
      <c r="I166" s="130">
        <v>5381404</v>
      </c>
      <c r="J166" s="130">
        <v>470067</v>
      </c>
      <c r="K166" s="130">
        <v>637954</v>
      </c>
      <c r="L166" s="130">
        <v>4911337</v>
      </c>
      <c r="M166" s="130">
        <v>627897</v>
      </c>
      <c r="N166" s="130">
        <v>736816</v>
      </c>
      <c r="O166" s="130">
        <v>4283440</v>
      </c>
      <c r="P166" s="195">
        <v>0</v>
      </c>
      <c r="Q166" s="195">
        <v>0</v>
      </c>
      <c r="R166" s="195">
        <v>0</v>
      </c>
      <c r="S166" s="195">
        <v>0</v>
      </c>
      <c r="T166" s="195">
        <v>0</v>
      </c>
      <c r="U166" s="195">
        <v>0</v>
      </c>
      <c r="V166" s="195">
        <v>0</v>
      </c>
      <c r="W166" s="130">
        <v>1097964</v>
      </c>
      <c r="X166" s="132">
        <v>1097964</v>
      </c>
      <c r="Y166" s="132">
        <v>0</v>
      </c>
      <c r="Z166" s="130">
        <v>1097964</v>
      </c>
      <c r="AA166" s="130">
        <v>1374770</v>
      </c>
      <c r="AB166" s="130">
        <v>4006634</v>
      </c>
      <c r="AC166" s="130">
        <v>3104686.1599999997</v>
      </c>
      <c r="AD166" s="130">
        <v>4283440</v>
      </c>
      <c r="AE166" s="130">
        <v>4006634</v>
      </c>
    </row>
    <row r="167" spans="1:31" x14ac:dyDescent="0.25">
      <c r="A167" s="132" t="s">
        <v>410</v>
      </c>
      <c r="B167" s="132" t="s">
        <v>411</v>
      </c>
      <c r="C167" s="132" t="s">
        <v>85</v>
      </c>
      <c r="D167" s="132" t="s">
        <v>86</v>
      </c>
      <c r="E167" s="132"/>
      <c r="F167" s="130">
        <v>5429</v>
      </c>
      <c r="G167" s="130">
        <v>478663</v>
      </c>
      <c r="H167" s="130">
        <v>0</v>
      </c>
      <c r="I167" s="130">
        <v>478663</v>
      </c>
      <c r="J167" s="130">
        <v>65500</v>
      </c>
      <c r="K167" s="130">
        <v>250000</v>
      </c>
      <c r="L167" s="130">
        <v>413163</v>
      </c>
      <c r="M167" s="130">
        <v>88140</v>
      </c>
      <c r="N167" s="130">
        <v>139890</v>
      </c>
      <c r="O167" s="130">
        <v>325023</v>
      </c>
      <c r="P167" s="195">
        <v>0</v>
      </c>
      <c r="Q167" s="195">
        <v>0</v>
      </c>
      <c r="R167" s="195">
        <v>0</v>
      </c>
      <c r="S167" s="195">
        <v>0</v>
      </c>
      <c r="T167" s="195">
        <v>0</v>
      </c>
      <c r="U167" s="195">
        <v>0</v>
      </c>
      <c r="V167" s="195">
        <v>0</v>
      </c>
      <c r="W167" s="130">
        <v>153640</v>
      </c>
      <c r="X167" s="132">
        <v>153640</v>
      </c>
      <c r="Y167" s="132">
        <v>0</v>
      </c>
      <c r="Z167" s="130">
        <v>153640</v>
      </c>
      <c r="AA167" s="130">
        <v>389890</v>
      </c>
      <c r="AB167" s="130">
        <v>88773</v>
      </c>
      <c r="AC167" s="130">
        <v>76079.039999999994</v>
      </c>
      <c r="AD167" s="130">
        <v>325023</v>
      </c>
      <c r="AE167" s="130">
        <v>88773</v>
      </c>
    </row>
    <row r="168" spans="1:31" x14ac:dyDescent="0.25">
      <c r="A168" s="132" t="s">
        <v>412</v>
      </c>
      <c r="B168" s="132" t="s">
        <v>413</v>
      </c>
      <c r="C168" s="132" t="s">
        <v>72</v>
      </c>
      <c r="D168" s="132" t="s">
        <v>113</v>
      </c>
      <c r="E168" s="132"/>
      <c r="F168" s="130">
        <v>24063</v>
      </c>
      <c r="G168" s="130">
        <v>2121580</v>
      </c>
      <c r="H168" s="130">
        <v>0</v>
      </c>
      <c r="I168" s="130">
        <v>2121580</v>
      </c>
      <c r="J168" s="130">
        <v>2121580</v>
      </c>
      <c r="K168" s="130">
        <v>2264080</v>
      </c>
      <c r="L168" s="130">
        <v>0</v>
      </c>
      <c r="M168" s="130">
        <v>0</v>
      </c>
      <c r="N168" s="130">
        <v>0</v>
      </c>
      <c r="O168" s="130">
        <v>0</v>
      </c>
      <c r="P168" s="195">
        <v>0</v>
      </c>
      <c r="Q168" s="195">
        <v>0</v>
      </c>
      <c r="R168" s="195">
        <v>0</v>
      </c>
      <c r="S168" s="195">
        <v>0</v>
      </c>
      <c r="T168" s="195">
        <v>0</v>
      </c>
      <c r="U168" s="195">
        <v>0</v>
      </c>
      <c r="V168" s="195">
        <v>0</v>
      </c>
      <c r="W168" s="130">
        <v>2121580</v>
      </c>
      <c r="X168" s="132">
        <v>2121580</v>
      </c>
      <c r="Y168" s="132">
        <v>0</v>
      </c>
      <c r="Z168" s="130">
        <v>2121580</v>
      </c>
      <c r="AA168" s="130">
        <v>2264080</v>
      </c>
      <c r="AB168" s="130">
        <v>-142500</v>
      </c>
      <c r="AC168" s="130">
        <v>1923416.3300000003</v>
      </c>
      <c r="AD168" s="130">
        <v>0</v>
      </c>
      <c r="AE168" s="130">
        <v>-142500</v>
      </c>
    </row>
    <row r="169" spans="1:31" x14ac:dyDescent="0.25">
      <c r="A169" s="132" t="s">
        <v>414</v>
      </c>
      <c r="B169" s="132" t="s">
        <v>415</v>
      </c>
      <c r="C169" s="132" t="s">
        <v>85</v>
      </c>
      <c r="D169" s="132" t="s">
        <v>86</v>
      </c>
      <c r="E169" s="132"/>
      <c r="F169" s="130">
        <v>20634</v>
      </c>
      <c r="G169" s="130">
        <v>1819253</v>
      </c>
      <c r="H169" s="130">
        <v>0</v>
      </c>
      <c r="I169" s="130">
        <v>1819253</v>
      </c>
      <c r="J169" s="130">
        <v>164679</v>
      </c>
      <c r="K169" s="130">
        <v>340786</v>
      </c>
      <c r="L169" s="130">
        <v>1654574</v>
      </c>
      <c r="M169" s="130">
        <v>1654574</v>
      </c>
      <c r="N169" s="130">
        <v>2742074</v>
      </c>
      <c r="O169" s="130">
        <v>0</v>
      </c>
      <c r="P169" s="195">
        <v>0</v>
      </c>
      <c r="Q169" s="195">
        <v>0</v>
      </c>
      <c r="R169" s="195">
        <v>0</v>
      </c>
      <c r="S169" s="195">
        <v>0</v>
      </c>
      <c r="T169" s="195">
        <v>0</v>
      </c>
      <c r="U169" s="195">
        <v>0</v>
      </c>
      <c r="V169" s="195">
        <v>0</v>
      </c>
      <c r="W169" s="130">
        <v>1819253</v>
      </c>
      <c r="X169" s="132">
        <v>1819253</v>
      </c>
      <c r="Y169" s="132">
        <v>0</v>
      </c>
      <c r="Z169" s="130">
        <v>1819253</v>
      </c>
      <c r="AA169" s="130">
        <v>3082860</v>
      </c>
      <c r="AB169" s="130">
        <v>-1263607</v>
      </c>
      <c r="AC169" s="130">
        <v>1118762.9100000008</v>
      </c>
      <c r="AD169" s="130">
        <v>0</v>
      </c>
      <c r="AE169" s="130">
        <v>-1263607</v>
      </c>
    </row>
    <row r="170" spans="1:31" x14ac:dyDescent="0.25">
      <c r="A170" s="132" t="s">
        <v>416</v>
      </c>
      <c r="B170" s="132" t="s">
        <v>417</v>
      </c>
      <c r="C170" s="132" t="s">
        <v>64</v>
      </c>
      <c r="D170" s="132" t="s">
        <v>73</v>
      </c>
      <c r="E170" s="132"/>
      <c r="F170" s="130">
        <v>5143</v>
      </c>
      <c r="G170" s="130">
        <v>0</v>
      </c>
      <c r="H170" s="130">
        <v>0</v>
      </c>
      <c r="I170" s="130">
        <v>0</v>
      </c>
      <c r="J170" s="130">
        <v>0</v>
      </c>
      <c r="K170" s="130">
        <v>0</v>
      </c>
      <c r="L170" s="130">
        <v>0</v>
      </c>
      <c r="M170" s="130">
        <v>0</v>
      </c>
      <c r="N170" s="130">
        <v>0</v>
      </c>
      <c r="O170" s="130">
        <v>0</v>
      </c>
      <c r="P170" s="195">
        <v>0</v>
      </c>
      <c r="Q170" s="195">
        <v>0</v>
      </c>
      <c r="R170" s="195">
        <v>0</v>
      </c>
      <c r="S170" s="195">
        <v>0</v>
      </c>
      <c r="T170" s="195">
        <v>0</v>
      </c>
      <c r="U170" s="195">
        <v>0</v>
      </c>
      <c r="V170" s="195">
        <v>0</v>
      </c>
      <c r="W170" s="130">
        <v>0</v>
      </c>
      <c r="X170" s="132">
        <v>0</v>
      </c>
      <c r="Y170" s="132">
        <v>0</v>
      </c>
      <c r="Z170" s="130">
        <v>0</v>
      </c>
      <c r="AA170" s="130">
        <v>0</v>
      </c>
      <c r="AB170" s="130">
        <v>0</v>
      </c>
      <c r="AC170" s="130">
        <v>0</v>
      </c>
      <c r="AD170" s="130">
        <v>0</v>
      </c>
      <c r="AE170" s="130">
        <v>0</v>
      </c>
    </row>
    <row r="171" spans="1:31" x14ac:dyDescent="0.25">
      <c r="A171" s="132" t="s">
        <v>418</v>
      </c>
      <c r="B171" s="132" t="s">
        <v>419</v>
      </c>
      <c r="C171" s="132" t="s">
        <v>68</v>
      </c>
      <c r="D171" s="132" t="s">
        <v>69</v>
      </c>
      <c r="E171" s="132"/>
      <c r="F171" s="130">
        <v>39825</v>
      </c>
      <c r="G171" s="130">
        <v>3511279</v>
      </c>
      <c r="H171" s="130">
        <v>0</v>
      </c>
      <c r="I171" s="130">
        <v>3511279</v>
      </c>
      <c r="J171" s="130">
        <v>321190</v>
      </c>
      <c r="K171" s="130">
        <v>321190</v>
      </c>
      <c r="L171" s="130">
        <v>3190089</v>
      </c>
      <c r="M171" s="130">
        <v>1500000</v>
      </c>
      <c r="N171" s="130">
        <v>2655000</v>
      </c>
      <c r="O171" s="130">
        <v>1690089</v>
      </c>
      <c r="P171" s="195">
        <v>0</v>
      </c>
      <c r="Q171" s="195">
        <v>1690089</v>
      </c>
      <c r="R171" s="195">
        <v>1690089</v>
      </c>
      <c r="S171" s="195">
        <v>0</v>
      </c>
      <c r="T171" s="195">
        <v>355089</v>
      </c>
      <c r="U171" s="195">
        <v>355089</v>
      </c>
      <c r="V171" s="195">
        <v>355089</v>
      </c>
      <c r="W171" s="130">
        <v>2176279</v>
      </c>
      <c r="X171" s="132">
        <v>2176279</v>
      </c>
      <c r="Y171" s="132">
        <v>0</v>
      </c>
      <c r="Z171" s="130">
        <v>2176279</v>
      </c>
      <c r="AA171" s="130">
        <v>4666279</v>
      </c>
      <c r="AB171" s="130">
        <v>-1155000</v>
      </c>
      <c r="AC171" s="130">
        <v>2326589.67</v>
      </c>
      <c r="AD171" s="130">
        <v>1335000</v>
      </c>
      <c r="AE171" s="130">
        <v>-1155000</v>
      </c>
    </row>
    <row r="172" spans="1:31" x14ac:dyDescent="0.25">
      <c r="A172" s="132" t="s">
        <v>420</v>
      </c>
      <c r="B172" s="132" t="s">
        <v>421</v>
      </c>
      <c r="C172" s="132" t="s">
        <v>64</v>
      </c>
      <c r="D172" s="132" t="s">
        <v>73</v>
      </c>
      <c r="E172" s="132"/>
      <c r="F172" s="130">
        <v>25905</v>
      </c>
      <c r="G172" s="130">
        <v>0</v>
      </c>
      <c r="H172" s="130">
        <v>0</v>
      </c>
      <c r="I172" s="130">
        <v>0</v>
      </c>
      <c r="J172" s="130">
        <v>0</v>
      </c>
      <c r="K172" s="130">
        <v>0</v>
      </c>
      <c r="L172" s="130">
        <v>0</v>
      </c>
      <c r="M172" s="130">
        <v>0</v>
      </c>
      <c r="N172" s="130">
        <v>0</v>
      </c>
      <c r="O172" s="130">
        <v>0</v>
      </c>
      <c r="P172" s="195">
        <v>0</v>
      </c>
      <c r="Q172" s="195">
        <v>0</v>
      </c>
      <c r="R172" s="195">
        <v>0</v>
      </c>
      <c r="S172" s="195">
        <v>0</v>
      </c>
      <c r="T172" s="195">
        <v>0</v>
      </c>
      <c r="U172" s="195">
        <v>0</v>
      </c>
      <c r="V172" s="195">
        <v>0</v>
      </c>
      <c r="W172" s="130">
        <v>0</v>
      </c>
      <c r="X172" s="132">
        <v>0</v>
      </c>
      <c r="Y172" s="132">
        <v>0</v>
      </c>
      <c r="Z172" s="130">
        <v>0</v>
      </c>
      <c r="AA172" s="130">
        <v>0</v>
      </c>
      <c r="AB172" s="130">
        <v>0</v>
      </c>
      <c r="AC172" s="130">
        <v>0</v>
      </c>
      <c r="AD172" s="130">
        <v>0</v>
      </c>
      <c r="AE172" s="130">
        <v>0</v>
      </c>
    </row>
    <row r="173" spans="1:31" x14ac:dyDescent="0.25">
      <c r="A173" s="132" t="s">
        <v>422</v>
      </c>
      <c r="B173" s="132" t="s">
        <v>423</v>
      </c>
      <c r="C173" s="132" t="s">
        <v>122</v>
      </c>
      <c r="D173" s="132" t="s">
        <v>73</v>
      </c>
      <c r="E173" s="132"/>
      <c r="F173" s="130">
        <v>14180</v>
      </c>
      <c r="G173" s="130">
        <v>1250218</v>
      </c>
      <c r="H173" s="130">
        <v>0</v>
      </c>
      <c r="I173" s="130">
        <v>1250218</v>
      </c>
      <c r="J173" s="130">
        <v>420494</v>
      </c>
      <c r="K173" s="130">
        <v>707875</v>
      </c>
      <c r="L173" s="130">
        <v>829724</v>
      </c>
      <c r="M173" s="130">
        <v>504140</v>
      </c>
      <c r="N173" s="130">
        <v>1112569</v>
      </c>
      <c r="O173" s="130">
        <v>325584</v>
      </c>
      <c r="P173" s="195">
        <v>116027.8875</v>
      </c>
      <c r="Q173" s="195">
        <v>209556</v>
      </c>
      <c r="R173" s="195">
        <v>325583.88750000001</v>
      </c>
      <c r="S173" s="195">
        <v>116027.8875</v>
      </c>
      <c r="T173" s="195">
        <v>209556</v>
      </c>
      <c r="U173" s="195">
        <v>325583.88750000001</v>
      </c>
      <c r="V173" s="195">
        <v>325584</v>
      </c>
      <c r="W173" s="130">
        <v>1250217.8875</v>
      </c>
      <c r="X173" s="132">
        <v>1250218</v>
      </c>
      <c r="Y173" s="132">
        <v>0</v>
      </c>
      <c r="Z173" s="130">
        <v>1250218</v>
      </c>
      <c r="AA173" s="130">
        <v>2146027.8875000002</v>
      </c>
      <c r="AB173" s="130">
        <v>-895809.88750000019</v>
      </c>
      <c r="AC173" s="130">
        <v>924633.79000000027</v>
      </c>
      <c r="AD173" s="130">
        <v>0</v>
      </c>
      <c r="AE173" s="130">
        <v>-895809.88750000019</v>
      </c>
    </row>
    <row r="174" spans="1:31" x14ac:dyDescent="0.25">
      <c r="A174" s="132" t="s">
        <v>424</v>
      </c>
      <c r="B174" s="132" t="s">
        <v>425</v>
      </c>
      <c r="C174" s="132" t="s">
        <v>64</v>
      </c>
      <c r="D174" s="132" t="s">
        <v>73</v>
      </c>
      <c r="E174" s="132"/>
      <c r="F174" s="130">
        <v>6379</v>
      </c>
      <c r="G174" s="130">
        <v>0</v>
      </c>
      <c r="H174" s="130">
        <v>0</v>
      </c>
      <c r="I174" s="130">
        <v>0</v>
      </c>
      <c r="J174" s="130">
        <v>0</v>
      </c>
      <c r="K174" s="130">
        <v>0</v>
      </c>
      <c r="L174" s="130">
        <v>0</v>
      </c>
      <c r="M174" s="130">
        <v>0</v>
      </c>
      <c r="N174" s="130">
        <v>0</v>
      </c>
      <c r="O174" s="130">
        <v>0</v>
      </c>
      <c r="P174" s="195">
        <v>0</v>
      </c>
      <c r="Q174" s="195">
        <v>0</v>
      </c>
      <c r="R174" s="195">
        <v>0</v>
      </c>
      <c r="S174" s="195">
        <v>0</v>
      </c>
      <c r="T174" s="195">
        <v>0</v>
      </c>
      <c r="U174" s="195">
        <v>0</v>
      </c>
      <c r="V174" s="195">
        <v>0</v>
      </c>
      <c r="W174" s="130">
        <v>0</v>
      </c>
      <c r="X174" s="132">
        <v>0</v>
      </c>
      <c r="Y174" s="132">
        <v>0</v>
      </c>
      <c r="Z174" s="130">
        <v>0</v>
      </c>
      <c r="AA174" s="130">
        <v>0</v>
      </c>
      <c r="AB174" s="130">
        <v>0</v>
      </c>
      <c r="AC174" s="130">
        <v>0</v>
      </c>
      <c r="AD174" s="130">
        <v>0</v>
      </c>
      <c r="AE174" s="130">
        <v>0</v>
      </c>
    </row>
    <row r="175" spans="1:31" x14ac:dyDescent="0.25">
      <c r="A175" s="132" t="s">
        <v>426</v>
      </c>
      <c r="B175" s="132" t="s">
        <v>427</v>
      </c>
      <c r="C175" s="132" t="s">
        <v>68</v>
      </c>
      <c r="D175" s="132" t="s">
        <v>69</v>
      </c>
      <c r="E175" s="132"/>
      <c r="F175" s="130">
        <v>10667</v>
      </c>
      <c r="G175" s="130">
        <v>940485</v>
      </c>
      <c r="H175" s="130">
        <v>0</v>
      </c>
      <c r="I175" s="130">
        <v>940485</v>
      </c>
      <c r="J175" s="130">
        <v>348500</v>
      </c>
      <c r="K175" s="130">
        <v>626000</v>
      </c>
      <c r="L175" s="130">
        <v>591985</v>
      </c>
      <c r="M175" s="130">
        <v>337500</v>
      </c>
      <c r="N175" s="130">
        <v>435000</v>
      </c>
      <c r="O175" s="130">
        <v>254485</v>
      </c>
      <c r="P175" s="195">
        <v>0</v>
      </c>
      <c r="Q175" s="195">
        <v>254000</v>
      </c>
      <c r="R175" s="195">
        <v>254000</v>
      </c>
      <c r="S175" s="195">
        <v>0</v>
      </c>
      <c r="T175" s="195">
        <v>220000</v>
      </c>
      <c r="U175" s="195">
        <v>220000</v>
      </c>
      <c r="V175" s="195">
        <v>220000</v>
      </c>
      <c r="W175" s="130">
        <v>906000</v>
      </c>
      <c r="X175" s="132">
        <v>906000</v>
      </c>
      <c r="Y175" s="132">
        <v>0</v>
      </c>
      <c r="Z175" s="130">
        <v>906000</v>
      </c>
      <c r="AA175" s="130">
        <v>1315000</v>
      </c>
      <c r="AB175" s="130">
        <v>-374515</v>
      </c>
      <c r="AC175" s="130">
        <v>876079.42</v>
      </c>
      <c r="AD175" s="130">
        <v>34485</v>
      </c>
      <c r="AE175" s="130">
        <v>-374515</v>
      </c>
    </row>
    <row r="176" spans="1:31" x14ac:dyDescent="0.25">
      <c r="A176" s="132" t="s">
        <v>428</v>
      </c>
      <c r="B176" s="132" t="s">
        <v>429</v>
      </c>
      <c r="C176" s="132" t="s">
        <v>118</v>
      </c>
      <c r="D176" s="132" t="s">
        <v>113</v>
      </c>
      <c r="E176" s="132"/>
      <c r="F176" s="130">
        <v>12904</v>
      </c>
      <c r="G176" s="130">
        <v>1137716</v>
      </c>
      <c r="H176" s="130">
        <v>0</v>
      </c>
      <c r="I176" s="130">
        <v>1137716</v>
      </c>
      <c r="J176" s="130">
        <v>65008</v>
      </c>
      <c r="K176" s="130">
        <v>67633</v>
      </c>
      <c r="L176" s="130">
        <v>1072708</v>
      </c>
      <c r="M176" s="130">
        <v>411683</v>
      </c>
      <c r="N176" s="130">
        <v>560734</v>
      </c>
      <c r="O176" s="130">
        <v>661025</v>
      </c>
      <c r="P176" s="195">
        <v>0</v>
      </c>
      <c r="Q176" s="195">
        <v>0</v>
      </c>
      <c r="R176" s="195">
        <v>0</v>
      </c>
      <c r="S176" s="195">
        <v>0</v>
      </c>
      <c r="T176" s="195">
        <v>0</v>
      </c>
      <c r="U176" s="195">
        <v>0</v>
      </c>
      <c r="V176" s="195">
        <v>0</v>
      </c>
      <c r="W176" s="130">
        <v>476691</v>
      </c>
      <c r="X176" s="132">
        <v>476691</v>
      </c>
      <c r="Y176" s="132">
        <v>0</v>
      </c>
      <c r="Z176" s="130">
        <v>476691</v>
      </c>
      <c r="AA176" s="130">
        <v>628367</v>
      </c>
      <c r="AB176" s="130">
        <v>509349</v>
      </c>
      <c r="AC176" s="130">
        <v>985112.01999999967</v>
      </c>
      <c r="AD176" s="130">
        <v>661025</v>
      </c>
      <c r="AE176" s="130">
        <v>509349</v>
      </c>
    </row>
    <row r="177" spans="1:31" x14ac:dyDescent="0.25">
      <c r="A177" s="132" t="s">
        <v>430</v>
      </c>
      <c r="B177" s="132" t="s">
        <v>431</v>
      </c>
      <c r="C177" s="132" t="s">
        <v>68</v>
      </c>
      <c r="D177" s="132" t="s">
        <v>98</v>
      </c>
      <c r="E177" s="132"/>
      <c r="F177" s="130">
        <v>57765</v>
      </c>
      <c r="G177" s="130">
        <v>5093008</v>
      </c>
      <c r="H177" s="130">
        <v>0</v>
      </c>
      <c r="I177" s="130">
        <v>5093008</v>
      </c>
      <c r="J177" s="130">
        <v>214931</v>
      </c>
      <c r="K177" s="130">
        <v>629792</v>
      </c>
      <c r="L177" s="130">
        <v>4878077</v>
      </c>
      <c r="M177" s="130">
        <v>4878077</v>
      </c>
      <c r="N177" s="130">
        <v>8118077</v>
      </c>
      <c r="O177" s="130">
        <v>0</v>
      </c>
      <c r="P177" s="195">
        <v>0</v>
      </c>
      <c r="Q177" s="195">
        <v>0</v>
      </c>
      <c r="R177" s="195">
        <v>0</v>
      </c>
      <c r="S177" s="195">
        <v>0</v>
      </c>
      <c r="T177" s="195">
        <v>0</v>
      </c>
      <c r="U177" s="195">
        <v>0</v>
      </c>
      <c r="V177" s="195">
        <v>0</v>
      </c>
      <c r="W177" s="130">
        <v>5093008</v>
      </c>
      <c r="X177" s="132">
        <v>5093008</v>
      </c>
      <c r="Y177" s="132">
        <v>0</v>
      </c>
      <c r="Z177" s="130">
        <v>5093008</v>
      </c>
      <c r="AA177" s="130">
        <v>8747869</v>
      </c>
      <c r="AB177" s="130">
        <v>-3654861</v>
      </c>
      <c r="AC177" s="130">
        <v>2968628.5999999996</v>
      </c>
      <c r="AD177" s="130">
        <v>0</v>
      </c>
      <c r="AE177" s="130">
        <v>-3654861</v>
      </c>
    </row>
    <row r="178" spans="1:31" x14ac:dyDescent="0.25">
      <c r="A178" s="132" t="s">
        <v>432</v>
      </c>
      <c r="B178" s="132" t="s">
        <v>433</v>
      </c>
      <c r="C178" s="132" t="s">
        <v>118</v>
      </c>
      <c r="D178" s="132" t="s">
        <v>113</v>
      </c>
      <c r="E178" s="132"/>
      <c r="F178" s="130">
        <v>13427</v>
      </c>
      <c r="G178" s="130">
        <v>1183828</v>
      </c>
      <c r="H178" s="130">
        <v>0</v>
      </c>
      <c r="I178" s="130">
        <v>1183828</v>
      </c>
      <c r="J178" s="130">
        <v>0</v>
      </c>
      <c r="K178" s="130">
        <v>0</v>
      </c>
      <c r="L178" s="130">
        <v>1183828</v>
      </c>
      <c r="M178" s="130">
        <v>669621</v>
      </c>
      <c r="N178" s="130">
        <v>1118802</v>
      </c>
      <c r="O178" s="130">
        <v>514207</v>
      </c>
      <c r="P178" s="195">
        <v>51403.8675</v>
      </c>
      <c r="Q178" s="195">
        <v>369939.85</v>
      </c>
      <c r="R178" s="195">
        <v>421343.71750000003</v>
      </c>
      <c r="S178" s="195">
        <v>0</v>
      </c>
      <c r="T178" s="195">
        <v>349684.5</v>
      </c>
      <c r="U178" s="195">
        <v>349684.5</v>
      </c>
      <c r="V178" s="195">
        <v>349684.5</v>
      </c>
      <c r="W178" s="130">
        <v>1019305.5</v>
      </c>
      <c r="X178" s="132">
        <v>1019305.5</v>
      </c>
      <c r="Y178" s="132">
        <v>0</v>
      </c>
      <c r="Z178" s="130">
        <v>1019305.5</v>
      </c>
      <c r="AA178" s="130">
        <v>1540145.7175</v>
      </c>
      <c r="AB178" s="130">
        <v>-356317.71750000003</v>
      </c>
      <c r="AC178" s="130">
        <v>1090523.0780000002</v>
      </c>
      <c r="AD178" s="130">
        <v>164522.5</v>
      </c>
      <c r="AE178" s="130">
        <v>-356317.71750000003</v>
      </c>
    </row>
    <row r="179" spans="1:31" x14ac:dyDescent="0.25">
      <c r="A179" s="132" t="s">
        <v>434</v>
      </c>
      <c r="B179" s="132" t="s">
        <v>435</v>
      </c>
      <c r="C179" s="132" t="s">
        <v>68</v>
      </c>
      <c r="D179" s="132" t="s">
        <v>98</v>
      </c>
      <c r="E179" s="132"/>
      <c r="F179" s="130">
        <v>28193</v>
      </c>
      <c r="G179" s="130">
        <v>2485712</v>
      </c>
      <c r="H179" s="130">
        <v>0</v>
      </c>
      <c r="I179" s="130">
        <v>2485712</v>
      </c>
      <c r="J179" s="130">
        <v>214637</v>
      </c>
      <c r="K179" s="130">
        <v>471624</v>
      </c>
      <c r="L179" s="130">
        <v>2271075</v>
      </c>
      <c r="M179" s="130">
        <v>2271075</v>
      </c>
      <c r="N179" s="130">
        <v>3666300</v>
      </c>
      <c r="O179" s="130">
        <v>0</v>
      </c>
      <c r="P179" s="195">
        <v>0</v>
      </c>
      <c r="Q179" s="195">
        <v>0</v>
      </c>
      <c r="R179" s="195">
        <v>0</v>
      </c>
      <c r="S179" s="195">
        <v>0</v>
      </c>
      <c r="T179" s="195">
        <v>0</v>
      </c>
      <c r="U179" s="195">
        <v>0</v>
      </c>
      <c r="V179" s="195">
        <v>0</v>
      </c>
      <c r="W179" s="130">
        <v>2485712</v>
      </c>
      <c r="X179" s="132">
        <v>2485712</v>
      </c>
      <c r="Y179" s="132">
        <v>0</v>
      </c>
      <c r="Z179" s="130">
        <v>2485712</v>
      </c>
      <c r="AA179" s="130">
        <v>4137924</v>
      </c>
      <c r="AB179" s="130">
        <v>-1652212</v>
      </c>
      <c r="AC179" s="130">
        <v>1992247.7199999995</v>
      </c>
      <c r="AD179" s="130">
        <v>0</v>
      </c>
      <c r="AE179" s="130">
        <v>-1652212</v>
      </c>
    </row>
    <row r="180" spans="1:31" x14ac:dyDescent="0.25">
      <c r="A180" s="132" t="s">
        <v>436</v>
      </c>
      <c r="B180" s="132" t="s">
        <v>437</v>
      </c>
      <c r="C180" s="132" t="s">
        <v>101</v>
      </c>
      <c r="D180" s="132" t="s">
        <v>90</v>
      </c>
      <c r="E180" s="132"/>
      <c r="F180" s="130">
        <v>6183</v>
      </c>
      <c r="G180" s="130">
        <v>545141</v>
      </c>
      <c r="H180" s="130">
        <v>0</v>
      </c>
      <c r="I180" s="130">
        <v>545141</v>
      </c>
      <c r="J180" s="130">
        <v>192165</v>
      </c>
      <c r="K180" s="130">
        <v>331455</v>
      </c>
      <c r="L180" s="130">
        <v>352976</v>
      </c>
      <c r="M180" s="130">
        <v>205544</v>
      </c>
      <c r="N180" s="130">
        <v>205544</v>
      </c>
      <c r="O180" s="130">
        <v>147432</v>
      </c>
      <c r="P180" s="195">
        <v>0</v>
      </c>
      <c r="Q180" s="195">
        <v>0</v>
      </c>
      <c r="R180" s="195">
        <v>0</v>
      </c>
      <c r="S180" s="195">
        <v>0</v>
      </c>
      <c r="T180" s="195">
        <v>0</v>
      </c>
      <c r="U180" s="195">
        <v>0</v>
      </c>
      <c r="V180" s="195">
        <v>0</v>
      </c>
      <c r="W180" s="130">
        <v>397709</v>
      </c>
      <c r="X180" s="132">
        <v>397709</v>
      </c>
      <c r="Y180" s="132">
        <v>0</v>
      </c>
      <c r="Z180" s="130">
        <v>397709</v>
      </c>
      <c r="AA180" s="130">
        <v>536999</v>
      </c>
      <c r="AB180" s="130">
        <v>8142</v>
      </c>
      <c r="AC180" s="130">
        <v>399635.27</v>
      </c>
      <c r="AD180" s="130">
        <v>147432</v>
      </c>
      <c r="AE180" s="130">
        <v>8142</v>
      </c>
    </row>
    <row r="181" spans="1:31" x14ac:dyDescent="0.25">
      <c r="A181" s="132" t="s">
        <v>438</v>
      </c>
      <c r="B181" s="132" t="s">
        <v>439</v>
      </c>
      <c r="C181" s="132" t="s">
        <v>85</v>
      </c>
      <c r="D181" s="132" t="s">
        <v>86</v>
      </c>
      <c r="E181" s="132"/>
      <c r="F181" s="130">
        <v>6975</v>
      </c>
      <c r="G181" s="130">
        <v>614970</v>
      </c>
      <c r="H181" s="130">
        <v>0</v>
      </c>
      <c r="I181" s="130">
        <v>614970</v>
      </c>
      <c r="J181" s="130">
        <v>99863</v>
      </c>
      <c r="K181" s="130">
        <v>193163</v>
      </c>
      <c r="L181" s="130">
        <v>515107</v>
      </c>
      <c r="M181" s="130">
        <v>236604</v>
      </c>
      <c r="N181" s="130">
        <v>673464</v>
      </c>
      <c r="O181" s="130">
        <v>278503</v>
      </c>
      <c r="P181" s="195">
        <v>0</v>
      </c>
      <c r="Q181" s="195">
        <v>191242.87</v>
      </c>
      <c r="R181" s="195">
        <v>191242.87</v>
      </c>
      <c r="S181" s="195">
        <v>0</v>
      </c>
      <c r="T181" s="195">
        <v>191242.87</v>
      </c>
      <c r="U181" s="195">
        <v>191242.87</v>
      </c>
      <c r="V181" s="195">
        <v>191242.87</v>
      </c>
      <c r="W181" s="130">
        <v>527709.87</v>
      </c>
      <c r="X181" s="132">
        <v>527709.87</v>
      </c>
      <c r="Y181" s="132">
        <v>0</v>
      </c>
      <c r="Z181" s="130">
        <v>527709.87</v>
      </c>
      <c r="AA181" s="130">
        <v>1057869.8700000001</v>
      </c>
      <c r="AB181" s="130">
        <v>-442899.87000000005</v>
      </c>
      <c r="AC181" s="130">
        <v>478987.09250000009</v>
      </c>
      <c r="AD181" s="130">
        <v>87260.13</v>
      </c>
      <c r="AE181" s="130">
        <v>-442899.87000000005</v>
      </c>
    </row>
    <row r="182" spans="1:31" x14ac:dyDescent="0.25">
      <c r="A182" s="132" t="s">
        <v>440</v>
      </c>
      <c r="B182" s="132" t="s">
        <v>441</v>
      </c>
      <c r="C182" s="132" t="s">
        <v>85</v>
      </c>
      <c r="D182" s="132" t="s">
        <v>69</v>
      </c>
      <c r="E182" s="132"/>
      <c r="F182" s="130">
        <v>50698</v>
      </c>
      <c r="G182" s="130">
        <v>4469927</v>
      </c>
      <c r="H182" s="130">
        <v>0</v>
      </c>
      <c r="I182" s="130">
        <v>4469927</v>
      </c>
      <c r="J182" s="130">
        <v>1404733</v>
      </c>
      <c r="K182" s="130">
        <v>1983446</v>
      </c>
      <c r="L182" s="130">
        <v>3065194</v>
      </c>
      <c r="M182" s="130">
        <v>3064194</v>
      </c>
      <c r="N182" s="130">
        <v>6607944</v>
      </c>
      <c r="O182" s="130">
        <v>1000</v>
      </c>
      <c r="P182" s="195">
        <v>0</v>
      </c>
      <c r="Q182" s="195">
        <v>0</v>
      </c>
      <c r="R182" s="195">
        <v>0</v>
      </c>
      <c r="S182" s="195">
        <v>0</v>
      </c>
      <c r="T182" s="195">
        <v>0</v>
      </c>
      <c r="U182" s="195">
        <v>0</v>
      </c>
      <c r="V182" s="195">
        <v>0</v>
      </c>
      <c r="W182" s="130">
        <v>4468927</v>
      </c>
      <c r="X182" s="132">
        <v>4468927</v>
      </c>
      <c r="Y182" s="132">
        <v>0</v>
      </c>
      <c r="Z182" s="130">
        <v>4468927</v>
      </c>
      <c r="AA182" s="130">
        <v>8591390</v>
      </c>
      <c r="AB182" s="130">
        <v>-4121463</v>
      </c>
      <c r="AC182" s="130">
        <v>4061441.3199999994</v>
      </c>
      <c r="AD182" s="130">
        <v>1000</v>
      </c>
      <c r="AE182" s="130">
        <v>-4121463</v>
      </c>
    </row>
    <row r="183" spans="1:31" x14ac:dyDescent="0.25">
      <c r="A183" s="132" t="s">
        <v>442</v>
      </c>
      <c r="B183" s="132" t="s">
        <v>443</v>
      </c>
      <c r="C183" s="132" t="s">
        <v>64</v>
      </c>
      <c r="D183" s="132" t="s">
        <v>73</v>
      </c>
      <c r="E183" s="132"/>
      <c r="F183" s="130">
        <v>25121</v>
      </c>
      <c r="G183" s="130">
        <v>0</v>
      </c>
      <c r="H183" s="130">
        <v>0</v>
      </c>
      <c r="I183" s="130">
        <v>0</v>
      </c>
      <c r="J183" s="130">
        <v>0</v>
      </c>
      <c r="K183" s="130">
        <v>0</v>
      </c>
      <c r="L183" s="130">
        <v>0</v>
      </c>
      <c r="M183" s="130">
        <v>0</v>
      </c>
      <c r="N183" s="130">
        <v>0</v>
      </c>
      <c r="O183" s="130">
        <v>0</v>
      </c>
      <c r="P183" s="195">
        <v>0</v>
      </c>
      <c r="Q183" s="195">
        <v>0</v>
      </c>
      <c r="R183" s="195">
        <v>0</v>
      </c>
      <c r="S183" s="195">
        <v>0</v>
      </c>
      <c r="T183" s="195">
        <v>0</v>
      </c>
      <c r="U183" s="195">
        <v>0</v>
      </c>
      <c r="V183" s="195">
        <v>0</v>
      </c>
      <c r="W183" s="130">
        <v>0</v>
      </c>
      <c r="X183" s="132">
        <v>0</v>
      </c>
      <c r="Y183" s="132">
        <v>0</v>
      </c>
      <c r="Z183" s="130">
        <v>0</v>
      </c>
      <c r="AA183" s="130">
        <v>0</v>
      </c>
      <c r="AB183" s="130">
        <v>0</v>
      </c>
      <c r="AC183" s="130">
        <v>0</v>
      </c>
      <c r="AD183" s="130">
        <v>0</v>
      </c>
      <c r="AE183" s="130">
        <v>0</v>
      </c>
    </row>
    <row r="184" spans="1:31" x14ac:dyDescent="0.25">
      <c r="A184" s="132" t="s">
        <v>444</v>
      </c>
      <c r="B184" s="132" t="s">
        <v>445</v>
      </c>
      <c r="C184" s="132" t="s">
        <v>89</v>
      </c>
      <c r="D184" s="132" t="s">
        <v>77</v>
      </c>
      <c r="E184" s="132"/>
      <c r="F184" s="130">
        <v>530</v>
      </c>
      <c r="G184" s="130">
        <v>46729</v>
      </c>
      <c r="H184" s="130">
        <v>0</v>
      </c>
      <c r="I184" s="130">
        <v>46729</v>
      </c>
      <c r="J184" s="130">
        <v>0</v>
      </c>
      <c r="K184" s="130">
        <v>0</v>
      </c>
      <c r="L184" s="130">
        <v>46729</v>
      </c>
      <c r="M184" s="130">
        <v>0</v>
      </c>
      <c r="N184" s="130">
        <v>0</v>
      </c>
      <c r="O184" s="130">
        <v>46729</v>
      </c>
      <c r="P184" s="195">
        <v>0</v>
      </c>
      <c r="Q184" s="195">
        <v>0</v>
      </c>
      <c r="R184" s="195">
        <v>0</v>
      </c>
      <c r="S184" s="195">
        <v>0</v>
      </c>
      <c r="T184" s="195">
        <v>0</v>
      </c>
      <c r="U184" s="195">
        <v>0</v>
      </c>
      <c r="V184" s="195">
        <v>0</v>
      </c>
      <c r="W184" s="130">
        <v>0</v>
      </c>
      <c r="X184" s="132">
        <v>0</v>
      </c>
      <c r="Y184" s="132">
        <v>0</v>
      </c>
      <c r="Z184" s="130">
        <v>0</v>
      </c>
      <c r="AA184" s="130">
        <v>0</v>
      </c>
      <c r="AB184" s="130">
        <v>46729</v>
      </c>
      <c r="AC184" s="130">
        <v>0</v>
      </c>
      <c r="AD184" s="130">
        <v>46729</v>
      </c>
      <c r="AE184" s="130">
        <v>46729</v>
      </c>
    </row>
    <row r="185" spans="1:31" x14ac:dyDescent="0.25">
      <c r="A185" s="132" t="s">
        <v>446</v>
      </c>
      <c r="B185" s="132" t="s">
        <v>447</v>
      </c>
      <c r="C185" s="132" t="s">
        <v>85</v>
      </c>
      <c r="D185" s="132" t="s">
        <v>86</v>
      </c>
      <c r="E185" s="132"/>
      <c r="F185" s="130">
        <v>10050</v>
      </c>
      <c r="G185" s="130">
        <v>886086</v>
      </c>
      <c r="H185" s="130">
        <v>0</v>
      </c>
      <c r="I185" s="130">
        <v>886086</v>
      </c>
      <c r="J185" s="130">
        <v>33046</v>
      </c>
      <c r="K185" s="130">
        <v>88969</v>
      </c>
      <c r="L185" s="130">
        <v>853040</v>
      </c>
      <c r="M185" s="130">
        <v>336570</v>
      </c>
      <c r="N185" s="130">
        <v>484994</v>
      </c>
      <c r="O185" s="130">
        <v>516470</v>
      </c>
      <c r="P185" s="195">
        <v>74446.8</v>
      </c>
      <c r="Q185" s="195">
        <v>39550</v>
      </c>
      <c r="R185" s="195">
        <v>113996.8</v>
      </c>
      <c r="S185" s="195">
        <v>74446.8</v>
      </c>
      <c r="T185" s="195">
        <v>39550</v>
      </c>
      <c r="U185" s="195">
        <v>113996.8</v>
      </c>
      <c r="V185" s="195">
        <v>113997</v>
      </c>
      <c r="W185" s="130">
        <v>483612.8</v>
      </c>
      <c r="X185" s="132">
        <v>483613</v>
      </c>
      <c r="Y185" s="132">
        <v>0</v>
      </c>
      <c r="Z185" s="130">
        <v>483613</v>
      </c>
      <c r="AA185" s="130">
        <v>687959.8</v>
      </c>
      <c r="AB185" s="130">
        <v>198126.19999999995</v>
      </c>
      <c r="AC185" s="130">
        <v>565761.82000000007</v>
      </c>
      <c r="AD185" s="130">
        <v>402473</v>
      </c>
      <c r="AE185" s="130">
        <v>198126.19999999995</v>
      </c>
    </row>
    <row r="186" spans="1:31" x14ac:dyDescent="0.25">
      <c r="A186" s="132" t="s">
        <v>448</v>
      </c>
      <c r="B186" s="132" t="s">
        <v>449</v>
      </c>
      <c r="C186" s="132" t="s">
        <v>101</v>
      </c>
      <c r="D186" s="132" t="s">
        <v>113</v>
      </c>
      <c r="E186" s="132"/>
      <c r="F186" s="130">
        <v>29105</v>
      </c>
      <c r="G186" s="130">
        <v>2566121</v>
      </c>
      <c r="H186" s="130">
        <v>0</v>
      </c>
      <c r="I186" s="130">
        <v>2566121</v>
      </c>
      <c r="J186" s="130">
        <v>0</v>
      </c>
      <c r="K186" s="130">
        <v>0</v>
      </c>
      <c r="L186" s="130">
        <v>2566121</v>
      </c>
      <c r="M186" s="130">
        <v>1966250</v>
      </c>
      <c r="N186" s="130">
        <v>2684000</v>
      </c>
      <c r="O186" s="130">
        <v>599871</v>
      </c>
      <c r="P186" s="195">
        <v>3454.0275000000001</v>
      </c>
      <c r="Q186" s="195">
        <v>423131.96</v>
      </c>
      <c r="R186" s="195">
        <v>426585.9875000001</v>
      </c>
      <c r="S186" s="195">
        <v>3454.0275000000001</v>
      </c>
      <c r="T186" s="195">
        <v>375887.13</v>
      </c>
      <c r="U186" s="195">
        <v>379341.15749999997</v>
      </c>
      <c r="V186" s="195">
        <v>379341.15749999997</v>
      </c>
      <c r="W186" s="130">
        <v>2345591.1575000002</v>
      </c>
      <c r="X186" s="132">
        <v>2345591.1574999997</v>
      </c>
      <c r="Y186" s="132">
        <v>0</v>
      </c>
      <c r="Z186" s="130">
        <v>2345591.1574999997</v>
      </c>
      <c r="AA186" s="130">
        <v>3110585.9874999998</v>
      </c>
      <c r="AB186" s="130">
        <v>-544464.98749999981</v>
      </c>
      <c r="AC186" s="130">
        <v>2392833.049999998</v>
      </c>
      <c r="AD186" s="130">
        <v>220529.84250000023</v>
      </c>
      <c r="AE186" s="130">
        <v>-544464.98749999981</v>
      </c>
    </row>
    <row r="187" spans="1:31" x14ac:dyDescent="0.25">
      <c r="A187" s="132" t="s">
        <v>450</v>
      </c>
      <c r="B187" s="132" t="s">
        <v>451</v>
      </c>
      <c r="C187" s="132" t="s">
        <v>101</v>
      </c>
      <c r="D187" s="132" t="s">
        <v>90</v>
      </c>
      <c r="E187" s="132"/>
      <c r="F187" s="130">
        <v>13866</v>
      </c>
      <c r="G187" s="130">
        <v>1222533</v>
      </c>
      <c r="H187" s="130">
        <v>0</v>
      </c>
      <c r="I187" s="130">
        <v>1222533</v>
      </c>
      <c r="J187" s="130">
        <v>105043</v>
      </c>
      <c r="K187" s="130">
        <v>191267</v>
      </c>
      <c r="L187" s="130">
        <v>1117490</v>
      </c>
      <c r="M187" s="130">
        <v>0</v>
      </c>
      <c r="N187" s="130">
        <v>0</v>
      </c>
      <c r="O187" s="130">
        <v>1117490</v>
      </c>
      <c r="P187" s="195">
        <v>0</v>
      </c>
      <c r="Q187" s="195">
        <v>0</v>
      </c>
      <c r="R187" s="195">
        <v>0</v>
      </c>
      <c r="S187" s="195">
        <v>0</v>
      </c>
      <c r="T187" s="195">
        <v>0</v>
      </c>
      <c r="U187" s="195">
        <v>0</v>
      </c>
      <c r="V187" s="195">
        <v>0</v>
      </c>
      <c r="W187" s="130">
        <v>105043</v>
      </c>
      <c r="X187" s="132">
        <v>105043</v>
      </c>
      <c r="Y187" s="132">
        <v>0</v>
      </c>
      <c r="Z187" s="130">
        <v>105043</v>
      </c>
      <c r="AA187" s="130">
        <v>191267</v>
      </c>
      <c r="AB187" s="130">
        <v>1031266</v>
      </c>
      <c r="AC187" s="130">
        <v>21092.899999999951</v>
      </c>
      <c r="AD187" s="130">
        <v>1117490</v>
      </c>
      <c r="AE187" s="130">
        <v>1031266</v>
      </c>
    </row>
    <row r="188" spans="1:31" x14ac:dyDescent="0.25">
      <c r="A188" s="132" t="s">
        <v>452</v>
      </c>
      <c r="B188" s="132" t="s">
        <v>453</v>
      </c>
      <c r="C188" s="132" t="s">
        <v>118</v>
      </c>
      <c r="D188" s="132" t="s">
        <v>113</v>
      </c>
      <c r="E188" s="132"/>
      <c r="F188" s="130">
        <v>8270</v>
      </c>
      <c r="G188" s="130">
        <v>729147</v>
      </c>
      <c r="H188" s="130">
        <v>0</v>
      </c>
      <c r="I188" s="130">
        <v>729147</v>
      </c>
      <c r="J188" s="130">
        <v>729127</v>
      </c>
      <c r="K188" s="130">
        <v>1027563</v>
      </c>
      <c r="L188" s="130">
        <v>20</v>
      </c>
      <c r="M188" s="130">
        <v>0</v>
      </c>
      <c r="N188" s="130">
        <v>0</v>
      </c>
      <c r="O188" s="130">
        <v>20</v>
      </c>
      <c r="P188" s="195">
        <v>0</v>
      </c>
      <c r="Q188" s="195">
        <v>0</v>
      </c>
      <c r="R188" s="195">
        <v>0</v>
      </c>
      <c r="S188" s="195">
        <v>0</v>
      </c>
      <c r="T188" s="195">
        <v>0</v>
      </c>
      <c r="U188" s="195">
        <v>0</v>
      </c>
      <c r="V188" s="195">
        <v>0</v>
      </c>
      <c r="W188" s="130">
        <v>729127</v>
      </c>
      <c r="X188" s="132">
        <v>729127</v>
      </c>
      <c r="Y188" s="132">
        <v>0</v>
      </c>
      <c r="Z188" s="130">
        <v>729127</v>
      </c>
      <c r="AA188" s="130">
        <v>1027563</v>
      </c>
      <c r="AB188" s="130">
        <v>-298416</v>
      </c>
      <c r="AC188" s="130">
        <v>431981.50999999983</v>
      </c>
      <c r="AD188" s="130">
        <v>20</v>
      </c>
      <c r="AE188" s="130">
        <v>-298416</v>
      </c>
    </row>
    <row r="189" spans="1:31" x14ac:dyDescent="0.25">
      <c r="A189" s="132" t="s">
        <v>454</v>
      </c>
      <c r="B189" s="132" t="s">
        <v>455</v>
      </c>
      <c r="C189" s="132" t="s">
        <v>101</v>
      </c>
      <c r="D189" s="132" t="s">
        <v>90</v>
      </c>
      <c r="E189" s="132"/>
      <c r="F189" s="130">
        <v>3265</v>
      </c>
      <c r="G189" s="130">
        <v>287868</v>
      </c>
      <c r="H189" s="130">
        <v>0</v>
      </c>
      <c r="I189" s="130">
        <v>287868</v>
      </c>
      <c r="J189" s="130">
        <v>38125</v>
      </c>
      <c r="K189" s="130">
        <v>53500</v>
      </c>
      <c r="L189" s="130">
        <v>249743</v>
      </c>
      <c r="M189" s="130">
        <v>132500</v>
      </c>
      <c r="N189" s="130">
        <v>204000</v>
      </c>
      <c r="O189" s="130">
        <v>117243</v>
      </c>
      <c r="P189" s="195">
        <v>0</v>
      </c>
      <c r="Q189" s="195">
        <v>0</v>
      </c>
      <c r="R189" s="195">
        <v>0</v>
      </c>
      <c r="S189" s="195">
        <v>0</v>
      </c>
      <c r="T189" s="195">
        <v>0</v>
      </c>
      <c r="U189" s="195">
        <v>0</v>
      </c>
      <c r="V189" s="195">
        <v>0</v>
      </c>
      <c r="W189" s="130">
        <v>170625</v>
      </c>
      <c r="X189" s="132">
        <v>170625</v>
      </c>
      <c r="Y189" s="132">
        <v>0</v>
      </c>
      <c r="Z189" s="130">
        <v>170625</v>
      </c>
      <c r="AA189" s="130">
        <v>257500</v>
      </c>
      <c r="AB189" s="130">
        <v>30368</v>
      </c>
      <c r="AC189" s="130">
        <v>226988.42999999996</v>
      </c>
      <c r="AD189" s="130">
        <v>117243</v>
      </c>
      <c r="AE189" s="130">
        <v>30368</v>
      </c>
    </row>
    <row r="190" spans="1:31" x14ac:dyDescent="0.25">
      <c r="A190" s="132" t="s">
        <v>456</v>
      </c>
      <c r="B190" s="132" t="s">
        <v>457</v>
      </c>
      <c r="C190" s="132" t="s">
        <v>118</v>
      </c>
      <c r="D190" s="132" t="s">
        <v>154</v>
      </c>
      <c r="E190" s="132" t="s">
        <v>65</v>
      </c>
      <c r="F190" s="130">
        <v>27616</v>
      </c>
      <c r="G190" s="130">
        <v>2434840</v>
      </c>
      <c r="H190" s="130">
        <v>0</v>
      </c>
      <c r="I190" s="130">
        <v>2434840</v>
      </c>
      <c r="J190" s="130">
        <v>149750</v>
      </c>
      <c r="K190" s="130">
        <v>281000</v>
      </c>
      <c r="L190" s="130">
        <v>2285090</v>
      </c>
      <c r="M190" s="130">
        <v>998350</v>
      </c>
      <c r="N190" s="130">
        <v>1212000</v>
      </c>
      <c r="O190" s="130">
        <v>1286740</v>
      </c>
      <c r="P190" s="195">
        <v>0</v>
      </c>
      <c r="Q190" s="195">
        <v>0</v>
      </c>
      <c r="R190" s="195">
        <v>0</v>
      </c>
      <c r="S190" s="195">
        <v>0</v>
      </c>
      <c r="T190" s="195">
        <v>0</v>
      </c>
      <c r="U190" s="195">
        <v>0</v>
      </c>
      <c r="V190" s="195">
        <v>0</v>
      </c>
      <c r="W190" s="130">
        <v>1148100</v>
      </c>
      <c r="X190" s="132">
        <v>1148100</v>
      </c>
      <c r="Y190" s="132">
        <v>0</v>
      </c>
      <c r="Z190" s="130">
        <v>1148100</v>
      </c>
      <c r="AA190" s="130">
        <v>1493000</v>
      </c>
      <c r="AB190" s="130">
        <v>941840</v>
      </c>
      <c r="AC190" s="130">
        <v>1843962.0590000025</v>
      </c>
      <c r="AD190" s="130">
        <v>1286740</v>
      </c>
      <c r="AE190" s="130">
        <v>941840</v>
      </c>
    </row>
    <row r="191" spans="1:31" x14ac:dyDescent="0.25">
      <c r="A191" s="132" t="s">
        <v>458</v>
      </c>
      <c r="B191" s="132" t="s">
        <v>459</v>
      </c>
      <c r="C191" s="132" t="s">
        <v>106</v>
      </c>
      <c r="D191" s="132" t="s">
        <v>77</v>
      </c>
      <c r="E191" s="132"/>
      <c r="F191" s="130">
        <v>112</v>
      </c>
      <c r="G191" s="130">
        <v>9875</v>
      </c>
      <c r="H191" s="130">
        <v>0</v>
      </c>
      <c r="I191" s="130">
        <v>9875</v>
      </c>
      <c r="J191" s="130">
        <v>0</v>
      </c>
      <c r="K191" s="130">
        <v>0</v>
      </c>
      <c r="L191" s="130">
        <v>9875</v>
      </c>
      <c r="M191" s="130">
        <v>0</v>
      </c>
      <c r="N191" s="130">
        <v>0</v>
      </c>
      <c r="O191" s="130">
        <v>9875</v>
      </c>
      <c r="P191" s="195">
        <v>0</v>
      </c>
      <c r="Q191" s="195">
        <v>0</v>
      </c>
      <c r="R191" s="195">
        <v>0</v>
      </c>
      <c r="S191" s="195">
        <v>0</v>
      </c>
      <c r="T191" s="195">
        <v>0</v>
      </c>
      <c r="U191" s="195">
        <v>0</v>
      </c>
      <c r="V191" s="195">
        <v>0</v>
      </c>
      <c r="W191" s="130">
        <v>0</v>
      </c>
      <c r="X191" s="132">
        <v>0</v>
      </c>
      <c r="Y191" s="132">
        <v>0</v>
      </c>
      <c r="Z191" s="130">
        <v>0</v>
      </c>
      <c r="AA191" s="130">
        <v>0</v>
      </c>
      <c r="AB191" s="130">
        <v>9875</v>
      </c>
      <c r="AC191" s="130">
        <v>0</v>
      </c>
      <c r="AD191" s="130">
        <v>9875</v>
      </c>
      <c r="AE191" s="130">
        <v>9875</v>
      </c>
    </row>
    <row r="192" spans="1:31" x14ac:dyDescent="0.25">
      <c r="A192" s="132" t="s">
        <v>460</v>
      </c>
      <c r="B192" s="132" t="s">
        <v>461</v>
      </c>
      <c r="C192" s="132" t="s">
        <v>80</v>
      </c>
      <c r="D192" s="132" t="s">
        <v>77</v>
      </c>
      <c r="E192" s="132"/>
      <c r="F192" s="130">
        <v>8865</v>
      </c>
      <c r="G192" s="130">
        <v>781607</v>
      </c>
      <c r="H192" s="130">
        <v>0</v>
      </c>
      <c r="I192" s="130">
        <v>781607</v>
      </c>
      <c r="J192" s="130">
        <v>32480</v>
      </c>
      <c r="K192" s="130">
        <v>32480</v>
      </c>
      <c r="L192" s="130">
        <v>749127</v>
      </c>
      <c r="M192" s="130">
        <v>0</v>
      </c>
      <c r="N192" s="130">
        <v>21318</v>
      </c>
      <c r="O192" s="130">
        <v>749127</v>
      </c>
      <c r="P192" s="195">
        <v>0</v>
      </c>
      <c r="Q192" s="195">
        <v>11049</v>
      </c>
      <c r="R192" s="195">
        <v>11049</v>
      </c>
      <c r="S192" s="195">
        <v>0</v>
      </c>
      <c r="T192" s="195">
        <v>11049</v>
      </c>
      <c r="U192" s="195">
        <v>11049</v>
      </c>
      <c r="V192" s="195">
        <v>11049</v>
      </c>
      <c r="W192" s="130">
        <v>43529</v>
      </c>
      <c r="X192" s="132">
        <v>43529</v>
      </c>
      <c r="Y192" s="132">
        <v>0</v>
      </c>
      <c r="Z192" s="130">
        <v>43529</v>
      </c>
      <c r="AA192" s="130">
        <v>64847</v>
      </c>
      <c r="AB192" s="130">
        <v>716760</v>
      </c>
      <c r="AC192" s="130">
        <v>234765.81</v>
      </c>
      <c r="AD192" s="130">
        <v>738078</v>
      </c>
      <c r="AE192" s="130">
        <v>716760</v>
      </c>
    </row>
    <row r="193" spans="1:31" x14ac:dyDescent="0.25">
      <c r="A193" s="132" t="s">
        <v>462</v>
      </c>
      <c r="B193" s="132" t="s">
        <v>463</v>
      </c>
      <c r="C193" s="132" t="s">
        <v>106</v>
      </c>
      <c r="D193" s="132" t="s">
        <v>90</v>
      </c>
      <c r="E193" s="132"/>
      <c r="F193" s="130">
        <v>8316</v>
      </c>
      <c r="G193" s="130">
        <v>733203</v>
      </c>
      <c r="H193" s="130">
        <v>0</v>
      </c>
      <c r="I193" s="130">
        <v>733203</v>
      </c>
      <c r="J193" s="130">
        <v>0</v>
      </c>
      <c r="K193" s="130">
        <v>0</v>
      </c>
      <c r="L193" s="130">
        <v>733203</v>
      </c>
      <c r="M193" s="130">
        <v>548462</v>
      </c>
      <c r="N193" s="130">
        <v>640176</v>
      </c>
      <c r="O193" s="130">
        <v>184741</v>
      </c>
      <c r="P193" s="195">
        <v>11415.225</v>
      </c>
      <c r="Q193" s="195">
        <v>80462.070000000007</v>
      </c>
      <c r="R193" s="195">
        <v>91877.295000000013</v>
      </c>
      <c r="S193" s="195">
        <v>11415.225</v>
      </c>
      <c r="T193" s="195">
        <v>80462.070000000007</v>
      </c>
      <c r="U193" s="195">
        <v>91877.295000000013</v>
      </c>
      <c r="V193" s="195">
        <v>91877.3</v>
      </c>
      <c r="W193" s="130">
        <v>640339.29500000004</v>
      </c>
      <c r="X193" s="132">
        <v>640339.30000000005</v>
      </c>
      <c r="Y193" s="132">
        <v>0</v>
      </c>
      <c r="Z193" s="130">
        <v>640339.30000000005</v>
      </c>
      <c r="AA193" s="130">
        <v>732053.29500000004</v>
      </c>
      <c r="AB193" s="130">
        <v>1149.7049999999581</v>
      </c>
      <c r="AC193" s="130">
        <v>654195.91999999981</v>
      </c>
      <c r="AD193" s="130">
        <v>92863.699999999953</v>
      </c>
      <c r="AE193" s="130">
        <v>1149.7049999999581</v>
      </c>
    </row>
    <row r="194" spans="1:31" x14ac:dyDescent="0.25">
      <c r="A194" s="132" t="s">
        <v>464</v>
      </c>
      <c r="B194" s="132" t="s">
        <v>465</v>
      </c>
      <c r="C194" s="132" t="s">
        <v>76</v>
      </c>
      <c r="D194" s="132" t="s">
        <v>77</v>
      </c>
      <c r="E194" s="132"/>
      <c r="F194" s="130">
        <v>929</v>
      </c>
      <c r="G194" s="130">
        <v>81908</v>
      </c>
      <c r="H194" s="130">
        <v>0</v>
      </c>
      <c r="I194" s="130">
        <v>81908</v>
      </c>
      <c r="J194" s="130">
        <v>19636</v>
      </c>
      <c r="K194" s="130">
        <v>32833</v>
      </c>
      <c r="L194" s="130">
        <v>62272</v>
      </c>
      <c r="M194" s="130">
        <v>16215</v>
      </c>
      <c r="N194" s="130">
        <v>46215</v>
      </c>
      <c r="O194" s="130">
        <v>46057</v>
      </c>
      <c r="P194" s="195">
        <v>0</v>
      </c>
      <c r="Q194" s="195">
        <v>0</v>
      </c>
      <c r="R194" s="195">
        <v>0</v>
      </c>
      <c r="S194" s="195">
        <v>0</v>
      </c>
      <c r="T194" s="195">
        <v>0</v>
      </c>
      <c r="U194" s="195">
        <v>0</v>
      </c>
      <c r="V194" s="195">
        <v>0</v>
      </c>
      <c r="W194" s="130">
        <v>35851</v>
      </c>
      <c r="X194" s="132">
        <v>35851</v>
      </c>
      <c r="Y194" s="132">
        <v>0</v>
      </c>
      <c r="Z194" s="130">
        <v>35851</v>
      </c>
      <c r="AA194" s="130">
        <v>79048</v>
      </c>
      <c r="AB194" s="130">
        <v>2860</v>
      </c>
      <c r="AC194" s="130">
        <v>18829.800000000003</v>
      </c>
      <c r="AD194" s="130">
        <v>46057</v>
      </c>
      <c r="AE194" s="130">
        <v>2860</v>
      </c>
    </row>
    <row r="195" spans="1:31" x14ac:dyDescent="0.25">
      <c r="A195" s="132" t="s">
        <v>466</v>
      </c>
      <c r="B195" s="132" t="s">
        <v>467</v>
      </c>
      <c r="C195" s="132" t="s">
        <v>80</v>
      </c>
      <c r="D195" s="132" t="s">
        <v>77</v>
      </c>
      <c r="E195" s="132"/>
      <c r="F195" s="130">
        <v>870</v>
      </c>
      <c r="G195" s="130">
        <v>76706</v>
      </c>
      <c r="H195" s="130">
        <v>0</v>
      </c>
      <c r="I195" s="130">
        <v>76706</v>
      </c>
      <c r="J195" s="130">
        <v>0</v>
      </c>
      <c r="K195" s="130">
        <v>0</v>
      </c>
      <c r="L195" s="130">
        <v>76706</v>
      </c>
      <c r="M195" s="130">
        <v>0</v>
      </c>
      <c r="N195" s="130">
        <v>0</v>
      </c>
      <c r="O195" s="130">
        <v>76706</v>
      </c>
      <c r="P195" s="195">
        <v>0</v>
      </c>
      <c r="Q195" s="195">
        <v>0</v>
      </c>
      <c r="R195" s="195">
        <v>0</v>
      </c>
      <c r="S195" s="195">
        <v>0</v>
      </c>
      <c r="T195" s="195">
        <v>0</v>
      </c>
      <c r="U195" s="195">
        <v>0</v>
      </c>
      <c r="V195" s="195">
        <v>0</v>
      </c>
      <c r="W195" s="130">
        <v>0</v>
      </c>
      <c r="X195" s="132">
        <v>0</v>
      </c>
      <c r="Y195" s="132">
        <v>0</v>
      </c>
      <c r="Z195" s="130">
        <v>0</v>
      </c>
      <c r="AA195" s="130">
        <v>0</v>
      </c>
      <c r="AB195" s="130">
        <v>76706</v>
      </c>
      <c r="AC195" s="130">
        <v>0</v>
      </c>
      <c r="AD195" s="130">
        <v>76706</v>
      </c>
      <c r="AE195" s="130">
        <v>76706</v>
      </c>
    </row>
    <row r="196" spans="1:31" x14ac:dyDescent="0.25">
      <c r="A196" s="132" t="s">
        <v>468</v>
      </c>
      <c r="B196" s="132" t="s">
        <v>469</v>
      </c>
      <c r="C196" s="132" t="s">
        <v>76</v>
      </c>
      <c r="D196" s="132" t="s">
        <v>77</v>
      </c>
      <c r="E196" s="132"/>
      <c r="F196" s="130">
        <v>158</v>
      </c>
      <c r="G196" s="130">
        <v>13930</v>
      </c>
      <c r="H196" s="130">
        <v>0</v>
      </c>
      <c r="I196" s="130">
        <v>13930</v>
      </c>
      <c r="J196" s="130">
        <v>0</v>
      </c>
      <c r="K196" s="130">
        <v>0</v>
      </c>
      <c r="L196" s="130">
        <v>13930</v>
      </c>
      <c r="M196" s="130">
        <v>0</v>
      </c>
      <c r="N196" s="130">
        <v>0</v>
      </c>
      <c r="O196" s="130">
        <v>13930</v>
      </c>
      <c r="P196" s="195">
        <v>0</v>
      </c>
      <c r="Q196" s="195">
        <v>0</v>
      </c>
      <c r="R196" s="195">
        <v>0</v>
      </c>
      <c r="S196" s="195">
        <v>0</v>
      </c>
      <c r="T196" s="195">
        <v>0</v>
      </c>
      <c r="U196" s="195">
        <v>0</v>
      </c>
      <c r="V196" s="195">
        <v>0</v>
      </c>
      <c r="W196" s="130">
        <v>0</v>
      </c>
      <c r="X196" s="132">
        <v>0</v>
      </c>
      <c r="Y196" s="132">
        <v>0</v>
      </c>
      <c r="Z196" s="130">
        <v>0</v>
      </c>
      <c r="AA196" s="130">
        <v>0</v>
      </c>
      <c r="AB196" s="130">
        <v>13930</v>
      </c>
      <c r="AC196" s="130">
        <v>0</v>
      </c>
      <c r="AD196" s="130">
        <v>13930</v>
      </c>
      <c r="AE196" s="130">
        <v>13930</v>
      </c>
    </row>
    <row r="197" spans="1:31" x14ac:dyDescent="0.25">
      <c r="A197" s="132" t="s">
        <v>470</v>
      </c>
      <c r="B197" s="132" t="s">
        <v>471</v>
      </c>
      <c r="C197" s="132" t="s">
        <v>85</v>
      </c>
      <c r="D197" s="132" t="s">
        <v>86</v>
      </c>
      <c r="E197" s="132"/>
      <c r="F197" s="130">
        <v>3524</v>
      </c>
      <c r="G197" s="130">
        <v>310703</v>
      </c>
      <c r="H197" s="130">
        <v>0</v>
      </c>
      <c r="I197" s="130">
        <v>310703</v>
      </c>
      <c r="J197" s="130">
        <v>62250</v>
      </c>
      <c r="K197" s="130">
        <v>148500</v>
      </c>
      <c r="L197" s="130">
        <v>248453</v>
      </c>
      <c r="M197" s="130">
        <v>248453</v>
      </c>
      <c r="N197" s="130">
        <v>524828</v>
      </c>
      <c r="O197" s="130">
        <v>0</v>
      </c>
      <c r="P197" s="195">
        <v>0</v>
      </c>
      <c r="Q197" s="195">
        <v>0</v>
      </c>
      <c r="R197" s="195">
        <v>0</v>
      </c>
      <c r="S197" s="195">
        <v>0</v>
      </c>
      <c r="T197" s="195">
        <v>0</v>
      </c>
      <c r="U197" s="195">
        <v>0</v>
      </c>
      <c r="V197" s="195">
        <v>0</v>
      </c>
      <c r="W197" s="130">
        <v>310703</v>
      </c>
      <c r="X197" s="132">
        <v>310703</v>
      </c>
      <c r="Y197" s="132">
        <v>0</v>
      </c>
      <c r="Z197" s="130">
        <v>310703</v>
      </c>
      <c r="AA197" s="130">
        <v>673328</v>
      </c>
      <c r="AB197" s="130">
        <v>-362625</v>
      </c>
      <c r="AC197" s="130">
        <v>310702.65999999997</v>
      </c>
      <c r="AD197" s="130">
        <v>0</v>
      </c>
      <c r="AE197" s="130">
        <v>-362625</v>
      </c>
    </row>
    <row r="198" spans="1:31" x14ac:dyDescent="0.25">
      <c r="A198" s="132" t="s">
        <v>472</v>
      </c>
      <c r="B198" s="132" t="s">
        <v>473</v>
      </c>
      <c r="C198" s="132" t="s">
        <v>473</v>
      </c>
      <c r="D198" s="132" t="s">
        <v>73</v>
      </c>
      <c r="E198" s="132"/>
      <c r="F198" s="130">
        <v>11327</v>
      </c>
      <c r="G198" s="130">
        <v>998676</v>
      </c>
      <c r="H198" s="130">
        <v>0</v>
      </c>
      <c r="I198" s="130">
        <v>998676</v>
      </c>
      <c r="J198" s="130">
        <v>281250</v>
      </c>
      <c r="K198" s="130">
        <v>750000</v>
      </c>
      <c r="L198" s="130">
        <v>717426</v>
      </c>
      <c r="M198" s="130">
        <v>467500</v>
      </c>
      <c r="N198" s="130">
        <v>1345000</v>
      </c>
      <c r="O198" s="130">
        <v>249926</v>
      </c>
      <c r="P198" s="195">
        <v>0</v>
      </c>
      <c r="Q198" s="195">
        <v>0</v>
      </c>
      <c r="R198" s="195">
        <v>0</v>
      </c>
      <c r="S198" s="195">
        <v>0</v>
      </c>
      <c r="T198" s="195">
        <v>0</v>
      </c>
      <c r="U198" s="195">
        <v>0</v>
      </c>
      <c r="V198" s="195">
        <v>0</v>
      </c>
      <c r="W198" s="130">
        <v>748750</v>
      </c>
      <c r="X198" s="132">
        <v>748750</v>
      </c>
      <c r="Y198" s="132">
        <v>0</v>
      </c>
      <c r="Z198" s="130">
        <v>748750</v>
      </c>
      <c r="AA198" s="130">
        <v>2095000</v>
      </c>
      <c r="AB198" s="130">
        <v>-1096324</v>
      </c>
      <c r="AC198" s="130">
        <v>181779.00000000009</v>
      </c>
      <c r="AD198" s="130">
        <v>249926</v>
      </c>
      <c r="AE198" s="130">
        <v>-1096324</v>
      </c>
    </row>
    <row r="199" spans="1:31" x14ac:dyDescent="0.25">
      <c r="A199" s="132" t="s">
        <v>474</v>
      </c>
      <c r="B199" s="132" t="s">
        <v>475</v>
      </c>
      <c r="C199" s="132" t="s">
        <v>68</v>
      </c>
      <c r="D199" s="132" t="s">
        <v>98</v>
      </c>
      <c r="E199" s="132"/>
      <c r="F199" s="130">
        <v>36229</v>
      </c>
      <c r="G199" s="130">
        <v>3194228</v>
      </c>
      <c r="H199" s="130">
        <v>0</v>
      </c>
      <c r="I199" s="130">
        <v>3194228</v>
      </c>
      <c r="J199" s="130">
        <v>2981936</v>
      </c>
      <c r="K199" s="130">
        <v>3116470</v>
      </c>
      <c r="L199" s="130">
        <v>212292</v>
      </c>
      <c r="M199" s="130">
        <v>212199</v>
      </c>
      <c r="N199" s="130">
        <v>225440</v>
      </c>
      <c r="O199" s="130">
        <v>93</v>
      </c>
      <c r="P199" s="195">
        <v>0</v>
      </c>
      <c r="Q199" s="195">
        <v>0</v>
      </c>
      <c r="R199" s="195">
        <v>0</v>
      </c>
      <c r="S199" s="195">
        <v>0</v>
      </c>
      <c r="T199" s="195">
        <v>0</v>
      </c>
      <c r="U199" s="195">
        <v>0</v>
      </c>
      <c r="V199" s="195">
        <v>0</v>
      </c>
      <c r="W199" s="130">
        <v>3194135</v>
      </c>
      <c r="X199" s="132">
        <v>3194135</v>
      </c>
      <c r="Y199" s="132">
        <v>0</v>
      </c>
      <c r="Z199" s="130">
        <v>3194135</v>
      </c>
      <c r="AA199" s="130">
        <v>3341910</v>
      </c>
      <c r="AB199" s="130">
        <v>-147682</v>
      </c>
      <c r="AC199" s="130">
        <v>3194132.1749999989</v>
      </c>
      <c r="AD199" s="130">
        <v>93</v>
      </c>
      <c r="AE199" s="130">
        <v>-147682</v>
      </c>
    </row>
    <row r="200" spans="1:31" x14ac:dyDescent="0.25">
      <c r="A200" s="132" t="s">
        <v>476</v>
      </c>
      <c r="B200" s="132" t="s">
        <v>477</v>
      </c>
      <c r="C200" s="132" t="s">
        <v>118</v>
      </c>
      <c r="D200" s="132" t="s">
        <v>113</v>
      </c>
      <c r="E200" s="132"/>
      <c r="F200" s="130">
        <v>31248</v>
      </c>
      <c r="G200" s="130">
        <v>2755065</v>
      </c>
      <c r="H200" s="130">
        <v>0</v>
      </c>
      <c r="I200" s="130">
        <v>2755065</v>
      </c>
      <c r="J200" s="130">
        <v>707685</v>
      </c>
      <c r="K200" s="130">
        <v>2078962</v>
      </c>
      <c r="L200" s="130">
        <v>2047380</v>
      </c>
      <c r="M200" s="130">
        <v>395351</v>
      </c>
      <c r="N200" s="130">
        <v>1161635</v>
      </c>
      <c r="O200" s="130">
        <v>1652029</v>
      </c>
      <c r="P200" s="195">
        <v>375758.46</v>
      </c>
      <c r="Q200" s="195">
        <v>1316187.7716999999</v>
      </c>
      <c r="R200" s="195">
        <v>1691946.2316999999</v>
      </c>
      <c r="S200" s="195">
        <v>0</v>
      </c>
      <c r="T200" s="195">
        <v>782660.62509999995</v>
      </c>
      <c r="U200" s="195">
        <v>782660.62509999995</v>
      </c>
      <c r="V200" s="195">
        <v>782660.63</v>
      </c>
      <c r="W200" s="130">
        <v>1885696.6251000001</v>
      </c>
      <c r="X200" s="132">
        <v>1885696.63</v>
      </c>
      <c r="Y200" s="132">
        <v>0</v>
      </c>
      <c r="Z200" s="130">
        <v>1885696.63</v>
      </c>
      <c r="AA200" s="130">
        <v>4932543.2316999994</v>
      </c>
      <c r="AB200" s="130">
        <v>-2177478.2316999994</v>
      </c>
      <c r="AC200" s="130">
        <v>1236038.5295178606</v>
      </c>
      <c r="AD200" s="130">
        <v>869368.37000000011</v>
      </c>
      <c r="AE200" s="130">
        <v>-2177478.2316999994</v>
      </c>
    </row>
    <row r="201" spans="1:31" x14ac:dyDescent="0.25">
      <c r="A201" s="132" t="s">
        <v>478</v>
      </c>
      <c r="B201" s="132" t="s">
        <v>479</v>
      </c>
      <c r="C201" s="132" t="s">
        <v>76</v>
      </c>
      <c r="D201" s="132" t="s">
        <v>77</v>
      </c>
      <c r="E201" s="132"/>
      <c r="F201" s="130">
        <v>225</v>
      </c>
      <c r="G201" s="130">
        <v>19838</v>
      </c>
      <c r="H201" s="130">
        <v>0</v>
      </c>
      <c r="I201" s="130">
        <v>19838</v>
      </c>
      <c r="J201" s="130">
        <v>0</v>
      </c>
      <c r="K201" s="130">
        <v>0</v>
      </c>
      <c r="L201" s="130">
        <v>19838</v>
      </c>
      <c r="M201" s="130">
        <v>4615</v>
      </c>
      <c r="N201" s="130">
        <v>4615</v>
      </c>
      <c r="O201" s="130">
        <v>15223</v>
      </c>
      <c r="P201" s="195">
        <v>0</v>
      </c>
      <c r="Q201" s="195">
        <v>0</v>
      </c>
      <c r="R201" s="195">
        <v>0</v>
      </c>
      <c r="S201" s="195">
        <v>0</v>
      </c>
      <c r="T201" s="195">
        <v>0</v>
      </c>
      <c r="U201" s="195">
        <v>0</v>
      </c>
      <c r="V201" s="195">
        <v>0</v>
      </c>
      <c r="W201" s="130">
        <v>4615</v>
      </c>
      <c r="X201" s="132">
        <v>4615</v>
      </c>
      <c r="Y201" s="132">
        <v>0</v>
      </c>
      <c r="Z201" s="130">
        <v>4615</v>
      </c>
      <c r="AA201" s="130">
        <v>4615</v>
      </c>
      <c r="AB201" s="130">
        <v>15223</v>
      </c>
      <c r="AC201" s="130">
        <v>4173.83</v>
      </c>
      <c r="AD201" s="130">
        <v>15223</v>
      </c>
      <c r="AE201" s="130">
        <v>15223</v>
      </c>
    </row>
    <row r="202" spans="1:31" x14ac:dyDescent="0.25">
      <c r="A202" s="132" t="s">
        <v>480</v>
      </c>
      <c r="B202" s="132" t="s">
        <v>481</v>
      </c>
      <c r="C202" s="132" t="s">
        <v>72</v>
      </c>
      <c r="D202" s="132" t="s">
        <v>73</v>
      </c>
      <c r="E202" s="132"/>
      <c r="F202" s="130">
        <v>95315</v>
      </c>
      <c r="G202" s="130">
        <v>8403705</v>
      </c>
      <c r="H202" s="130">
        <v>0</v>
      </c>
      <c r="I202" s="130">
        <v>8403705</v>
      </c>
      <c r="J202" s="130">
        <v>676108</v>
      </c>
      <c r="K202" s="130">
        <v>2261044</v>
      </c>
      <c r="L202" s="130">
        <v>7727597</v>
      </c>
      <c r="M202" s="130">
        <v>1649668</v>
      </c>
      <c r="N202" s="130">
        <v>3802812</v>
      </c>
      <c r="O202" s="130">
        <v>6077929</v>
      </c>
      <c r="P202" s="195">
        <v>0</v>
      </c>
      <c r="Q202" s="195">
        <v>317126.46000000002</v>
      </c>
      <c r="R202" s="195">
        <v>317126.46000000002</v>
      </c>
      <c r="S202" s="195">
        <v>0</v>
      </c>
      <c r="T202" s="195">
        <v>317126.46000000002</v>
      </c>
      <c r="U202" s="195">
        <v>317126.46000000002</v>
      </c>
      <c r="V202" s="195">
        <v>317126</v>
      </c>
      <c r="W202" s="130">
        <v>2642902.46</v>
      </c>
      <c r="X202" s="132">
        <v>2642902</v>
      </c>
      <c r="Y202" s="132">
        <v>0</v>
      </c>
      <c r="Z202" s="130">
        <v>2642902</v>
      </c>
      <c r="AA202" s="130">
        <v>6380982.46</v>
      </c>
      <c r="AB202" s="130">
        <v>2022722.54</v>
      </c>
      <c r="AC202" s="130">
        <v>2323051.5300000003</v>
      </c>
      <c r="AD202" s="130">
        <v>5760803</v>
      </c>
      <c r="AE202" s="130">
        <v>2022722.54</v>
      </c>
    </row>
    <row r="203" spans="1:31" x14ac:dyDescent="0.25">
      <c r="A203" s="132" t="s">
        <v>482</v>
      </c>
      <c r="B203" s="132" t="s">
        <v>483</v>
      </c>
      <c r="C203" s="132" t="s">
        <v>101</v>
      </c>
      <c r="D203" s="132" t="s">
        <v>90</v>
      </c>
      <c r="E203" s="132"/>
      <c r="F203" s="130">
        <v>1029</v>
      </c>
      <c r="G203" s="130">
        <v>90725</v>
      </c>
      <c r="H203" s="130">
        <v>0</v>
      </c>
      <c r="I203" s="130">
        <v>90725</v>
      </c>
      <c r="J203" s="130">
        <v>20750</v>
      </c>
      <c r="K203" s="130">
        <v>32000</v>
      </c>
      <c r="L203" s="130">
        <v>69975</v>
      </c>
      <c r="M203" s="130">
        <v>0</v>
      </c>
      <c r="N203" s="130">
        <v>29820</v>
      </c>
      <c r="O203" s="130">
        <v>69975</v>
      </c>
      <c r="P203" s="195">
        <v>0</v>
      </c>
      <c r="Q203" s="195">
        <v>33961</v>
      </c>
      <c r="R203" s="195">
        <v>33961</v>
      </c>
      <c r="S203" s="195">
        <v>0</v>
      </c>
      <c r="T203" s="195">
        <v>0</v>
      </c>
      <c r="U203" s="195">
        <v>0</v>
      </c>
      <c r="V203" s="195">
        <v>0</v>
      </c>
      <c r="W203" s="130">
        <v>20750</v>
      </c>
      <c r="X203" s="132">
        <v>20750</v>
      </c>
      <c r="Y203" s="132">
        <v>0</v>
      </c>
      <c r="Z203" s="130">
        <v>20750</v>
      </c>
      <c r="AA203" s="130">
        <v>95781</v>
      </c>
      <c r="AB203" s="130">
        <v>-5056</v>
      </c>
      <c r="AC203" s="130">
        <v>54711.039999999994</v>
      </c>
      <c r="AD203" s="130">
        <v>69975</v>
      </c>
      <c r="AE203" s="130">
        <v>-5056</v>
      </c>
    </row>
    <row r="204" spans="1:31" x14ac:dyDescent="0.25">
      <c r="A204" s="132" t="s">
        <v>484</v>
      </c>
      <c r="B204" s="132" t="s">
        <v>485</v>
      </c>
      <c r="C204" s="132" t="s">
        <v>76</v>
      </c>
      <c r="D204" s="132" t="s">
        <v>77</v>
      </c>
      <c r="E204" s="132"/>
      <c r="F204" s="130">
        <v>1458</v>
      </c>
      <c r="G204" s="130">
        <v>128549</v>
      </c>
      <c r="H204" s="130">
        <v>0</v>
      </c>
      <c r="I204" s="130">
        <v>128549</v>
      </c>
      <c r="J204" s="130">
        <v>13425</v>
      </c>
      <c r="K204" s="130">
        <v>16859</v>
      </c>
      <c r="L204" s="130">
        <v>115124</v>
      </c>
      <c r="M204" s="130">
        <v>38005</v>
      </c>
      <c r="N204" s="130">
        <v>46178</v>
      </c>
      <c r="O204" s="130">
        <v>77119</v>
      </c>
      <c r="P204" s="195">
        <v>0</v>
      </c>
      <c r="Q204" s="195">
        <v>0</v>
      </c>
      <c r="R204" s="195">
        <v>0</v>
      </c>
      <c r="S204" s="195">
        <v>0</v>
      </c>
      <c r="T204" s="195">
        <v>0</v>
      </c>
      <c r="U204" s="195">
        <v>0</v>
      </c>
      <c r="V204" s="195">
        <v>0</v>
      </c>
      <c r="W204" s="130">
        <v>51430</v>
      </c>
      <c r="X204" s="132">
        <v>51430</v>
      </c>
      <c r="Y204" s="132">
        <v>0</v>
      </c>
      <c r="Z204" s="130">
        <v>51430</v>
      </c>
      <c r="AA204" s="130">
        <v>63037</v>
      </c>
      <c r="AB204" s="130">
        <v>65512</v>
      </c>
      <c r="AC204" s="130">
        <v>38989.93</v>
      </c>
      <c r="AD204" s="130">
        <v>77119</v>
      </c>
      <c r="AE204" s="130">
        <v>65512</v>
      </c>
    </row>
    <row r="205" spans="1:31" x14ac:dyDescent="0.25">
      <c r="A205" s="132" t="s">
        <v>486</v>
      </c>
      <c r="B205" s="132" t="s">
        <v>487</v>
      </c>
      <c r="C205" s="132" t="s">
        <v>106</v>
      </c>
      <c r="D205" s="132" t="s">
        <v>90</v>
      </c>
      <c r="E205" s="132"/>
      <c r="F205" s="130">
        <v>1020</v>
      </c>
      <c r="G205" s="130">
        <v>89931</v>
      </c>
      <c r="H205" s="130">
        <v>0</v>
      </c>
      <c r="I205" s="130">
        <v>89931</v>
      </c>
      <c r="J205" s="130">
        <v>24041</v>
      </c>
      <c r="K205" s="130">
        <v>29546</v>
      </c>
      <c r="L205" s="130">
        <v>65890</v>
      </c>
      <c r="M205" s="130">
        <v>3807</v>
      </c>
      <c r="N205" s="130">
        <v>15227</v>
      </c>
      <c r="O205" s="130">
        <v>62083</v>
      </c>
      <c r="P205" s="195">
        <v>0</v>
      </c>
      <c r="Q205" s="195">
        <v>0</v>
      </c>
      <c r="R205" s="195">
        <v>0</v>
      </c>
      <c r="S205" s="195">
        <v>0</v>
      </c>
      <c r="T205" s="195">
        <v>0</v>
      </c>
      <c r="U205" s="195">
        <v>0</v>
      </c>
      <c r="V205" s="195">
        <v>0</v>
      </c>
      <c r="W205" s="130">
        <v>27848</v>
      </c>
      <c r="X205" s="132">
        <v>27848</v>
      </c>
      <c r="Y205" s="132">
        <v>0</v>
      </c>
      <c r="Z205" s="130">
        <v>27848</v>
      </c>
      <c r="AA205" s="130">
        <v>44773</v>
      </c>
      <c r="AB205" s="130">
        <v>45158</v>
      </c>
      <c r="AC205" s="130">
        <v>19987.5</v>
      </c>
      <c r="AD205" s="130">
        <v>62083</v>
      </c>
      <c r="AE205" s="130">
        <v>45158</v>
      </c>
    </row>
    <row r="206" spans="1:31" x14ac:dyDescent="0.25">
      <c r="A206" s="132" t="s">
        <v>488</v>
      </c>
      <c r="B206" s="132" t="s">
        <v>489</v>
      </c>
      <c r="C206" s="132" t="s">
        <v>85</v>
      </c>
      <c r="D206" s="132" t="s">
        <v>86</v>
      </c>
      <c r="E206" s="132"/>
      <c r="F206" s="130">
        <v>7144</v>
      </c>
      <c r="G206" s="130">
        <v>629870</v>
      </c>
      <c r="H206" s="130">
        <v>0</v>
      </c>
      <c r="I206" s="130">
        <v>629870</v>
      </c>
      <c r="J206" s="130">
        <v>100000</v>
      </c>
      <c r="K206" s="130">
        <v>265000</v>
      </c>
      <c r="L206" s="130">
        <v>529870</v>
      </c>
      <c r="M206" s="130">
        <v>106250</v>
      </c>
      <c r="N206" s="130">
        <v>275000</v>
      </c>
      <c r="O206" s="130">
        <v>423620</v>
      </c>
      <c r="P206" s="195">
        <v>0</v>
      </c>
      <c r="Q206" s="195">
        <v>0</v>
      </c>
      <c r="R206" s="195">
        <v>0</v>
      </c>
      <c r="S206" s="195">
        <v>0</v>
      </c>
      <c r="T206" s="195">
        <v>0</v>
      </c>
      <c r="U206" s="195">
        <v>0</v>
      </c>
      <c r="V206" s="195">
        <v>0</v>
      </c>
      <c r="W206" s="130">
        <v>206250</v>
      </c>
      <c r="X206" s="132">
        <v>206250</v>
      </c>
      <c r="Y206" s="132">
        <v>0</v>
      </c>
      <c r="Z206" s="130">
        <v>206250</v>
      </c>
      <c r="AA206" s="130">
        <v>540000</v>
      </c>
      <c r="AB206" s="130">
        <v>89870</v>
      </c>
      <c r="AC206" s="130">
        <v>75901.66</v>
      </c>
      <c r="AD206" s="130">
        <v>423620</v>
      </c>
      <c r="AE206" s="130">
        <v>89870</v>
      </c>
    </row>
    <row r="207" spans="1:31" x14ac:dyDescent="0.25">
      <c r="A207" s="132" t="s">
        <v>490</v>
      </c>
      <c r="B207" s="132" t="s">
        <v>491</v>
      </c>
      <c r="C207" s="132" t="s">
        <v>85</v>
      </c>
      <c r="D207" s="132" t="s">
        <v>86</v>
      </c>
      <c r="E207" s="132"/>
      <c r="F207" s="130">
        <v>18202</v>
      </c>
      <c r="G207" s="130">
        <v>1604829</v>
      </c>
      <c r="H207" s="130">
        <v>0</v>
      </c>
      <c r="I207" s="130">
        <v>1604829</v>
      </c>
      <c r="J207" s="130">
        <v>807087</v>
      </c>
      <c r="K207" s="130">
        <v>934118</v>
      </c>
      <c r="L207" s="130">
        <v>797742</v>
      </c>
      <c r="M207" s="130">
        <v>797742</v>
      </c>
      <c r="N207" s="130">
        <v>1503315</v>
      </c>
      <c r="O207" s="130">
        <v>0</v>
      </c>
      <c r="P207" s="195">
        <v>0</v>
      </c>
      <c r="Q207" s="195">
        <v>0</v>
      </c>
      <c r="R207" s="195">
        <v>0</v>
      </c>
      <c r="S207" s="195">
        <v>0</v>
      </c>
      <c r="T207" s="195">
        <v>0</v>
      </c>
      <c r="U207" s="195">
        <v>0</v>
      </c>
      <c r="V207" s="195">
        <v>0</v>
      </c>
      <c r="W207" s="130">
        <v>1604829</v>
      </c>
      <c r="X207" s="132">
        <v>1604829</v>
      </c>
      <c r="Y207" s="132">
        <v>0</v>
      </c>
      <c r="Z207" s="130">
        <v>1604829</v>
      </c>
      <c r="AA207" s="130">
        <v>2437433</v>
      </c>
      <c r="AB207" s="130">
        <v>-832604</v>
      </c>
      <c r="AC207" s="130">
        <v>1444674.4267999995</v>
      </c>
      <c r="AD207" s="130">
        <v>0</v>
      </c>
      <c r="AE207" s="130">
        <v>-832604</v>
      </c>
    </row>
    <row r="208" spans="1:31" x14ac:dyDescent="0.25">
      <c r="A208" s="132" t="s">
        <v>492</v>
      </c>
      <c r="B208" s="132" t="s">
        <v>493</v>
      </c>
      <c r="C208" s="132" t="s">
        <v>68</v>
      </c>
      <c r="D208" s="132" t="s">
        <v>113</v>
      </c>
      <c r="E208" s="132"/>
      <c r="F208" s="130">
        <v>88904</v>
      </c>
      <c r="G208" s="130">
        <v>7838462</v>
      </c>
      <c r="H208" s="130">
        <v>0</v>
      </c>
      <c r="I208" s="130">
        <v>7838462</v>
      </c>
      <c r="J208" s="130">
        <v>220238</v>
      </c>
      <c r="K208" s="130">
        <v>546150</v>
      </c>
      <c r="L208" s="130">
        <v>7618224</v>
      </c>
      <c r="M208" s="130">
        <v>3036125</v>
      </c>
      <c r="N208" s="130">
        <v>4082434</v>
      </c>
      <c r="O208" s="130">
        <v>4582099</v>
      </c>
      <c r="P208" s="195">
        <v>0</v>
      </c>
      <c r="Q208" s="195">
        <v>4582098.66</v>
      </c>
      <c r="R208" s="195">
        <v>4582098.66</v>
      </c>
      <c r="S208" s="195">
        <v>0</v>
      </c>
      <c r="T208" s="195">
        <v>4333584.1349999998</v>
      </c>
      <c r="U208" s="195">
        <v>4333584.1349999998</v>
      </c>
      <c r="V208" s="195">
        <v>4333584.1399999997</v>
      </c>
      <c r="W208" s="130">
        <v>7589947.1349999998</v>
      </c>
      <c r="X208" s="132">
        <v>7589947.1399999997</v>
      </c>
      <c r="Y208" s="132">
        <v>0</v>
      </c>
      <c r="Z208" s="130">
        <v>7589947.1399999997</v>
      </c>
      <c r="AA208" s="130">
        <v>9210682.6600000001</v>
      </c>
      <c r="AB208" s="130">
        <v>-1372220.66</v>
      </c>
      <c r="AC208" s="130">
        <v>7589936.1550000003</v>
      </c>
      <c r="AD208" s="130">
        <v>248514.86000000031</v>
      </c>
      <c r="AE208" s="130">
        <v>-1372220.66</v>
      </c>
    </row>
    <row r="209" spans="1:31" x14ac:dyDescent="0.25">
      <c r="A209" s="132" t="s">
        <v>494</v>
      </c>
      <c r="B209" s="132" t="s">
        <v>118</v>
      </c>
      <c r="C209" s="132" t="s">
        <v>118</v>
      </c>
      <c r="D209" s="132" t="s">
        <v>113</v>
      </c>
      <c r="E209" s="132"/>
      <c r="F209" s="130">
        <v>11988</v>
      </c>
      <c r="G209" s="130">
        <v>1056955</v>
      </c>
      <c r="H209" s="130">
        <v>0</v>
      </c>
      <c r="I209" s="130">
        <v>1056955</v>
      </c>
      <c r="J209" s="130">
        <v>49707</v>
      </c>
      <c r="K209" s="130">
        <v>145410</v>
      </c>
      <c r="L209" s="130">
        <v>1007248</v>
      </c>
      <c r="M209" s="130">
        <v>1007248</v>
      </c>
      <c r="N209" s="130">
        <v>1712138</v>
      </c>
      <c r="O209" s="130">
        <v>0</v>
      </c>
      <c r="P209" s="195">
        <v>0</v>
      </c>
      <c r="Q209" s="195">
        <v>0</v>
      </c>
      <c r="R209" s="195">
        <v>0</v>
      </c>
      <c r="S209" s="195">
        <v>0</v>
      </c>
      <c r="T209" s="195">
        <v>0</v>
      </c>
      <c r="U209" s="195">
        <v>0</v>
      </c>
      <c r="V209" s="195">
        <v>0</v>
      </c>
      <c r="W209" s="130">
        <v>1056955</v>
      </c>
      <c r="X209" s="132">
        <v>1056955</v>
      </c>
      <c r="Y209" s="132">
        <v>0</v>
      </c>
      <c r="Z209" s="130">
        <v>1056955</v>
      </c>
      <c r="AA209" s="130">
        <v>1857548</v>
      </c>
      <c r="AB209" s="130">
        <v>-800593</v>
      </c>
      <c r="AC209" s="130">
        <v>785274.16000000015</v>
      </c>
      <c r="AD209" s="130">
        <v>0</v>
      </c>
      <c r="AE209" s="130">
        <v>-800593</v>
      </c>
    </row>
    <row r="210" spans="1:31" x14ac:dyDescent="0.25">
      <c r="A210" s="132" t="s">
        <v>495</v>
      </c>
      <c r="B210" s="132" t="s">
        <v>496</v>
      </c>
      <c r="C210" s="132" t="s">
        <v>76</v>
      </c>
      <c r="D210" s="132" t="s">
        <v>77</v>
      </c>
      <c r="E210" s="132"/>
      <c r="F210" s="130">
        <v>12904</v>
      </c>
      <c r="G210" s="130">
        <v>1137716</v>
      </c>
      <c r="H210" s="130">
        <v>0</v>
      </c>
      <c r="I210" s="130">
        <v>1137716</v>
      </c>
      <c r="J210" s="130">
        <v>184491</v>
      </c>
      <c r="K210" s="130">
        <v>184491</v>
      </c>
      <c r="L210" s="130">
        <v>953225</v>
      </c>
      <c r="M210" s="130">
        <v>99865</v>
      </c>
      <c r="N210" s="130">
        <v>311694</v>
      </c>
      <c r="O210" s="130">
        <v>853360</v>
      </c>
      <c r="P210" s="195">
        <v>0</v>
      </c>
      <c r="Q210" s="195">
        <v>587183.91</v>
      </c>
      <c r="R210" s="195">
        <v>587183.91</v>
      </c>
      <c r="S210" s="195">
        <v>0</v>
      </c>
      <c r="T210" s="195">
        <v>0</v>
      </c>
      <c r="U210" s="195">
        <v>0</v>
      </c>
      <c r="V210" s="195">
        <v>0</v>
      </c>
      <c r="W210" s="130">
        <v>284356</v>
      </c>
      <c r="X210" s="132">
        <v>284356</v>
      </c>
      <c r="Y210" s="132">
        <v>0</v>
      </c>
      <c r="Z210" s="130">
        <v>284356</v>
      </c>
      <c r="AA210" s="130">
        <v>1083368.9099999999</v>
      </c>
      <c r="AB210" s="130">
        <v>54347.089999999851</v>
      </c>
      <c r="AC210" s="130">
        <v>587183.91</v>
      </c>
      <c r="AD210" s="130">
        <v>853360</v>
      </c>
      <c r="AE210" s="130">
        <v>54347.089999999851</v>
      </c>
    </row>
    <row r="211" spans="1:31" x14ac:dyDescent="0.25">
      <c r="A211" s="132" t="s">
        <v>497</v>
      </c>
      <c r="B211" s="132" t="s">
        <v>498</v>
      </c>
      <c r="C211" s="132" t="s">
        <v>85</v>
      </c>
      <c r="D211" s="132" t="s">
        <v>86</v>
      </c>
      <c r="E211" s="132"/>
      <c r="F211" s="130">
        <v>31296</v>
      </c>
      <c r="G211" s="130">
        <v>2759297</v>
      </c>
      <c r="H211" s="130">
        <v>0</v>
      </c>
      <c r="I211" s="130">
        <v>2759297</v>
      </c>
      <c r="J211" s="130">
        <v>592634</v>
      </c>
      <c r="K211" s="130">
        <v>829827</v>
      </c>
      <c r="L211" s="130">
        <v>2166663</v>
      </c>
      <c r="M211" s="130">
        <v>1147864</v>
      </c>
      <c r="N211" s="130">
        <v>1324445</v>
      </c>
      <c r="O211" s="130">
        <v>1018799</v>
      </c>
      <c r="P211" s="195">
        <v>0</v>
      </c>
      <c r="Q211" s="195">
        <v>1354312.92</v>
      </c>
      <c r="R211" s="195">
        <v>1354312.92</v>
      </c>
      <c r="S211" s="195">
        <v>0</v>
      </c>
      <c r="T211" s="195">
        <v>961861.11</v>
      </c>
      <c r="U211" s="195">
        <v>961861.11</v>
      </c>
      <c r="V211" s="195">
        <v>961861.11</v>
      </c>
      <c r="W211" s="130">
        <v>2702359.11</v>
      </c>
      <c r="X211" s="132">
        <v>2702359.11</v>
      </c>
      <c r="Y211" s="132">
        <v>0</v>
      </c>
      <c r="Z211" s="130">
        <v>2702359.11</v>
      </c>
      <c r="AA211" s="130">
        <v>3508584.92</v>
      </c>
      <c r="AB211" s="130">
        <v>-749287.92</v>
      </c>
      <c r="AC211" s="130">
        <v>2600241.6</v>
      </c>
      <c r="AD211" s="130">
        <v>56937.89000000013</v>
      </c>
      <c r="AE211" s="130">
        <v>-749287.92</v>
      </c>
    </row>
    <row r="212" spans="1:31" x14ac:dyDescent="0.25">
      <c r="A212" s="132" t="s">
        <v>499</v>
      </c>
      <c r="B212" s="132" t="s">
        <v>500</v>
      </c>
      <c r="C212" s="132" t="s">
        <v>72</v>
      </c>
      <c r="D212" s="132" t="s">
        <v>113</v>
      </c>
      <c r="E212" s="132"/>
      <c r="F212" s="130">
        <v>29349</v>
      </c>
      <c r="G212" s="130">
        <v>2587634</v>
      </c>
      <c r="H212" s="130">
        <v>0</v>
      </c>
      <c r="I212" s="130">
        <v>2587634</v>
      </c>
      <c r="J212" s="130">
        <v>207735</v>
      </c>
      <c r="K212" s="130">
        <v>478859</v>
      </c>
      <c r="L212" s="130">
        <v>2379899</v>
      </c>
      <c r="M212" s="130">
        <v>934741</v>
      </c>
      <c r="N212" s="130">
        <v>2122060</v>
      </c>
      <c r="O212" s="130">
        <v>1445158</v>
      </c>
      <c r="P212" s="195">
        <v>0</v>
      </c>
      <c r="Q212" s="195">
        <v>0</v>
      </c>
      <c r="R212" s="195">
        <v>0</v>
      </c>
      <c r="S212" s="195">
        <v>0</v>
      </c>
      <c r="T212" s="195">
        <v>0</v>
      </c>
      <c r="U212" s="195">
        <v>0</v>
      </c>
      <c r="V212" s="195">
        <v>0</v>
      </c>
      <c r="W212" s="130">
        <v>1142476</v>
      </c>
      <c r="X212" s="132">
        <v>1142476</v>
      </c>
      <c r="Y212" s="132">
        <v>0</v>
      </c>
      <c r="Z212" s="130">
        <v>1142476</v>
      </c>
      <c r="AA212" s="130">
        <v>2600919</v>
      </c>
      <c r="AB212" s="130">
        <v>-13285</v>
      </c>
      <c r="AC212" s="130">
        <v>1357776.8899999997</v>
      </c>
      <c r="AD212" s="130">
        <v>1445158</v>
      </c>
      <c r="AE212" s="130">
        <v>-13285</v>
      </c>
    </row>
    <row r="213" spans="1:31" x14ac:dyDescent="0.25">
      <c r="A213" s="132" t="s">
        <v>501</v>
      </c>
      <c r="B213" s="132" t="s">
        <v>502</v>
      </c>
      <c r="C213" s="132" t="s">
        <v>101</v>
      </c>
      <c r="D213" s="132" t="s">
        <v>90</v>
      </c>
      <c r="E213" s="132"/>
      <c r="F213" s="130">
        <v>4808</v>
      </c>
      <c r="G213" s="130">
        <v>423910</v>
      </c>
      <c r="H213" s="130">
        <v>0</v>
      </c>
      <c r="I213" s="130">
        <v>423910</v>
      </c>
      <c r="J213" s="130">
        <v>202750</v>
      </c>
      <c r="K213" s="130">
        <v>347500</v>
      </c>
      <c r="L213" s="130">
        <v>221160</v>
      </c>
      <c r="M213" s="130">
        <v>123225</v>
      </c>
      <c r="N213" s="130">
        <v>221100</v>
      </c>
      <c r="O213" s="130">
        <v>97935</v>
      </c>
      <c r="P213" s="195">
        <v>0</v>
      </c>
      <c r="Q213" s="195">
        <v>0</v>
      </c>
      <c r="R213" s="195">
        <v>0</v>
      </c>
      <c r="S213" s="195">
        <v>0</v>
      </c>
      <c r="T213" s="195">
        <v>0</v>
      </c>
      <c r="U213" s="195">
        <v>0</v>
      </c>
      <c r="V213" s="195">
        <v>0</v>
      </c>
      <c r="W213" s="130">
        <v>325975</v>
      </c>
      <c r="X213" s="132">
        <v>325975</v>
      </c>
      <c r="Y213" s="132">
        <v>0</v>
      </c>
      <c r="Z213" s="130">
        <v>325975</v>
      </c>
      <c r="AA213" s="130">
        <v>568600</v>
      </c>
      <c r="AB213" s="130">
        <v>-144690</v>
      </c>
      <c r="AC213" s="130">
        <v>71972.98</v>
      </c>
      <c r="AD213" s="130">
        <v>97935</v>
      </c>
      <c r="AE213" s="130">
        <v>-144690</v>
      </c>
    </row>
    <row r="214" spans="1:31" x14ac:dyDescent="0.25">
      <c r="A214" s="132" t="s">
        <v>503</v>
      </c>
      <c r="B214" s="132" t="s">
        <v>504</v>
      </c>
      <c r="C214" s="132" t="s">
        <v>68</v>
      </c>
      <c r="D214" s="132" t="s">
        <v>86</v>
      </c>
      <c r="E214" s="132"/>
      <c r="F214" s="130">
        <v>15710</v>
      </c>
      <c r="G214" s="130">
        <v>1385115</v>
      </c>
      <c r="H214" s="130">
        <v>0</v>
      </c>
      <c r="I214" s="130">
        <v>1385115</v>
      </c>
      <c r="J214" s="130">
        <v>457147</v>
      </c>
      <c r="K214" s="130">
        <v>616147</v>
      </c>
      <c r="L214" s="130">
        <v>927968</v>
      </c>
      <c r="M214" s="130">
        <v>0</v>
      </c>
      <c r="N214" s="130">
        <v>0</v>
      </c>
      <c r="O214" s="130">
        <v>927968</v>
      </c>
      <c r="P214" s="195">
        <v>0</v>
      </c>
      <c r="Q214" s="195">
        <v>0</v>
      </c>
      <c r="R214" s="195">
        <v>0</v>
      </c>
      <c r="S214" s="195">
        <v>0</v>
      </c>
      <c r="T214" s="195">
        <v>0</v>
      </c>
      <c r="U214" s="195">
        <v>0</v>
      </c>
      <c r="V214" s="195">
        <v>0</v>
      </c>
      <c r="W214" s="130">
        <v>457147</v>
      </c>
      <c r="X214" s="132">
        <v>457147</v>
      </c>
      <c r="Y214" s="132">
        <v>0</v>
      </c>
      <c r="Z214" s="130">
        <v>457147</v>
      </c>
      <c r="AA214" s="130">
        <v>616147</v>
      </c>
      <c r="AB214" s="130">
        <v>768968</v>
      </c>
      <c r="AC214" s="130">
        <v>0</v>
      </c>
      <c r="AD214" s="130">
        <v>927968</v>
      </c>
      <c r="AE214" s="130">
        <v>768968</v>
      </c>
    </row>
    <row r="215" spans="1:31" x14ac:dyDescent="0.25">
      <c r="A215" s="132" t="s">
        <v>505</v>
      </c>
      <c r="B215" s="132" t="s">
        <v>506</v>
      </c>
      <c r="C215" s="132" t="s">
        <v>89</v>
      </c>
      <c r="D215" s="132" t="s">
        <v>90</v>
      </c>
      <c r="E215" s="132"/>
      <c r="F215" s="130">
        <v>28726</v>
      </c>
      <c r="G215" s="130">
        <v>2532706</v>
      </c>
      <c r="H215" s="130">
        <v>0</v>
      </c>
      <c r="I215" s="130">
        <v>2532706</v>
      </c>
      <c r="J215" s="130">
        <v>366757</v>
      </c>
      <c r="K215" s="130">
        <v>366757</v>
      </c>
      <c r="L215" s="130">
        <v>2165949</v>
      </c>
      <c r="M215" s="130">
        <v>1414651</v>
      </c>
      <c r="N215" s="130">
        <v>2612274</v>
      </c>
      <c r="O215" s="130">
        <v>751298</v>
      </c>
      <c r="P215" s="195">
        <v>0</v>
      </c>
      <c r="Q215" s="195">
        <v>317578.58</v>
      </c>
      <c r="R215" s="195">
        <v>317578.58</v>
      </c>
      <c r="S215" s="195">
        <v>0</v>
      </c>
      <c r="T215" s="195">
        <v>317578.58</v>
      </c>
      <c r="U215" s="195">
        <v>317578.58</v>
      </c>
      <c r="V215" s="195">
        <v>317578.58</v>
      </c>
      <c r="W215" s="130">
        <v>2098986.58</v>
      </c>
      <c r="X215" s="132">
        <v>2098986.58</v>
      </c>
      <c r="Y215" s="132">
        <v>0</v>
      </c>
      <c r="Z215" s="130">
        <v>2098986.58</v>
      </c>
      <c r="AA215" s="130">
        <v>3296609.58</v>
      </c>
      <c r="AB215" s="130">
        <v>-763903.58</v>
      </c>
      <c r="AC215" s="130">
        <v>2098990.5799999996</v>
      </c>
      <c r="AD215" s="130">
        <v>433719.41999999993</v>
      </c>
      <c r="AE215" s="130">
        <v>-763903.58</v>
      </c>
    </row>
    <row r="216" spans="1:31" x14ac:dyDescent="0.25">
      <c r="A216" s="132" t="s">
        <v>507</v>
      </c>
      <c r="B216" s="132" t="s">
        <v>508</v>
      </c>
      <c r="C216" s="132" t="s">
        <v>101</v>
      </c>
      <c r="D216" s="132" t="s">
        <v>90</v>
      </c>
      <c r="E216" s="132"/>
      <c r="F216" s="130">
        <v>15101</v>
      </c>
      <c r="G216" s="130">
        <v>1331421</v>
      </c>
      <c r="H216" s="130">
        <v>0</v>
      </c>
      <c r="I216" s="130">
        <v>1331421</v>
      </c>
      <c r="J216" s="130">
        <v>0</v>
      </c>
      <c r="K216" s="130">
        <v>0</v>
      </c>
      <c r="L216" s="130">
        <v>1331421</v>
      </c>
      <c r="M216" s="130">
        <v>700790</v>
      </c>
      <c r="N216" s="130">
        <v>1185599</v>
      </c>
      <c r="O216" s="130">
        <v>630631</v>
      </c>
      <c r="P216" s="195">
        <v>0</v>
      </c>
      <c r="Q216" s="195">
        <v>0</v>
      </c>
      <c r="R216" s="195">
        <v>0</v>
      </c>
      <c r="S216" s="195">
        <v>0</v>
      </c>
      <c r="T216" s="195">
        <v>0</v>
      </c>
      <c r="U216" s="195">
        <v>0</v>
      </c>
      <c r="V216" s="195">
        <v>0</v>
      </c>
      <c r="W216" s="130">
        <v>700790</v>
      </c>
      <c r="X216" s="132">
        <v>700790</v>
      </c>
      <c r="Y216" s="132">
        <v>0</v>
      </c>
      <c r="Z216" s="130">
        <v>700790</v>
      </c>
      <c r="AA216" s="130">
        <v>1185599</v>
      </c>
      <c r="AB216" s="130">
        <v>145822</v>
      </c>
      <c r="AC216" s="130">
        <v>484812.0100012499</v>
      </c>
      <c r="AD216" s="130">
        <v>630631</v>
      </c>
      <c r="AE216" s="130">
        <v>145822</v>
      </c>
    </row>
    <row r="217" spans="1:31" x14ac:dyDescent="0.25">
      <c r="A217" s="132" t="s">
        <v>509</v>
      </c>
      <c r="B217" s="132" t="s">
        <v>510</v>
      </c>
      <c r="C217" s="132" t="s">
        <v>101</v>
      </c>
      <c r="D217" s="132" t="s">
        <v>90</v>
      </c>
      <c r="E217" s="132"/>
      <c r="F217" s="130">
        <v>16732</v>
      </c>
      <c r="G217" s="130">
        <v>1475222</v>
      </c>
      <c r="H217" s="130">
        <v>0</v>
      </c>
      <c r="I217" s="130">
        <v>1475222</v>
      </c>
      <c r="J217" s="130">
        <v>20581</v>
      </c>
      <c r="K217" s="130">
        <v>36670</v>
      </c>
      <c r="L217" s="130">
        <v>1454641</v>
      </c>
      <c r="M217" s="130">
        <v>486231</v>
      </c>
      <c r="N217" s="130">
        <v>514549</v>
      </c>
      <c r="O217" s="130">
        <v>968410</v>
      </c>
      <c r="P217" s="195">
        <v>0</v>
      </c>
      <c r="Q217" s="195">
        <v>0</v>
      </c>
      <c r="R217" s="195">
        <v>0</v>
      </c>
      <c r="S217" s="195">
        <v>0</v>
      </c>
      <c r="T217" s="195">
        <v>0</v>
      </c>
      <c r="U217" s="195">
        <v>0</v>
      </c>
      <c r="V217" s="195">
        <v>0</v>
      </c>
      <c r="W217" s="130">
        <v>506812</v>
      </c>
      <c r="X217" s="132">
        <v>506812</v>
      </c>
      <c r="Y217" s="132">
        <v>0</v>
      </c>
      <c r="Z217" s="130">
        <v>506812</v>
      </c>
      <c r="AA217" s="130">
        <v>551219</v>
      </c>
      <c r="AB217" s="130">
        <v>924003</v>
      </c>
      <c r="AC217" s="130">
        <v>923730.14999999979</v>
      </c>
      <c r="AD217" s="130">
        <v>968410</v>
      </c>
      <c r="AE217" s="130">
        <v>924003</v>
      </c>
    </row>
    <row r="218" spans="1:31" x14ac:dyDescent="0.25">
      <c r="A218" s="132" t="s">
        <v>511</v>
      </c>
      <c r="B218" s="132" t="s">
        <v>512</v>
      </c>
      <c r="C218" s="132" t="s">
        <v>106</v>
      </c>
      <c r="D218" s="132" t="s">
        <v>90</v>
      </c>
      <c r="E218" s="132"/>
      <c r="F218" s="130">
        <v>2992</v>
      </c>
      <c r="G218" s="130">
        <v>263798</v>
      </c>
      <c r="H218" s="130">
        <v>0</v>
      </c>
      <c r="I218" s="130">
        <v>263798</v>
      </c>
      <c r="J218" s="130">
        <v>0</v>
      </c>
      <c r="K218" s="130">
        <v>0</v>
      </c>
      <c r="L218" s="130">
        <v>263798</v>
      </c>
      <c r="M218" s="130">
        <v>0</v>
      </c>
      <c r="N218" s="130">
        <v>0</v>
      </c>
      <c r="O218" s="130">
        <v>263798</v>
      </c>
      <c r="P218" s="195">
        <v>0</v>
      </c>
      <c r="Q218" s="195">
        <v>0</v>
      </c>
      <c r="R218" s="195">
        <v>0</v>
      </c>
      <c r="S218" s="195">
        <v>0</v>
      </c>
      <c r="T218" s="195">
        <v>0</v>
      </c>
      <c r="U218" s="195">
        <v>0</v>
      </c>
      <c r="V218" s="195">
        <v>0</v>
      </c>
      <c r="W218" s="130">
        <v>0</v>
      </c>
      <c r="X218" s="132">
        <v>0</v>
      </c>
      <c r="Y218" s="132">
        <v>0</v>
      </c>
      <c r="Z218" s="130">
        <v>0</v>
      </c>
      <c r="AA218" s="130">
        <v>0</v>
      </c>
      <c r="AB218" s="130">
        <v>263798</v>
      </c>
      <c r="AC218" s="130">
        <v>0</v>
      </c>
      <c r="AD218" s="130">
        <v>263798</v>
      </c>
      <c r="AE218" s="130">
        <v>263798</v>
      </c>
    </row>
    <row r="219" spans="1:31" x14ac:dyDescent="0.25">
      <c r="A219" s="132" t="s">
        <v>513</v>
      </c>
      <c r="B219" s="132" t="s">
        <v>514</v>
      </c>
      <c r="C219" s="132" t="s">
        <v>72</v>
      </c>
      <c r="D219" s="132" t="s">
        <v>113</v>
      </c>
      <c r="E219" s="132"/>
      <c r="F219" s="130">
        <v>19948</v>
      </c>
      <c r="G219" s="130">
        <v>1758770</v>
      </c>
      <c r="H219" s="130">
        <v>0</v>
      </c>
      <c r="I219" s="130">
        <v>1758770</v>
      </c>
      <c r="J219" s="130">
        <v>411101</v>
      </c>
      <c r="K219" s="130">
        <v>510001</v>
      </c>
      <c r="L219" s="130">
        <v>1347669</v>
      </c>
      <c r="M219" s="130">
        <v>682176</v>
      </c>
      <c r="N219" s="130">
        <v>1001712</v>
      </c>
      <c r="O219" s="130">
        <v>665493</v>
      </c>
      <c r="P219" s="195">
        <v>0</v>
      </c>
      <c r="Q219" s="195">
        <v>0</v>
      </c>
      <c r="R219" s="195">
        <v>0</v>
      </c>
      <c r="S219" s="195">
        <v>0</v>
      </c>
      <c r="T219" s="195">
        <v>0</v>
      </c>
      <c r="U219" s="195">
        <v>0</v>
      </c>
      <c r="V219" s="195">
        <v>0</v>
      </c>
      <c r="W219" s="130">
        <v>1093277</v>
      </c>
      <c r="X219" s="132">
        <v>1093277</v>
      </c>
      <c r="Y219" s="132">
        <v>0</v>
      </c>
      <c r="Z219" s="130">
        <v>1093277</v>
      </c>
      <c r="AA219" s="130">
        <v>1511713</v>
      </c>
      <c r="AB219" s="130">
        <v>247057</v>
      </c>
      <c r="AC219" s="130">
        <v>1366401.16</v>
      </c>
      <c r="AD219" s="130">
        <v>665493</v>
      </c>
      <c r="AE219" s="130">
        <v>247057</v>
      </c>
    </row>
    <row r="220" spans="1:31" x14ac:dyDescent="0.25">
      <c r="A220" s="132" t="s">
        <v>515</v>
      </c>
      <c r="B220" s="132" t="s">
        <v>516</v>
      </c>
      <c r="C220" s="132" t="s">
        <v>64</v>
      </c>
      <c r="D220" s="132" t="s">
        <v>73</v>
      </c>
      <c r="E220" s="132"/>
      <c r="F220" s="130">
        <v>11115</v>
      </c>
      <c r="G220" s="130">
        <v>0</v>
      </c>
      <c r="H220" s="130">
        <v>0</v>
      </c>
      <c r="I220" s="130">
        <v>0</v>
      </c>
      <c r="J220" s="130">
        <v>0</v>
      </c>
      <c r="K220" s="130">
        <v>0</v>
      </c>
      <c r="L220" s="130">
        <v>0</v>
      </c>
      <c r="M220" s="130">
        <v>0</v>
      </c>
      <c r="N220" s="130">
        <v>0</v>
      </c>
      <c r="O220" s="130">
        <v>0</v>
      </c>
      <c r="P220" s="195">
        <v>0</v>
      </c>
      <c r="Q220" s="195">
        <v>0</v>
      </c>
      <c r="R220" s="195">
        <v>0</v>
      </c>
      <c r="S220" s="195">
        <v>0</v>
      </c>
      <c r="T220" s="195">
        <v>0</v>
      </c>
      <c r="U220" s="195">
        <v>0</v>
      </c>
      <c r="V220" s="195">
        <v>0</v>
      </c>
      <c r="W220" s="130">
        <v>0</v>
      </c>
      <c r="X220" s="132">
        <v>0</v>
      </c>
      <c r="Y220" s="132">
        <v>0</v>
      </c>
      <c r="Z220" s="130">
        <v>0</v>
      </c>
      <c r="AA220" s="130">
        <v>0</v>
      </c>
      <c r="AB220" s="130">
        <v>0</v>
      </c>
      <c r="AC220" s="130">
        <v>0</v>
      </c>
      <c r="AD220" s="130">
        <v>0</v>
      </c>
      <c r="AE220" s="130">
        <v>0</v>
      </c>
    </row>
    <row r="221" spans="1:31" x14ac:dyDescent="0.25">
      <c r="A221" s="132" t="s">
        <v>517</v>
      </c>
      <c r="B221" s="132" t="s">
        <v>518</v>
      </c>
      <c r="C221" s="132" t="s">
        <v>118</v>
      </c>
      <c r="D221" s="132" t="s">
        <v>65</v>
      </c>
      <c r="E221" s="132"/>
      <c r="F221" s="130">
        <v>29327</v>
      </c>
      <c r="G221" s="130">
        <v>2585694</v>
      </c>
      <c r="H221" s="130">
        <v>0</v>
      </c>
      <c r="I221" s="130">
        <v>2585694</v>
      </c>
      <c r="J221" s="130">
        <v>868243</v>
      </c>
      <c r="K221" s="130">
        <v>1378406</v>
      </c>
      <c r="L221" s="130">
        <v>1717451</v>
      </c>
      <c r="M221" s="130">
        <v>1701750</v>
      </c>
      <c r="N221" s="130">
        <v>3220500</v>
      </c>
      <c r="O221" s="130">
        <v>15701</v>
      </c>
      <c r="P221" s="195">
        <v>0</v>
      </c>
      <c r="Q221" s="195">
        <v>0</v>
      </c>
      <c r="R221" s="195">
        <v>0</v>
      </c>
      <c r="S221" s="195">
        <v>0</v>
      </c>
      <c r="T221" s="195">
        <v>0</v>
      </c>
      <c r="U221" s="195">
        <v>0</v>
      </c>
      <c r="V221" s="195">
        <v>0</v>
      </c>
      <c r="W221" s="130">
        <v>2569993</v>
      </c>
      <c r="X221" s="132">
        <v>2569993</v>
      </c>
      <c r="Y221" s="132">
        <v>0</v>
      </c>
      <c r="Z221" s="130">
        <v>2569993</v>
      </c>
      <c r="AA221" s="130">
        <v>4598906</v>
      </c>
      <c r="AB221" s="130">
        <v>-2013212</v>
      </c>
      <c r="AC221" s="130">
        <v>1878121.6229999985</v>
      </c>
      <c r="AD221" s="130">
        <v>15701</v>
      </c>
      <c r="AE221" s="130">
        <v>-2013212</v>
      </c>
    </row>
    <row r="222" spans="1:31" x14ac:dyDescent="0.25">
      <c r="A222" s="132" t="s">
        <v>519</v>
      </c>
      <c r="B222" s="132" t="s">
        <v>520</v>
      </c>
      <c r="C222" s="132" t="s">
        <v>95</v>
      </c>
      <c r="D222" s="132" t="s">
        <v>73</v>
      </c>
      <c r="E222" s="132"/>
      <c r="F222" s="130">
        <v>4678</v>
      </c>
      <c r="G222" s="130">
        <v>412449</v>
      </c>
      <c r="H222" s="130">
        <v>0</v>
      </c>
      <c r="I222" s="130">
        <v>412449</v>
      </c>
      <c r="J222" s="130">
        <v>98825</v>
      </c>
      <c r="K222" s="130">
        <v>193700</v>
      </c>
      <c r="L222" s="130">
        <v>313624</v>
      </c>
      <c r="M222" s="130">
        <v>29331</v>
      </c>
      <c r="N222" s="130">
        <v>65819</v>
      </c>
      <c r="O222" s="130">
        <v>284293</v>
      </c>
      <c r="P222" s="195">
        <v>0</v>
      </c>
      <c r="Q222" s="195">
        <v>28673.34</v>
      </c>
      <c r="R222" s="195">
        <v>28673.34</v>
      </c>
      <c r="S222" s="195">
        <v>0</v>
      </c>
      <c r="T222" s="195">
        <v>28673.34</v>
      </c>
      <c r="U222" s="195">
        <v>28673.34</v>
      </c>
      <c r="V222" s="195">
        <v>28673</v>
      </c>
      <c r="W222" s="130">
        <v>156829.34</v>
      </c>
      <c r="X222" s="132">
        <v>156829</v>
      </c>
      <c r="Y222" s="132">
        <v>0</v>
      </c>
      <c r="Z222" s="130">
        <v>156829</v>
      </c>
      <c r="AA222" s="130">
        <v>288192.34000000003</v>
      </c>
      <c r="AB222" s="130">
        <v>124256.65999999996</v>
      </c>
      <c r="AC222" s="130">
        <v>117634.34000000004</v>
      </c>
      <c r="AD222" s="130">
        <v>255620</v>
      </c>
      <c r="AE222" s="130">
        <v>124256.65999999996</v>
      </c>
    </row>
    <row r="223" spans="1:31" x14ac:dyDescent="0.25">
      <c r="A223" s="132" t="s">
        <v>521</v>
      </c>
      <c r="B223" s="132" t="s">
        <v>522</v>
      </c>
      <c r="C223" s="132" t="s">
        <v>101</v>
      </c>
      <c r="D223" s="132" t="s">
        <v>90</v>
      </c>
      <c r="E223" s="132"/>
      <c r="F223" s="130">
        <v>1963</v>
      </c>
      <c r="G223" s="130">
        <v>173073</v>
      </c>
      <c r="H223" s="130">
        <v>0</v>
      </c>
      <c r="I223" s="130">
        <v>173073</v>
      </c>
      <c r="J223" s="130">
        <v>76025</v>
      </c>
      <c r="K223" s="130">
        <v>115100</v>
      </c>
      <c r="L223" s="130">
        <v>97048</v>
      </c>
      <c r="M223" s="130">
        <v>59425</v>
      </c>
      <c r="N223" s="130">
        <v>100700</v>
      </c>
      <c r="O223" s="130">
        <v>37623</v>
      </c>
      <c r="P223" s="195">
        <v>0</v>
      </c>
      <c r="Q223" s="195">
        <v>0</v>
      </c>
      <c r="R223" s="195">
        <v>0</v>
      </c>
      <c r="S223" s="195">
        <v>0</v>
      </c>
      <c r="T223" s="195">
        <v>0</v>
      </c>
      <c r="U223" s="195">
        <v>0</v>
      </c>
      <c r="V223" s="195">
        <v>0</v>
      </c>
      <c r="W223" s="130">
        <v>135450</v>
      </c>
      <c r="X223" s="132">
        <v>135450</v>
      </c>
      <c r="Y223" s="132">
        <v>0</v>
      </c>
      <c r="Z223" s="130">
        <v>135450</v>
      </c>
      <c r="AA223" s="130">
        <v>215800</v>
      </c>
      <c r="AB223" s="130">
        <v>-42727</v>
      </c>
      <c r="AC223" s="130">
        <v>0</v>
      </c>
      <c r="AD223" s="130">
        <v>37623</v>
      </c>
      <c r="AE223" s="130">
        <v>-42727</v>
      </c>
    </row>
    <row r="224" spans="1:31" x14ac:dyDescent="0.25">
      <c r="A224" s="132" t="s">
        <v>523</v>
      </c>
      <c r="B224" s="132" t="s">
        <v>524</v>
      </c>
      <c r="C224" s="132" t="s">
        <v>106</v>
      </c>
      <c r="D224" s="132" t="s">
        <v>90</v>
      </c>
      <c r="E224" s="132"/>
      <c r="F224" s="130">
        <v>7664</v>
      </c>
      <c r="G224" s="130">
        <v>675717</v>
      </c>
      <c r="H224" s="130">
        <v>0</v>
      </c>
      <c r="I224" s="130">
        <v>675717</v>
      </c>
      <c r="J224" s="130">
        <v>9313</v>
      </c>
      <c r="K224" s="130">
        <v>12312</v>
      </c>
      <c r="L224" s="130">
        <v>666404</v>
      </c>
      <c r="M224" s="130">
        <v>475375</v>
      </c>
      <c r="N224" s="130">
        <v>583500</v>
      </c>
      <c r="O224" s="130">
        <v>191029</v>
      </c>
      <c r="P224" s="195">
        <v>0</v>
      </c>
      <c r="Q224" s="195">
        <v>0</v>
      </c>
      <c r="R224" s="195">
        <v>0</v>
      </c>
      <c r="S224" s="195">
        <v>0</v>
      </c>
      <c r="T224" s="195">
        <v>0</v>
      </c>
      <c r="U224" s="195">
        <v>0</v>
      </c>
      <c r="V224" s="195">
        <v>0</v>
      </c>
      <c r="W224" s="130">
        <v>484688</v>
      </c>
      <c r="X224" s="132">
        <v>484688</v>
      </c>
      <c r="Y224" s="132">
        <v>0</v>
      </c>
      <c r="Z224" s="130">
        <v>484688</v>
      </c>
      <c r="AA224" s="130">
        <v>595812</v>
      </c>
      <c r="AB224" s="130">
        <v>79905</v>
      </c>
      <c r="AC224" s="130">
        <v>275620.05000000005</v>
      </c>
      <c r="AD224" s="130">
        <v>191029</v>
      </c>
      <c r="AE224" s="130">
        <v>79905</v>
      </c>
    </row>
    <row r="225" spans="1:31" x14ac:dyDescent="0.25">
      <c r="A225" s="132" t="s">
        <v>525</v>
      </c>
      <c r="B225" s="132" t="s">
        <v>526</v>
      </c>
      <c r="C225" s="132" t="s">
        <v>122</v>
      </c>
      <c r="D225" s="132" t="s">
        <v>73</v>
      </c>
      <c r="E225" s="132"/>
      <c r="F225" s="130">
        <v>5798</v>
      </c>
      <c r="G225" s="130">
        <v>511196</v>
      </c>
      <c r="H225" s="130">
        <v>0</v>
      </c>
      <c r="I225" s="130">
        <v>511196</v>
      </c>
      <c r="J225" s="130">
        <v>49939</v>
      </c>
      <c r="K225" s="130">
        <v>79652</v>
      </c>
      <c r="L225" s="130">
        <v>461257</v>
      </c>
      <c r="M225" s="130">
        <v>93838</v>
      </c>
      <c r="N225" s="130">
        <v>164375</v>
      </c>
      <c r="O225" s="130">
        <v>367419</v>
      </c>
      <c r="P225" s="195">
        <v>0</v>
      </c>
      <c r="Q225" s="195">
        <v>17818.07</v>
      </c>
      <c r="R225" s="195">
        <v>17818.07</v>
      </c>
      <c r="S225" s="195">
        <v>0</v>
      </c>
      <c r="T225" s="195">
        <v>16875.68</v>
      </c>
      <c r="U225" s="195">
        <v>16875.68</v>
      </c>
      <c r="V225" s="195">
        <v>16875.68</v>
      </c>
      <c r="W225" s="130">
        <v>160652.68</v>
      </c>
      <c r="X225" s="132">
        <v>160652.68</v>
      </c>
      <c r="Y225" s="132">
        <v>0</v>
      </c>
      <c r="Z225" s="130">
        <v>160652.68</v>
      </c>
      <c r="AA225" s="130">
        <v>261845.07</v>
      </c>
      <c r="AB225" s="130">
        <v>249350.93</v>
      </c>
      <c r="AC225" s="130">
        <v>125380.43000000008</v>
      </c>
      <c r="AD225" s="130">
        <v>350543.32</v>
      </c>
      <c r="AE225" s="130">
        <v>249350.93</v>
      </c>
    </row>
    <row r="226" spans="1:31" x14ac:dyDescent="0.25">
      <c r="A226" s="132" t="s">
        <v>527</v>
      </c>
      <c r="B226" s="132" t="s">
        <v>528</v>
      </c>
      <c r="C226" s="132" t="s">
        <v>76</v>
      </c>
      <c r="D226" s="132" t="s">
        <v>77</v>
      </c>
      <c r="E226" s="132"/>
      <c r="F226" s="130">
        <v>1548</v>
      </c>
      <c r="G226" s="130">
        <v>136484</v>
      </c>
      <c r="H226" s="130">
        <v>0</v>
      </c>
      <c r="I226" s="130">
        <v>136484</v>
      </c>
      <c r="J226" s="130">
        <v>10491</v>
      </c>
      <c r="K226" s="130">
        <v>16012</v>
      </c>
      <c r="L226" s="130">
        <v>125993</v>
      </c>
      <c r="M226" s="130">
        <v>21548</v>
      </c>
      <c r="N226" s="130">
        <v>49994</v>
      </c>
      <c r="O226" s="130">
        <v>104445</v>
      </c>
      <c r="P226" s="195">
        <v>2563.8375000000001</v>
      </c>
      <c r="Q226" s="195">
        <v>0</v>
      </c>
      <c r="R226" s="195">
        <v>2563.8375000000001</v>
      </c>
      <c r="S226" s="195">
        <v>2563.8375000000001</v>
      </c>
      <c r="T226" s="195">
        <v>0</v>
      </c>
      <c r="U226" s="195">
        <v>2563.8375000000001</v>
      </c>
      <c r="V226" s="195">
        <v>2563.84</v>
      </c>
      <c r="W226" s="130">
        <v>34602.837500000001</v>
      </c>
      <c r="X226" s="132">
        <v>34602.839999999997</v>
      </c>
      <c r="Y226" s="132">
        <v>0</v>
      </c>
      <c r="Z226" s="130">
        <v>34602.839999999997</v>
      </c>
      <c r="AA226" s="130">
        <v>68569.837499999994</v>
      </c>
      <c r="AB226" s="130">
        <v>67914.162500000006</v>
      </c>
      <c r="AC226" s="130">
        <v>23980.717499999999</v>
      </c>
      <c r="AD226" s="130">
        <v>101881.16</v>
      </c>
      <c r="AE226" s="130">
        <v>67914.162500000006</v>
      </c>
    </row>
    <row r="227" spans="1:31" x14ac:dyDescent="0.25">
      <c r="A227" s="132" t="s">
        <v>529</v>
      </c>
      <c r="B227" s="132" t="s">
        <v>530</v>
      </c>
      <c r="C227" s="132" t="s">
        <v>101</v>
      </c>
      <c r="D227" s="132" t="s">
        <v>90</v>
      </c>
      <c r="E227" s="132"/>
      <c r="F227" s="130">
        <v>14041</v>
      </c>
      <c r="G227" s="130">
        <v>1237963</v>
      </c>
      <c r="H227" s="130">
        <v>0</v>
      </c>
      <c r="I227" s="130">
        <v>1237963</v>
      </c>
      <c r="J227" s="130">
        <v>60242</v>
      </c>
      <c r="K227" s="130">
        <v>194237</v>
      </c>
      <c r="L227" s="130">
        <v>1177721</v>
      </c>
      <c r="M227" s="130">
        <v>109250</v>
      </c>
      <c r="N227" s="130">
        <v>418056</v>
      </c>
      <c r="O227" s="130">
        <v>1068471</v>
      </c>
      <c r="P227" s="195">
        <v>0</v>
      </c>
      <c r="Q227" s="195">
        <v>0</v>
      </c>
      <c r="R227" s="195">
        <v>0</v>
      </c>
      <c r="S227" s="195">
        <v>0</v>
      </c>
      <c r="T227" s="195">
        <v>0</v>
      </c>
      <c r="U227" s="195">
        <v>0</v>
      </c>
      <c r="V227" s="195">
        <v>0</v>
      </c>
      <c r="W227" s="130">
        <v>169492</v>
      </c>
      <c r="X227" s="132">
        <v>169492</v>
      </c>
      <c r="Y227" s="132">
        <v>0</v>
      </c>
      <c r="Z227" s="130">
        <v>169492</v>
      </c>
      <c r="AA227" s="130">
        <v>612293</v>
      </c>
      <c r="AB227" s="130">
        <v>625670</v>
      </c>
      <c r="AC227" s="130">
        <v>172360.64</v>
      </c>
      <c r="AD227" s="130">
        <v>1068471</v>
      </c>
      <c r="AE227" s="130">
        <v>625670</v>
      </c>
    </row>
    <row r="228" spans="1:31" x14ac:dyDescent="0.25">
      <c r="A228" s="132" t="s">
        <v>531</v>
      </c>
      <c r="B228" s="132" t="s">
        <v>532</v>
      </c>
      <c r="C228" s="132" t="s">
        <v>80</v>
      </c>
      <c r="D228" s="132" t="s">
        <v>77</v>
      </c>
      <c r="E228" s="132" t="s">
        <v>90</v>
      </c>
      <c r="F228" s="130">
        <v>12309</v>
      </c>
      <c r="G228" s="130">
        <v>1085256</v>
      </c>
      <c r="H228" s="130">
        <v>0</v>
      </c>
      <c r="I228" s="130">
        <v>1085256</v>
      </c>
      <c r="J228" s="130">
        <v>126442</v>
      </c>
      <c r="K228" s="130">
        <v>210228</v>
      </c>
      <c r="L228" s="130">
        <v>958814</v>
      </c>
      <c r="M228" s="130">
        <v>179853</v>
      </c>
      <c r="N228" s="130">
        <v>320731</v>
      </c>
      <c r="O228" s="130">
        <v>778961</v>
      </c>
      <c r="P228" s="195">
        <v>0</v>
      </c>
      <c r="Q228" s="195">
        <v>0</v>
      </c>
      <c r="R228" s="195">
        <v>0</v>
      </c>
      <c r="S228" s="195">
        <v>0</v>
      </c>
      <c r="T228" s="195">
        <v>0</v>
      </c>
      <c r="U228" s="195">
        <v>0</v>
      </c>
      <c r="V228" s="195">
        <v>0</v>
      </c>
      <c r="W228" s="130">
        <v>306295</v>
      </c>
      <c r="X228" s="132">
        <v>306295</v>
      </c>
      <c r="Y228" s="132">
        <v>0</v>
      </c>
      <c r="Z228" s="130">
        <v>306295</v>
      </c>
      <c r="AA228" s="130">
        <v>530959</v>
      </c>
      <c r="AB228" s="130">
        <v>554297</v>
      </c>
      <c r="AC228" s="130">
        <v>351843.2</v>
      </c>
      <c r="AD228" s="130">
        <v>778961</v>
      </c>
      <c r="AE228" s="130">
        <v>554297</v>
      </c>
    </row>
    <row r="229" spans="1:31" x14ac:dyDescent="0.25">
      <c r="A229" s="132" t="s">
        <v>533</v>
      </c>
      <c r="B229" s="132" t="s">
        <v>534</v>
      </c>
      <c r="C229" s="132" t="s">
        <v>101</v>
      </c>
      <c r="D229" s="132" t="s">
        <v>90</v>
      </c>
      <c r="E229" s="132"/>
      <c r="F229" s="130">
        <v>4963</v>
      </c>
      <c r="G229" s="130">
        <v>437576</v>
      </c>
      <c r="H229" s="130">
        <v>0</v>
      </c>
      <c r="I229" s="130">
        <v>437576</v>
      </c>
      <c r="J229" s="130">
        <v>35286</v>
      </c>
      <c r="K229" s="130">
        <v>35286</v>
      </c>
      <c r="L229" s="130">
        <v>402290</v>
      </c>
      <c r="M229" s="130">
        <v>108253</v>
      </c>
      <c r="N229" s="130">
        <v>157050</v>
      </c>
      <c r="O229" s="130">
        <v>294037</v>
      </c>
      <c r="P229" s="195">
        <v>7359.0074999999997</v>
      </c>
      <c r="Q229" s="195">
        <v>286396.37</v>
      </c>
      <c r="R229" s="195">
        <v>293755.3775</v>
      </c>
      <c r="S229" s="195">
        <v>7359.0074999999997</v>
      </c>
      <c r="T229" s="195">
        <v>201942.02</v>
      </c>
      <c r="U229" s="195">
        <v>209301.0275</v>
      </c>
      <c r="V229" s="195">
        <v>209301.03</v>
      </c>
      <c r="W229" s="130">
        <v>352840.02749999997</v>
      </c>
      <c r="X229" s="132">
        <v>352840.03</v>
      </c>
      <c r="Y229" s="132">
        <v>0</v>
      </c>
      <c r="Z229" s="130">
        <v>352840.03</v>
      </c>
      <c r="AA229" s="130">
        <v>486091.3775</v>
      </c>
      <c r="AB229" s="130">
        <v>-48515.377500000002</v>
      </c>
      <c r="AC229" s="130">
        <v>248043.84000000003</v>
      </c>
      <c r="AD229" s="130">
        <v>84735.969999999972</v>
      </c>
      <c r="AE229" s="130">
        <v>-48515.377500000002</v>
      </c>
    </row>
    <row r="230" spans="1:31" x14ac:dyDescent="0.25">
      <c r="A230" s="132" t="s">
        <v>535</v>
      </c>
      <c r="B230" s="132" t="s">
        <v>536</v>
      </c>
      <c r="C230" s="132" t="s">
        <v>85</v>
      </c>
      <c r="D230" s="132" t="s">
        <v>86</v>
      </c>
      <c r="E230" s="132"/>
      <c r="F230" s="130">
        <v>53278</v>
      </c>
      <c r="G230" s="130">
        <v>4697399</v>
      </c>
      <c r="H230" s="130">
        <v>0</v>
      </c>
      <c r="I230" s="130">
        <v>4697399</v>
      </c>
      <c r="J230" s="130">
        <v>534594</v>
      </c>
      <c r="K230" s="130">
        <v>875000</v>
      </c>
      <c r="L230" s="130">
        <v>4162805</v>
      </c>
      <c r="M230" s="130">
        <v>1920819</v>
      </c>
      <c r="N230" s="130">
        <v>2675000</v>
      </c>
      <c r="O230" s="130">
        <v>2241986</v>
      </c>
      <c r="P230" s="195">
        <v>0</v>
      </c>
      <c r="Q230" s="195">
        <v>1326044.77</v>
      </c>
      <c r="R230" s="195">
        <v>1326044.77</v>
      </c>
      <c r="S230" s="195">
        <v>0</v>
      </c>
      <c r="T230" s="195">
        <v>1324244.77</v>
      </c>
      <c r="U230" s="195">
        <v>1324244.77</v>
      </c>
      <c r="V230" s="195">
        <v>1324244.77</v>
      </c>
      <c r="W230" s="130">
        <v>3779657.77</v>
      </c>
      <c r="X230" s="132">
        <v>3779657.77</v>
      </c>
      <c r="Y230" s="132">
        <v>0</v>
      </c>
      <c r="Z230" s="130">
        <v>3779657.77</v>
      </c>
      <c r="AA230" s="130">
        <v>4876044.7699999996</v>
      </c>
      <c r="AB230" s="130">
        <v>-178645.76999999955</v>
      </c>
      <c r="AC230" s="130">
        <v>3780605.01</v>
      </c>
      <c r="AD230" s="130">
        <v>917741.23</v>
      </c>
      <c r="AE230" s="130">
        <v>-178645.76999999955</v>
      </c>
    </row>
    <row r="231" spans="1:31" x14ac:dyDescent="0.25">
      <c r="A231" s="132" t="s">
        <v>537</v>
      </c>
      <c r="B231" s="132" t="s">
        <v>538</v>
      </c>
      <c r="C231" s="132" t="s">
        <v>89</v>
      </c>
      <c r="D231" s="132" t="s">
        <v>90</v>
      </c>
      <c r="E231" s="132"/>
      <c r="F231" s="130">
        <v>1322</v>
      </c>
      <c r="G231" s="130">
        <v>116558</v>
      </c>
      <c r="H231" s="130">
        <v>0</v>
      </c>
      <c r="I231" s="130">
        <v>116558</v>
      </c>
      <c r="J231" s="130">
        <v>8596</v>
      </c>
      <c r="K231" s="130">
        <v>14369</v>
      </c>
      <c r="L231" s="130">
        <v>107962</v>
      </c>
      <c r="M231" s="130">
        <v>3911</v>
      </c>
      <c r="N231" s="130">
        <v>4101</v>
      </c>
      <c r="O231" s="130">
        <v>104051</v>
      </c>
      <c r="P231" s="195">
        <v>4803.6824999999999</v>
      </c>
      <c r="Q231" s="195">
        <v>84955.85</v>
      </c>
      <c r="R231" s="195">
        <v>89759.532500000001</v>
      </c>
      <c r="S231" s="195">
        <v>4803.6824999999999</v>
      </c>
      <c r="T231" s="195">
        <v>84955.85</v>
      </c>
      <c r="U231" s="195">
        <v>89759.532500000001</v>
      </c>
      <c r="V231" s="195">
        <v>89759.53</v>
      </c>
      <c r="W231" s="130">
        <v>102266.5325</v>
      </c>
      <c r="X231" s="132">
        <v>102266.53</v>
      </c>
      <c r="Y231" s="132">
        <v>0</v>
      </c>
      <c r="Z231" s="130">
        <v>102266.53</v>
      </c>
      <c r="AA231" s="130">
        <v>108229.5325</v>
      </c>
      <c r="AB231" s="130">
        <v>8328.4674999999988</v>
      </c>
      <c r="AC231" s="130">
        <v>97424.29</v>
      </c>
      <c r="AD231" s="130">
        <v>14291.47</v>
      </c>
      <c r="AE231" s="130">
        <v>8328.4674999999988</v>
      </c>
    </row>
    <row r="232" spans="1:31" x14ac:dyDescent="0.25">
      <c r="A232" s="132" t="s">
        <v>539</v>
      </c>
      <c r="B232" s="132" t="s">
        <v>540</v>
      </c>
      <c r="C232" s="132" t="s">
        <v>64</v>
      </c>
      <c r="D232" s="132" t="s">
        <v>73</v>
      </c>
      <c r="E232" s="132"/>
      <c r="F232" s="130">
        <v>18448</v>
      </c>
      <c r="G232" s="130">
        <v>0</v>
      </c>
      <c r="H232" s="130">
        <v>0</v>
      </c>
      <c r="I232" s="130">
        <v>0</v>
      </c>
      <c r="J232" s="130">
        <v>0</v>
      </c>
      <c r="K232" s="130">
        <v>0</v>
      </c>
      <c r="L232" s="130">
        <v>0</v>
      </c>
      <c r="M232" s="130">
        <v>0</v>
      </c>
      <c r="N232" s="130">
        <v>0</v>
      </c>
      <c r="O232" s="130">
        <v>0</v>
      </c>
      <c r="P232" s="195">
        <v>0</v>
      </c>
      <c r="Q232" s="195">
        <v>0</v>
      </c>
      <c r="R232" s="195">
        <v>0</v>
      </c>
      <c r="S232" s="195">
        <v>0</v>
      </c>
      <c r="T232" s="195">
        <v>0</v>
      </c>
      <c r="U232" s="195">
        <v>0</v>
      </c>
      <c r="V232" s="195">
        <v>0</v>
      </c>
      <c r="W232" s="130">
        <v>0</v>
      </c>
      <c r="X232" s="132">
        <v>0</v>
      </c>
      <c r="Y232" s="132">
        <v>0</v>
      </c>
      <c r="Z232" s="130">
        <v>0</v>
      </c>
      <c r="AA232" s="130">
        <v>0</v>
      </c>
      <c r="AB232" s="130">
        <v>0</v>
      </c>
      <c r="AC232" s="130">
        <v>0</v>
      </c>
      <c r="AD232" s="130">
        <v>0</v>
      </c>
      <c r="AE232" s="130">
        <v>0</v>
      </c>
    </row>
    <row r="233" spans="1:31" x14ac:dyDescent="0.25">
      <c r="A233" s="132" t="s">
        <v>541</v>
      </c>
      <c r="B233" s="132" t="s">
        <v>542</v>
      </c>
      <c r="C233" s="132" t="s">
        <v>68</v>
      </c>
      <c r="D233" s="132" t="s">
        <v>69</v>
      </c>
      <c r="E233" s="132"/>
      <c r="F233" s="130">
        <v>12161</v>
      </c>
      <c r="G233" s="130">
        <v>1072208</v>
      </c>
      <c r="H233" s="130">
        <v>0</v>
      </c>
      <c r="I233" s="130">
        <v>1072208</v>
      </c>
      <c r="J233" s="130">
        <v>0</v>
      </c>
      <c r="K233" s="130">
        <v>0</v>
      </c>
      <c r="L233" s="130">
        <v>1072208</v>
      </c>
      <c r="M233" s="130">
        <v>233566</v>
      </c>
      <c r="N233" s="130">
        <v>554505</v>
      </c>
      <c r="O233" s="130">
        <v>838642</v>
      </c>
      <c r="P233" s="195">
        <v>0</v>
      </c>
      <c r="Q233" s="195">
        <v>0</v>
      </c>
      <c r="R233" s="195">
        <v>0</v>
      </c>
      <c r="S233" s="195">
        <v>0</v>
      </c>
      <c r="T233" s="195">
        <v>0</v>
      </c>
      <c r="U233" s="195">
        <v>0</v>
      </c>
      <c r="V233" s="195">
        <v>0</v>
      </c>
      <c r="W233" s="130">
        <v>233566</v>
      </c>
      <c r="X233" s="132">
        <v>233566</v>
      </c>
      <c r="Y233" s="132">
        <v>0</v>
      </c>
      <c r="Z233" s="130">
        <v>233566</v>
      </c>
      <c r="AA233" s="130">
        <v>554505</v>
      </c>
      <c r="AB233" s="130">
        <v>517703</v>
      </c>
      <c r="AC233" s="130">
        <v>161649.11000000002</v>
      </c>
      <c r="AD233" s="130">
        <v>838642</v>
      </c>
      <c r="AE233" s="130">
        <v>517703</v>
      </c>
    </row>
    <row r="234" spans="1:31" x14ac:dyDescent="0.25">
      <c r="A234" s="132" t="s">
        <v>543</v>
      </c>
      <c r="B234" s="132" t="s">
        <v>544</v>
      </c>
      <c r="C234" s="132" t="s">
        <v>76</v>
      </c>
      <c r="D234" s="132" t="s">
        <v>77</v>
      </c>
      <c r="E234" s="132"/>
      <c r="F234" s="130">
        <v>837</v>
      </c>
      <c r="G234" s="130">
        <v>73796</v>
      </c>
      <c r="H234" s="130">
        <v>0</v>
      </c>
      <c r="I234" s="130">
        <v>73796</v>
      </c>
      <c r="J234" s="130">
        <v>37775</v>
      </c>
      <c r="K234" s="130">
        <v>58100</v>
      </c>
      <c r="L234" s="130">
        <v>36021</v>
      </c>
      <c r="M234" s="130">
        <v>0</v>
      </c>
      <c r="N234" s="130">
        <v>40000</v>
      </c>
      <c r="O234" s="130">
        <v>36021</v>
      </c>
      <c r="P234" s="195">
        <v>0</v>
      </c>
      <c r="Q234" s="195">
        <v>0</v>
      </c>
      <c r="R234" s="195">
        <v>0</v>
      </c>
      <c r="S234" s="195">
        <v>0</v>
      </c>
      <c r="T234" s="195">
        <v>0</v>
      </c>
      <c r="U234" s="195">
        <v>0</v>
      </c>
      <c r="V234" s="195">
        <v>0</v>
      </c>
      <c r="W234" s="130">
        <v>37775</v>
      </c>
      <c r="X234" s="132">
        <v>37775</v>
      </c>
      <c r="Y234" s="132">
        <v>0</v>
      </c>
      <c r="Z234" s="130">
        <v>37775</v>
      </c>
      <c r="AA234" s="130">
        <v>98100</v>
      </c>
      <c r="AB234" s="130">
        <v>-24304</v>
      </c>
      <c r="AC234" s="130">
        <v>33544.94</v>
      </c>
      <c r="AD234" s="130">
        <v>36021</v>
      </c>
      <c r="AE234" s="130">
        <v>-24304</v>
      </c>
    </row>
    <row r="235" spans="1:31" x14ac:dyDescent="0.25">
      <c r="A235" s="132" t="s">
        <v>545</v>
      </c>
      <c r="B235" s="132" t="s">
        <v>546</v>
      </c>
      <c r="C235" s="132" t="s">
        <v>101</v>
      </c>
      <c r="D235" s="132" t="s">
        <v>90</v>
      </c>
      <c r="E235" s="132"/>
      <c r="F235" s="130">
        <v>1253</v>
      </c>
      <c r="G235" s="130">
        <v>110474</v>
      </c>
      <c r="H235" s="130">
        <v>0</v>
      </c>
      <c r="I235" s="130">
        <v>110474</v>
      </c>
      <c r="J235" s="130">
        <v>0</v>
      </c>
      <c r="K235" s="130">
        <v>0</v>
      </c>
      <c r="L235" s="130">
        <v>110474</v>
      </c>
      <c r="M235" s="130">
        <v>35772</v>
      </c>
      <c r="N235" s="130">
        <v>75233</v>
      </c>
      <c r="O235" s="130">
        <v>74702</v>
      </c>
      <c r="P235" s="195">
        <v>0</v>
      </c>
      <c r="Q235" s="195">
        <v>0</v>
      </c>
      <c r="R235" s="195">
        <v>0</v>
      </c>
      <c r="S235" s="195">
        <v>0</v>
      </c>
      <c r="T235" s="195">
        <v>0</v>
      </c>
      <c r="U235" s="195">
        <v>0</v>
      </c>
      <c r="V235" s="195">
        <v>0</v>
      </c>
      <c r="W235" s="130">
        <v>35772</v>
      </c>
      <c r="X235" s="132">
        <v>35772</v>
      </c>
      <c r="Y235" s="132">
        <v>0</v>
      </c>
      <c r="Z235" s="130">
        <v>35772</v>
      </c>
      <c r="AA235" s="130">
        <v>75233</v>
      </c>
      <c r="AB235" s="130">
        <v>35241</v>
      </c>
      <c r="AC235" s="130">
        <v>17094.53</v>
      </c>
      <c r="AD235" s="130">
        <v>74702</v>
      </c>
      <c r="AE235" s="130">
        <v>35241</v>
      </c>
    </row>
    <row r="236" spans="1:31" x14ac:dyDescent="0.25">
      <c r="A236" s="132" t="s">
        <v>547</v>
      </c>
      <c r="B236" s="132" t="s">
        <v>548</v>
      </c>
      <c r="C236" s="132" t="s">
        <v>101</v>
      </c>
      <c r="D236" s="132" t="s">
        <v>90</v>
      </c>
      <c r="E236" s="132"/>
      <c r="F236" s="130">
        <v>1751</v>
      </c>
      <c r="G236" s="130">
        <v>154382</v>
      </c>
      <c r="H236" s="130">
        <v>0</v>
      </c>
      <c r="I236" s="130">
        <v>154382</v>
      </c>
      <c r="J236" s="130">
        <v>0</v>
      </c>
      <c r="K236" s="130">
        <v>0</v>
      </c>
      <c r="L236" s="130">
        <v>154382</v>
      </c>
      <c r="M236" s="130">
        <v>24545</v>
      </c>
      <c r="N236" s="130">
        <v>34847</v>
      </c>
      <c r="O236" s="130">
        <v>129837</v>
      </c>
      <c r="P236" s="195">
        <v>0</v>
      </c>
      <c r="Q236" s="195">
        <v>0</v>
      </c>
      <c r="R236" s="195">
        <v>0</v>
      </c>
      <c r="S236" s="195">
        <v>0</v>
      </c>
      <c r="T236" s="195">
        <v>0</v>
      </c>
      <c r="U236" s="195">
        <v>0</v>
      </c>
      <c r="V236" s="195">
        <v>0</v>
      </c>
      <c r="W236" s="130">
        <v>24545</v>
      </c>
      <c r="X236" s="132">
        <v>24545</v>
      </c>
      <c r="Y236" s="132">
        <v>0</v>
      </c>
      <c r="Z236" s="130">
        <v>24545</v>
      </c>
      <c r="AA236" s="130">
        <v>34847</v>
      </c>
      <c r="AB236" s="130">
        <v>119535</v>
      </c>
      <c r="AC236" s="130">
        <v>256.79000000000042</v>
      </c>
      <c r="AD236" s="130">
        <v>129837</v>
      </c>
      <c r="AE236" s="130">
        <v>119535</v>
      </c>
    </row>
    <row r="237" spans="1:31" x14ac:dyDescent="0.25">
      <c r="A237" s="132" t="s">
        <v>549</v>
      </c>
      <c r="B237" s="132" t="s">
        <v>550</v>
      </c>
      <c r="C237" s="132" t="s">
        <v>76</v>
      </c>
      <c r="D237" s="132" t="s">
        <v>77</v>
      </c>
      <c r="E237" s="132"/>
      <c r="F237" s="130">
        <v>42533</v>
      </c>
      <c r="G237" s="130">
        <v>3750037</v>
      </c>
      <c r="H237" s="130">
        <v>0</v>
      </c>
      <c r="I237" s="130">
        <v>3750037</v>
      </c>
      <c r="J237" s="130">
        <v>900000</v>
      </c>
      <c r="K237" s="130">
        <v>1226925</v>
      </c>
      <c r="L237" s="130">
        <v>2850037</v>
      </c>
      <c r="M237" s="130">
        <v>0</v>
      </c>
      <c r="N237" s="130">
        <v>250000</v>
      </c>
      <c r="O237" s="130">
        <v>2850037</v>
      </c>
      <c r="P237" s="195">
        <v>0</v>
      </c>
      <c r="Q237" s="195">
        <v>0</v>
      </c>
      <c r="R237" s="195">
        <v>0</v>
      </c>
      <c r="S237" s="195">
        <v>0</v>
      </c>
      <c r="T237" s="195">
        <v>0</v>
      </c>
      <c r="U237" s="195">
        <v>0</v>
      </c>
      <c r="V237" s="195">
        <v>0</v>
      </c>
      <c r="W237" s="130">
        <v>900000</v>
      </c>
      <c r="X237" s="132">
        <v>900000</v>
      </c>
      <c r="Y237" s="132">
        <v>0</v>
      </c>
      <c r="Z237" s="130">
        <v>900000</v>
      </c>
      <c r="AA237" s="130">
        <v>1476925</v>
      </c>
      <c r="AB237" s="130">
        <v>2273112</v>
      </c>
      <c r="AC237" s="130">
        <v>726873.17000000016</v>
      </c>
      <c r="AD237" s="130">
        <v>2850037</v>
      </c>
      <c r="AE237" s="130">
        <v>2273112</v>
      </c>
    </row>
    <row r="238" spans="1:31" x14ac:dyDescent="0.25">
      <c r="A238" s="132" t="s">
        <v>551</v>
      </c>
      <c r="B238" s="132" t="s">
        <v>552</v>
      </c>
      <c r="C238" s="132" t="s">
        <v>89</v>
      </c>
      <c r="D238" s="132" t="s">
        <v>77</v>
      </c>
      <c r="E238" s="132"/>
      <c r="F238" s="130">
        <v>664</v>
      </c>
      <c r="G238" s="130">
        <v>58543</v>
      </c>
      <c r="H238" s="130">
        <v>0</v>
      </c>
      <c r="I238" s="130">
        <v>58543</v>
      </c>
      <c r="J238" s="130">
        <v>4856</v>
      </c>
      <c r="K238" s="130">
        <v>8816</v>
      </c>
      <c r="L238" s="130">
        <v>53687</v>
      </c>
      <c r="M238" s="130">
        <v>23692</v>
      </c>
      <c r="N238" s="130">
        <v>53311</v>
      </c>
      <c r="O238" s="130">
        <v>29995</v>
      </c>
      <c r="P238" s="195">
        <v>5197.4925000000003</v>
      </c>
      <c r="Q238" s="195">
        <v>24015</v>
      </c>
      <c r="R238" s="195">
        <v>29212.4925</v>
      </c>
      <c r="S238" s="195">
        <v>5197.4925000000003</v>
      </c>
      <c r="T238" s="195">
        <v>24015</v>
      </c>
      <c r="U238" s="195">
        <v>29212.4925</v>
      </c>
      <c r="V238" s="195">
        <v>29212</v>
      </c>
      <c r="W238" s="130">
        <v>57760.4925</v>
      </c>
      <c r="X238" s="132">
        <v>57760</v>
      </c>
      <c r="Y238" s="132">
        <v>0</v>
      </c>
      <c r="Z238" s="130">
        <v>57760</v>
      </c>
      <c r="AA238" s="130">
        <v>91339.492499999993</v>
      </c>
      <c r="AB238" s="130">
        <v>-32796.492499999993</v>
      </c>
      <c r="AC238" s="130">
        <v>31629.06</v>
      </c>
      <c r="AD238" s="130">
        <v>783</v>
      </c>
      <c r="AE238" s="130">
        <v>-32796.492499999993</v>
      </c>
    </row>
    <row r="239" spans="1:31" x14ac:dyDescent="0.25">
      <c r="A239" s="132" t="s">
        <v>553</v>
      </c>
      <c r="B239" s="132" t="s">
        <v>554</v>
      </c>
      <c r="C239" s="132" t="s">
        <v>118</v>
      </c>
      <c r="D239" s="132" t="s">
        <v>113</v>
      </c>
      <c r="E239" s="132"/>
      <c r="F239" s="130">
        <v>9230</v>
      </c>
      <c r="G239" s="130">
        <v>813788</v>
      </c>
      <c r="H239" s="130">
        <v>0</v>
      </c>
      <c r="I239" s="130">
        <v>813788</v>
      </c>
      <c r="J239" s="130">
        <v>138733</v>
      </c>
      <c r="K239" s="130">
        <v>239956</v>
      </c>
      <c r="L239" s="130">
        <v>675055</v>
      </c>
      <c r="M239" s="130">
        <v>537802</v>
      </c>
      <c r="N239" s="130">
        <v>826661</v>
      </c>
      <c r="O239" s="130">
        <v>137253</v>
      </c>
      <c r="P239" s="195">
        <v>0</v>
      </c>
      <c r="Q239" s="195">
        <v>136902.60999999999</v>
      </c>
      <c r="R239" s="195">
        <v>136902.60999999999</v>
      </c>
      <c r="S239" s="195">
        <v>0</v>
      </c>
      <c r="T239" s="195">
        <v>0</v>
      </c>
      <c r="U239" s="195">
        <v>0</v>
      </c>
      <c r="V239" s="195">
        <v>0</v>
      </c>
      <c r="W239" s="130">
        <v>676535</v>
      </c>
      <c r="X239" s="132">
        <v>676535</v>
      </c>
      <c r="Y239" s="132">
        <v>0</v>
      </c>
      <c r="Z239" s="130">
        <v>676535</v>
      </c>
      <c r="AA239" s="130">
        <v>1203519.6100000001</v>
      </c>
      <c r="AB239" s="130">
        <v>-389731.60999999981</v>
      </c>
      <c r="AC239" s="130">
        <v>769009.62000000011</v>
      </c>
      <c r="AD239" s="130">
        <v>137253</v>
      </c>
      <c r="AE239" s="130">
        <v>-389731.60999999981</v>
      </c>
    </row>
    <row r="240" spans="1:31" x14ac:dyDescent="0.25">
      <c r="A240" s="132" t="s">
        <v>555</v>
      </c>
      <c r="B240" s="132" t="s">
        <v>64</v>
      </c>
      <c r="C240" s="132" t="s">
        <v>64</v>
      </c>
      <c r="D240" s="132" t="s">
        <v>73</v>
      </c>
      <c r="E240" s="132"/>
      <c r="F240" s="130">
        <v>60803</v>
      </c>
      <c r="G240" s="130">
        <v>0</v>
      </c>
      <c r="H240" s="130">
        <v>0</v>
      </c>
      <c r="I240" s="130">
        <v>0</v>
      </c>
      <c r="J240" s="130">
        <v>0</v>
      </c>
      <c r="K240" s="130">
        <v>0</v>
      </c>
      <c r="L240" s="130">
        <v>0</v>
      </c>
      <c r="M240" s="130">
        <v>0</v>
      </c>
      <c r="N240" s="130">
        <v>0</v>
      </c>
      <c r="O240" s="130">
        <v>0</v>
      </c>
      <c r="P240" s="195">
        <v>0</v>
      </c>
      <c r="Q240" s="195">
        <v>0</v>
      </c>
      <c r="R240" s="195">
        <v>0</v>
      </c>
      <c r="S240" s="195">
        <v>0</v>
      </c>
      <c r="T240" s="195">
        <v>0</v>
      </c>
      <c r="U240" s="195">
        <v>0</v>
      </c>
      <c r="V240" s="195">
        <v>0</v>
      </c>
      <c r="W240" s="130">
        <v>0</v>
      </c>
      <c r="X240" s="132">
        <v>0</v>
      </c>
      <c r="Y240" s="132">
        <v>0</v>
      </c>
      <c r="Z240" s="130">
        <v>0</v>
      </c>
      <c r="AA240" s="130">
        <v>0</v>
      </c>
      <c r="AB240" s="130">
        <v>0</v>
      </c>
      <c r="AC240" s="130">
        <v>0</v>
      </c>
      <c r="AD240" s="130">
        <v>0</v>
      </c>
      <c r="AE240" s="130">
        <v>0</v>
      </c>
    </row>
    <row r="241" spans="1:31" x14ac:dyDescent="0.25">
      <c r="A241" s="132" t="s">
        <v>556</v>
      </c>
      <c r="B241" s="132" t="s">
        <v>557</v>
      </c>
      <c r="C241" s="132" t="s">
        <v>64</v>
      </c>
      <c r="D241" s="132" t="s">
        <v>73</v>
      </c>
      <c r="E241" s="132"/>
      <c r="F241" s="130">
        <v>2985</v>
      </c>
      <c r="G241" s="130">
        <v>0</v>
      </c>
      <c r="H241" s="130">
        <v>0</v>
      </c>
      <c r="I241" s="130">
        <v>0</v>
      </c>
      <c r="J241" s="130">
        <v>0</v>
      </c>
      <c r="K241" s="130">
        <v>0</v>
      </c>
      <c r="L241" s="130">
        <v>0</v>
      </c>
      <c r="M241" s="130">
        <v>0</v>
      </c>
      <c r="N241" s="130">
        <v>0</v>
      </c>
      <c r="O241" s="130">
        <v>0</v>
      </c>
      <c r="P241" s="195">
        <v>0</v>
      </c>
      <c r="Q241" s="195">
        <v>0</v>
      </c>
      <c r="R241" s="195">
        <v>0</v>
      </c>
      <c r="S241" s="195">
        <v>0</v>
      </c>
      <c r="T241" s="195">
        <v>0</v>
      </c>
      <c r="U241" s="195">
        <v>0</v>
      </c>
      <c r="V241" s="195">
        <v>0</v>
      </c>
      <c r="W241" s="130">
        <v>0</v>
      </c>
      <c r="X241" s="132">
        <v>0</v>
      </c>
      <c r="Y241" s="132">
        <v>0</v>
      </c>
      <c r="Z241" s="130">
        <v>0</v>
      </c>
      <c r="AA241" s="130">
        <v>0</v>
      </c>
      <c r="AB241" s="130">
        <v>0</v>
      </c>
      <c r="AC241" s="130">
        <v>0</v>
      </c>
      <c r="AD241" s="130">
        <v>0</v>
      </c>
      <c r="AE241" s="130">
        <v>0</v>
      </c>
    </row>
    <row r="242" spans="1:31" x14ac:dyDescent="0.25">
      <c r="A242" s="132" t="s">
        <v>558</v>
      </c>
      <c r="B242" s="132" t="s">
        <v>559</v>
      </c>
      <c r="C242" s="132" t="s">
        <v>101</v>
      </c>
      <c r="D242" s="132" t="s">
        <v>90</v>
      </c>
      <c r="E242" s="132"/>
      <c r="F242" s="130">
        <v>3478</v>
      </c>
      <c r="G242" s="130">
        <v>306647</v>
      </c>
      <c r="H242" s="130">
        <v>0</v>
      </c>
      <c r="I242" s="130">
        <v>306647</v>
      </c>
      <c r="J242" s="130">
        <v>0</v>
      </c>
      <c r="K242" s="130">
        <v>0</v>
      </c>
      <c r="L242" s="130">
        <v>306647</v>
      </c>
      <c r="M242" s="130">
        <v>111307</v>
      </c>
      <c r="N242" s="130">
        <v>127226</v>
      </c>
      <c r="O242" s="130">
        <v>195340</v>
      </c>
      <c r="P242" s="195">
        <v>0</v>
      </c>
      <c r="Q242" s="195">
        <v>82185.67</v>
      </c>
      <c r="R242" s="195">
        <v>82185.67</v>
      </c>
      <c r="S242" s="195">
        <v>0</v>
      </c>
      <c r="T242" s="195">
        <v>51263.35</v>
      </c>
      <c r="U242" s="195">
        <v>51263.35</v>
      </c>
      <c r="V242" s="195">
        <v>51263.35</v>
      </c>
      <c r="W242" s="130">
        <v>162570.35</v>
      </c>
      <c r="X242" s="132">
        <v>162570.35</v>
      </c>
      <c r="Y242" s="132">
        <v>0</v>
      </c>
      <c r="Z242" s="130">
        <v>162570.35</v>
      </c>
      <c r="AA242" s="130">
        <v>209411.67</v>
      </c>
      <c r="AB242" s="130">
        <v>97235.330000000016</v>
      </c>
      <c r="AC242" s="130">
        <v>162570.41999999998</v>
      </c>
      <c r="AD242" s="130">
        <v>144076.65</v>
      </c>
      <c r="AE242" s="130">
        <v>97235.330000000016</v>
      </c>
    </row>
    <row r="243" spans="1:31" x14ac:dyDescent="0.25">
      <c r="A243" s="132" t="s">
        <v>560</v>
      </c>
      <c r="B243" s="132" t="s">
        <v>561</v>
      </c>
      <c r="C243" s="132" t="s">
        <v>122</v>
      </c>
      <c r="D243" s="132" t="s">
        <v>73</v>
      </c>
      <c r="E243" s="132"/>
      <c r="F243" s="130">
        <v>2960</v>
      </c>
      <c r="G243" s="130">
        <v>260976</v>
      </c>
      <c r="H243" s="130">
        <v>59679</v>
      </c>
      <c r="I243" s="130">
        <v>320655</v>
      </c>
      <c r="J243" s="130">
        <v>0</v>
      </c>
      <c r="K243" s="130">
        <v>0</v>
      </c>
      <c r="L243" s="130">
        <v>320655</v>
      </c>
      <c r="M243" s="130">
        <v>157173</v>
      </c>
      <c r="N243" s="130">
        <v>0</v>
      </c>
      <c r="O243" s="130">
        <v>163481.51500000001</v>
      </c>
      <c r="P243" s="195">
        <v>0</v>
      </c>
      <c r="Q243" s="195">
        <v>163482</v>
      </c>
      <c r="R243" s="195">
        <v>163482</v>
      </c>
      <c r="S243" s="195">
        <v>0</v>
      </c>
      <c r="T243" s="195">
        <v>163482</v>
      </c>
      <c r="U243" s="195">
        <v>163482</v>
      </c>
      <c r="V243" s="195">
        <v>163482</v>
      </c>
      <c r="W243" s="130">
        <v>320655</v>
      </c>
      <c r="X243" s="132">
        <v>260976</v>
      </c>
      <c r="Y243" s="132">
        <v>59679</v>
      </c>
      <c r="Z243" s="130">
        <v>320655</v>
      </c>
      <c r="AA243" s="130">
        <v>163482</v>
      </c>
      <c r="AB243" s="130">
        <v>157173</v>
      </c>
      <c r="AC243" s="130">
        <v>305145.85000000003</v>
      </c>
      <c r="AD243" s="130">
        <v>0</v>
      </c>
      <c r="AE243" s="130">
        <v>97494</v>
      </c>
    </row>
    <row r="244" spans="1:31" x14ac:dyDescent="0.25">
      <c r="A244" s="132" t="s">
        <v>562</v>
      </c>
      <c r="B244" s="132" t="s">
        <v>563</v>
      </c>
      <c r="C244" s="132" t="s">
        <v>118</v>
      </c>
      <c r="D244" s="132" t="s">
        <v>65</v>
      </c>
      <c r="E244" s="132"/>
      <c r="F244" s="130">
        <v>94580</v>
      </c>
      <c r="G244" s="130">
        <v>8338902</v>
      </c>
      <c r="H244" s="130">
        <v>0</v>
      </c>
      <c r="I244" s="130">
        <v>8338902</v>
      </c>
      <c r="J244" s="130">
        <v>6712184</v>
      </c>
      <c r="K244" s="130">
        <v>9448047</v>
      </c>
      <c r="L244" s="130">
        <v>1626718</v>
      </c>
      <c r="M244" s="130">
        <v>0</v>
      </c>
      <c r="N244" s="130">
        <v>2956250</v>
      </c>
      <c r="O244" s="130">
        <v>1626718</v>
      </c>
      <c r="P244" s="195">
        <v>0</v>
      </c>
      <c r="Q244" s="195">
        <v>1626719</v>
      </c>
      <c r="R244" s="195">
        <v>1626719</v>
      </c>
      <c r="S244" s="195">
        <v>0</v>
      </c>
      <c r="T244" s="195">
        <v>1626719</v>
      </c>
      <c r="U244" s="195">
        <v>1626719</v>
      </c>
      <c r="V244" s="195">
        <v>1626719</v>
      </c>
      <c r="W244" s="130">
        <v>8338903</v>
      </c>
      <c r="X244" s="132">
        <v>8338903</v>
      </c>
      <c r="Y244" s="132">
        <v>0</v>
      </c>
      <c r="Z244" s="130">
        <v>8338903</v>
      </c>
      <c r="AA244" s="130">
        <v>14031016</v>
      </c>
      <c r="AB244" s="130">
        <v>-5692114</v>
      </c>
      <c r="AC244" s="130">
        <v>4406758</v>
      </c>
      <c r="AD244" s="130">
        <v>-1</v>
      </c>
      <c r="AE244" s="130">
        <v>-5692114</v>
      </c>
    </row>
    <row r="245" spans="1:31" x14ac:dyDescent="0.25">
      <c r="A245" s="132" t="s">
        <v>564</v>
      </c>
      <c r="B245" s="132" t="s">
        <v>565</v>
      </c>
      <c r="C245" s="132" t="s">
        <v>118</v>
      </c>
      <c r="D245" s="132" t="s">
        <v>154</v>
      </c>
      <c r="E245" s="132"/>
      <c r="F245" s="130">
        <v>34398</v>
      </c>
      <c r="G245" s="130">
        <v>3032793</v>
      </c>
      <c r="H245" s="130">
        <v>0</v>
      </c>
      <c r="I245" s="130">
        <v>3032793</v>
      </c>
      <c r="J245" s="130">
        <v>554276</v>
      </c>
      <c r="K245" s="130">
        <v>758803</v>
      </c>
      <c r="L245" s="130">
        <v>2478517</v>
      </c>
      <c r="M245" s="130">
        <v>2035160</v>
      </c>
      <c r="N245" s="130">
        <v>3174517</v>
      </c>
      <c r="O245" s="130">
        <v>443357</v>
      </c>
      <c r="P245" s="195">
        <v>104373.61500000001</v>
      </c>
      <c r="Q245" s="195">
        <v>0</v>
      </c>
      <c r="R245" s="195">
        <v>104373.61500000001</v>
      </c>
      <c r="S245" s="195">
        <v>100398.39</v>
      </c>
      <c r="T245" s="195">
        <v>0</v>
      </c>
      <c r="U245" s="195">
        <v>100398.39</v>
      </c>
      <c r="V245" s="195">
        <v>100398.39</v>
      </c>
      <c r="W245" s="130">
        <v>2689834.39</v>
      </c>
      <c r="X245" s="132">
        <v>2689834.39</v>
      </c>
      <c r="Y245" s="132">
        <v>0</v>
      </c>
      <c r="Z245" s="130">
        <v>2689834.39</v>
      </c>
      <c r="AA245" s="130">
        <v>4037693.6150000002</v>
      </c>
      <c r="AB245" s="130">
        <v>-1004900.6150000002</v>
      </c>
      <c r="AC245" s="130">
        <v>2279062.0700000012</v>
      </c>
      <c r="AD245" s="130">
        <v>342958.60999999987</v>
      </c>
      <c r="AE245" s="130">
        <v>-1004900.6150000002</v>
      </c>
    </row>
    <row r="246" spans="1:31" x14ac:dyDescent="0.25">
      <c r="A246" s="132" t="s">
        <v>566</v>
      </c>
      <c r="B246" s="132" t="s">
        <v>567</v>
      </c>
      <c r="C246" s="132" t="s">
        <v>72</v>
      </c>
      <c r="D246" s="132" t="s">
        <v>113</v>
      </c>
      <c r="E246" s="132" t="s">
        <v>65</v>
      </c>
      <c r="F246" s="130">
        <v>14313</v>
      </c>
      <c r="G246" s="130">
        <v>1261944</v>
      </c>
      <c r="H246" s="130">
        <v>0</v>
      </c>
      <c r="I246" s="130">
        <v>1261944</v>
      </c>
      <c r="J246" s="130">
        <v>59000</v>
      </c>
      <c r="K246" s="130">
        <v>131000</v>
      </c>
      <c r="L246" s="130">
        <v>1202944</v>
      </c>
      <c r="M246" s="130">
        <v>0</v>
      </c>
      <c r="N246" s="130">
        <v>0</v>
      </c>
      <c r="O246" s="130">
        <v>1202944</v>
      </c>
      <c r="P246" s="195">
        <v>0</v>
      </c>
      <c r="Q246" s="195">
        <v>23668.240000000002</v>
      </c>
      <c r="R246" s="195">
        <v>23668.240000000002</v>
      </c>
      <c r="S246" s="195">
        <v>0</v>
      </c>
      <c r="T246" s="195">
        <v>23668.240000000002</v>
      </c>
      <c r="U246" s="195">
        <v>23668.240000000002</v>
      </c>
      <c r="V246" s="195">
        <v>23668.240000000002</v>
      </c>
      <c r="W246" s="130">
        <v>82668.240000000005</v>
      </c>
      <c r="X246" s="132">
        <v>82668.240000000005</v>
      </c>
      <c r="Y246" s="132">
        <v>0</v>
      </c>
      <c r="Z246" s="130">
        <v>82668.240000000005</v>
      </c>
      <c r="AA246" s="130">
        <v>154668.24</v>
      </c>
      <c r="AB246" s="130">
        <v>1107275.76</v>
      </c>
      <c r="AC246" s="130">
        <v>32867.379999999997</v>
      </c>
      <c r="AD246" s="130">
        <v>1179275.76</v>
      </c>
      <c r="AE246" s="130">
        <v>1107275.76</v>
      </c>
    </row>
    <row r="247" spans="1:31" x14ac:dyDescent="0.25">
      <c r="A247" s="132" t="s">
        <v>568</v>
      </c>
      <c r="B247" s="132" t="s">
        <v>569</v>
      </c>
      <c r="C247" s="132" t="s">
        <v>68</v>
      </c>
      <c r="D247" s="132" t="s">
        <v>86</v>
      </c>
      <c r="E247" s="132"/>
      <c r="F247" s="130">
        <v>25337</v>
      </c>
      <c r="G247" s="130">
        <v>2233905</v>
      </c>
      <c r="H247" s="130">
        <v>0</v>
      </c>
      <c r="I247" s="130">
        <v>2233905</v>
      </c>
      <c r="J247" s="130">
        <v>0</v>
      </c>
      <c r="K247" s="130">
        <v>0</v>
      </c>
      <c r="L247" s="130">
        <v>2233905</v>
      </c>
      <c r="M247" s="130">
        <v>910672</v>
      </c>
      <c r="N247" s="130">
        <v>1392038</v>
      </c>
      <c r="O247" s="130">
        <v>1323233</v>
      </c>
      <c r="P247" s="195">
        <v>0</v>
      </c>
      <c r="Q247" s="195">
        <v>806484.26249999995</v>
      </c>
      <c r="R247" s="195">
        <v>806484.26249999995</v>
      </c>
      <c r="S247" s="195">
        <v>0</v>
      </c>
      <c r="T247" s="195">
        <v>0</v>
      </c>
      <c r="U247" s="195">
        <v>0</v>
      </c>
      <c r="V247" s="195">
        <v>0</v>
      </c>
      <c r="W247" s="130">
        <v>910672</v>
      </c>
      <c r="X247" s="132">
        <v>910672</v>
      </c>
      <c r="Y247" s="132">
        <v>0</v>
      </c>
      <c r="Z247" s="130">
        <v>910672</v>
      </c>
      <c r="AA247" s="130">
        <v>2198522.2625000002</v>
      </c>
      <c r="AB247" s="130">
        <v>35382.737499999814</v>
      </c>
      <c r="AC247" s="130">
        <v>1533639.7224999999</v>
      </c>
      <c r="AD247" s="130">
        <v>1323233</v>
      </c>
      <c r="AE247" s="130">
        <v>35382.737499999814</v>
      </c>
    </row>
    <row r="248" spans="1:31" x14ac:dyDescent="0.25">
      <c r="A248" s="132" t="s">
        <v>570</v>
      </c>
      <c r="B248" s="132" t="s">
        <v>571</v>
      </c>
      <c r="C248" s="132" t="s">
        <v>72</v>
      </c>
      <c r="D248" s="132" t="s">
        <v>113</v>
      </c>
      <c r="E248" s="132"/>
      <c r="F248" s="130">
        <v>12265</v>
      </c>
      <c r="G248" s="130">
        <v>1081377</v>
      </c>
      <c r="H248" s="130">
        <v>0</v>
      </c>
      <c r="I248" s="130">
        <v>1081377</v>
      </c>
      <c r="J248" s="130">
        <v>426487</v>
      </c>
      <c r="K248" s="130">
        <v>619199</v>
      </c>
      <c r="L248" s="130">
        <v>654890</v>
      </c>
      <c r="M248" s="130">
        <v>561607</v>
      </c>
      <c r="N248" s="130">
        <v>760357</v>
      </c>
      <c r="O248" s="130">
        <v>93283</v>
      </c>
      <c r="P248" s="195">
        <v>0</v>
      </c>
      <c r="Q248" s="195">
        <v>0</v>
      </c>
      <c r="R248" s="195">
        <v>0</v>
      </c>
      <c r="S248" s="195">
        <v>0</v>
      </c>
      <c r="T248" s="195">
        <v>0</v>
      </c>
      <c r="U248" s="195">
        <v>0</v>
      </c>
      <c r="V248" s="195">
        <v>0</v>
      </c>
      <c r="W248" s="130">
        <v>988094</v>
      </c>
      <c r="X248" s="132">
        <v>988094</v>
      </c>
      <c r="Y248" s="132">
        <v>0</v>
      </c>
      <c r="Z248" s="130">
        <v>988094</v>
      </c>
      <c r="AA248" s="130">
        <v>1379556</v>
      </c>
      <c r="AB248" s="130">
        <v>-298179</v>
      </c>
      <c r="AC248" s="130">
        <v>467703.51</v>
      </c>
      <c r="AD248" s="130">
        <v>93283</v>
      </c>
      <c r="AE248" s="130">
        <v>-298179</v>
      </c>
    </row>
    <row r="249" spans="1:31" x14ac:dyDescent="0.25">
      <c r="A249" s="132" t="s">
        <v>572</v>
      </c>
      <c r="B249" s="132" t="s">
        <v>573</v>
      </c>
      <c r="C249" s="132" t="s">
        <v>153</v>
      </c>
      <c r="D249" s="132" t="s">
        <v>98</v>
      </c>
      <c r="E249" s="132"/>
      <c r="F249" s="130">
        <v>53821</v>
      </c>
      <c r="G249" s="130">
        <v>4745274</v>
      </c>
      <c r="H249" s="130">
        <v>0</v>
      </c>
      <c r="I249" s="130">
        <v>4745274</v>
      </c>
      <c r="J249" s="130">
        <v>416145</v>
      </c>
      <c r="K249" s="130">
        <v>1316203</v>
      </c>
      <c r="L249" s="130">
        <v>4329129</v>
      </c>
      <c r="M249" s="130">
        <v>1750799</v>
      </c>
      <c r="N249" s="130">
        <v>2293995</v>
      </c>
      <c r="O249" s="130">
        <v>2578330</v>
      </c>
      <c r="P249" s="195">
        <v>0</v>
      </c>
      <c r="Q249" s="195">
        <v>2633406.27</v>
      </c>
      <c r="R249" s="195">
        <v>2633406.27</v>
      </c>
      <c r="S249" s="195">
        <v>0</v>
      </c>
      <c r="T249" s="195">
        <v>2578321.2999999998</v>
      </c>
      <c r="U249" s="195">
        <v>2578321.2999999998</v>
      </c>
      <c r="V249" s="195">
        <v>2578321.2999999998</v>
      </c>
      <c r="W249" s="130">
        <v>4745265.3</v>
      </c>
      <c r="X249" s="132">
        <v>4745265.3</v>
      </c>
      <c r="Y249" s="132">
        <v>0</v>
      </c>
      <c r="Z249" s="130">
        <v>4745265.3</v>
      </c>
      <c r="AA249" s="130">
        <v>6243604.2699999996</v>
      </c>
      <c r="AB249" s="130">
        <v>-1498330.2699999996</v>
      </c>
      <c r="AC249" s="130">
        <v>4745265.3</v>
      </c>
      <c r="AD249" s="130">
        <v>8.7000000001862645</v>
      </c>
      <c r="AE249" s="130">
        <v>-1498330.2699999996</v>
      </c>
    </row>
    <row r="250" spans="1:31" x14ac:dyDescent="0.25">
      <c r="A250" s="132" t="s">
        <v>574</v>
      </c>
      <c r="B250" s="132" t="s">
        <v>575</v>
      </c>
      <c r="C250" s="132" t="s">
        <v>76</v>
      </c>
      <c r="D250" s="132" t="s">
        <v>77</v>
      </c>
      <c r="E250" s="132"/>
      <c r="F250" s="130">
        <v>1422</v>
      </c>
      <c r="G250" s="130">
        <v>125374</v>
      </c>
      <c r="H250" s="130">
        <v>0</v>
      </c>
      <c r="I250" s="130">
        <v>125374</v>
      </c>
      <c r="J250" s="130">
        <v>17625</v>
      </c>
      <c r="K250" s="130">
        <v>24000</v>
      </c>
      <c r="L250" s="130">
        <v>107749</v>
      </c>
      <c r="M250" s="130">
        <v>29800</v>
      </c>
      <c r="N250" s="130">
        <v>41700</v>
      </c>
      <c r="O250" s="130">
        <v>77949</v>
      </c>
      <c r="P250" s="195">
        <v>0</v>
      </c>
      <c r="Q250" s="195">
        <v>0</v>
      </c>
      <c r="R250" s="195">
        <v>0</v>
      </c>
      <c r="S250" s="195">
        <v>0</v>
      </c>
      <c r="T250" s="195">
        <v>0</v>
      </c>
      <c r="U250" s="195">
        <v>0</v>
      </c>
      <c r="V250" s="195">
        <v>0</v>
      </c>
      <c r="W250" s="130">
        <v>47425</v>
      </c>
      <c r="X250" s="132">
        <v>47425</v>
      </c>
      <c r="Y250" s="132">
        <v>0</v>
      </c>
      <c r="Z250" s="130">
        <v>47425</v>
      </c>
      <c r="AA250" s="130">
        <v>65700</v>
      </c>
      <c r="AB250" s="130">
        <v>59674</v>
      </c>
      <c r="AC250" s="130">
        <v>15616.05</v>
      </c>
      <c r="AD250" s="130">
        <v>77949</v>
      </c>
      <c r="AE250" s="130">
        <v>59674</v>
      </c>
    </row>
    <row r="251" spans="1:31" x14ac:dyDescent="0.25">
      <c r="A251" s="132" t="s">
        <v>576</v>
      </c>
      <c r="B251" s="132" t="s">
        <v>577</v>
      </c>
      <c r="C251" s="132" t="s">
        <v>64</v>
      </c>
      <c r="D251" s="132" t="s">
        <v>73</v>
      </c>
      <c r="E251" s="132"/>
      <c r="F251" s="130">
        <v>5628</v>
      </c>
      <c r="G251" s="130">
        <v>0</v>
      </c>
      <c r="H251" s="130">
        <v>0</v>
      </c>
      <c r="I251" s="130">
        <v>0</v>
      </c>
      <c r="J251" s="130">
        <v>0</v>
      </c>
      <c r="K251" s="130">
        <v>0</v>
      </c>
      <c r="L251" s="130">
        <v>0</v>
      </c>
      <c r="M251" s="130">
        <v>0</v>
      </c>
      <c r="N251" s="130">
        <v>0</v>
      </c>
      <c r="O251" s="130">
        <v>0</v>
      </c>
      <c r="P251" s="195">
        <v>0</v>
      </c>
      <c r="Q251" s="195">
        <v>0</v>
      </c>
      <c r="R251" s="195">
        <v>0</v>
      </c>
      <c r="S251" s="195">
        <v>0</v>
      </c>
      <c r="T251" s="195">
        <v>0</v>
      </c>
      <c r="U251" s="195">
        <v>0</v>
      </c>
      <c r="V251" s="195">
        <v>0</v>
      </c>
      <c r="W251" s="130">
        <v>0</v>
      </c>
      <c r="X251" s="132">
        <v>0</v>
      </c>
      <c r="Y251" s="132">
        <v>0</v>
      </c>
      <c r="Z251" s="130">
        <v>0</v>
      </c>
      <c r="AA251" s="130">
        <v>0</v>
      </c>
      <c r="AB251" s="130">
        <v>0</v>
      </c>
      <c r="AC251" s="130">
        <v>0</v>
      </c>
      <c r="AD251" s="130">
        <v>0</v>
      </c>
      <c r="AE251" s="130">
        <v>0</v>
      </c>
    </row>
    <row r="252" spans="1:31" x14ac:dyDescent="0.25">
      <c r="A252" s="132" t="s">
        <v>578</v>
      </c>
      <c r="B252" s="132" t="s">
        <v>579</v>
      </c>
      <c r="C252" s="132" t="s">
        <v>64</v>
      </c>
      <c r="D252" s="132" t="s">
        <v>73</v>
      </c>
      <c r="E252" s="132"/>
      <c r="F252" s="130">
        <v>17960</v>
      </c>
      <c r="G252" s="130">
        <v>0</v>
      </c>
      <c r="H252" s="130">
        <v>0</v>
      </c>
      <c r="I252" s="130">
        <v>0</v>
      </c>
      <c r="J252" s="130">
        <v>0</v>
      </c>
      <c r="K252" s="130">
        <v>0</v>
      </c>
      <c r="L252" s="130">
        <v>0</v>
      </c>
      <c r="M252" s="130">
        <v>0</v>
      </c>
      <c r="N252" s="130">
        <v>0</v>
      </c>
      <c r="O252" s="130">
        <v>0</v>
      </c>
      <c r="P252" s="195">
        <v>0</v>
      </c>
      <c r="Q252" s="195">
        <v>0</v>
      </c>
      <c r="R252" s="195">
        <v>0</v>
      </c>
      <c r="S252" s="195">
        <v>0</v>
      </c>
      <c r="T252" s="195">
        <v>0</v>
      </c>
      <c r="U252" s="195">
        <v>0</v>
      </c>
      <c r="V252" s="195">
        <v>0</v>
      </c>
      <c r="W252" s="130">
        <v>0</v>
      </c>
      <c r="X252" s="132">
        <v>0</v>
      </c>
      <c r="Y252" s="132">
        <v>0</v>
      </c>
      <c r="Z252" s="130">
        <v>0</v>
      </c>
      <c r="AA252" s="130">
        <v>0</v>
      </c>
      <c r="AB252" s="130">
        <v>0</v>
      </c>
      <c r="AC252" s="130">
        <v>0</v>
      </c>
      <c r="AD252" s="130">
        <v>0</v>
      </c>
      <c r="AE252" s="130">
        <v>0</v>
      </c>
    </row>
    <row r="253" spans="1:31" x14ac:dyDescent="0.25">
      <c r="A253" s="132" t="s">
        <v>580</v>
      </c>
      <c r="B253" s="132" t="s">
        <v>581</v>
      </c>
      <c r="C253" s="132" t="s">
        <v>85</v>
      </c>
      <c r="D253" s="132" t="s">
        <v>86</v>
      </c>
      <c r="E253" s="132"/>
      <c r="F253" s="130">
        <v>7295</v>
      </c>
      <c r="G253" s="130">
        <v>643183</v>
      </c>
      <c r="H253" s="130">
        <v>0</v>
      </c>
      <c r="I253" s="130">
        <v>643183</v>
      </c>
      <c r="J253" s="130">
        <v>59050</v>
      </c>
      <c r="K253" s="130">
        <v>179200</v>
      </c>
      <c r="L253" s="130">
        <v>584133</v>
      </c>
      <c r="M253" s="130">
        <v>80211</v>
      </c>
      <c r="N253" s="130">
        <v>171430</v>
      </c>
      <c r="O253" s="130">
        <v>503922</v>
      </c>
      <c r="P253" s="195">
        <v>0</v>
      </c>
      <c r="Q253" s="195">
        <v>191327</v>
      </c>
      <c r="R253" s="195">
        <v>191327</v>
      </c>
      <c r="S253" s="195">
        <v>0</v>
      </c>
      <c r="T253" s="195">
        <v>191327</v>
      </c>
      <c r="U253" s="195">
        <v>191327</v>
      </c>
      <c r="V253" s="195">
        <v>191327</v>
      </c>
      <c r="W253" s="130">
        <v>330588</v>
      </c>
      <c r="X253" s="132">
        <v>330588</v>
      </c>
      <c r="Y253" s="132">
        <v>0</v>
      </c>
      <c r="Z253" s="130">
        <v>330588</v>
      </c>
      <c r="AA253" s="130">
        <v>541957</v>
      </c>
      <c r="AB253" s="130">
        <v>101226</v>
      </c>
      <c r="AC253" s="130">
        <v>260728.51000000004</v>
      </c>
      <c r="AD253" s="130">
        <v>312595</v>
      </c>
      <c r="AE253" s="130">
        <v>101226</v>
      </c>
    </row>
    <row r="254" spans="1:31" x14ac:dyDescent="0.25">
      <c r="A254" s="132" t="s">
        <v>582</v>
      </c>
      <c r="B254" s="132" t="s">
        <v>583</v>
      </c>
      <c r="C254" s="132" t="s">
        <v>106</v>
      </c>
      <c r="D254" s="132" t="s">
        <v>77</v>
      </c>
      <c r="E254" s="132"/>
      <c r="F254" s="130">
        <v>394</v>
      </c>
      <c r="G254" s="130">
        <v>34738</v>
      </c>
      <c r="H254" s="130">
        <v>0</v>
      </c>
      <c r="I254" s="130">
        <v>34738</v>
      </c>
      <c r="J254" s="130">
        <v>10075</v>
      </c>
      <c r="K254" s="130">
        <v>27700</v>
      </c>
      <c r="L254" s="130">
        <v>24663</v>
      </c>
      <c r="M254" s="130">
        <v>0</v>
      </c>
      <c r="N254" s="130">
        <v>0</v>
      </c>
      <c r="O254" s="130">
        <v>24663</v>
      </c>
      <c r="P254" s="195">
        <v>0</v>
      </c>
      <c r="Q254" s="195">
        <v>0</v>
      </c>
      <c r="R254" s="195">
        <v>0</v>
      </c>
      <c r="S254" s="195">
        <v>0</v>
      </c>
      <c r="T254" s="195">
        <v>0</v>
      </c>
      <c r="U254" s="195">
        <v>0</v>
      </c>
      <c r="V254" s="195">
        <v>0</v>
      </c>
      <c r="W254" s="130">
        <v>10075</v>
      </c>
      <c r="X254" s="132">
        <v>10075</v>
      </c>
      <c r="Y254" s="132">
        <v>0</v>
      </c>
      <c r="Z254" s="130">
        <v>10075</v>
      </c>
      <c r="AA254" s="130">
        <v>27700</v>
      </c>
      <c r="AB254" s="130">
        <v>7038</v>
      </c>
      <c r="AC254" s="130">
        <v>5967.23</v>
      </c>
      <c r="AD254" s="130">
        <v>24663</v>
      </c>
      <c r="AE254" s="130">
        <v>7038</v>
      </c>
    </row>
    <row r="255" spans="1:31" x14ac:dyDescent="0.25">
      <c r="A255" s="132" t="s">
        <v>584</v>
      </c>
      <c r="B255" s="132" t="s">
        <v>585</v>
      </c>
      <c r="C255" s="132" t="s">
        <v>85</v>
      </c>
      <c r="D255" s="132" t="s">
        <v>86</v>
      </c>
      <c r="E255" s="132"/>
      <c r="F255" s="130">
        <v>6358</v>
      </c>
      <c r="G255" s="130">
        <v>560570</v>
      </c>
      <c r="H255" s="130">
        <v>0</v>
      </c>
      <c r="I255" s="130">
        <v>560570</v>
      </c>
      <c r="J255" s="130">
        <v>46001</v>
      </c>
      <c r="K255" s="130">
        <v>51924</v>
      </c>
      <c r="L255" s="130">
        <v>514569</v>
      </c>
      <c r="M255" s="130">
        <v>99359</v>
      </c>
      <c r="N255" s="130">
        <v>113201</v>
      </c>
      <c r="O255" s="130">
        <v>415210</v>
      </c>
      <c r="P255" s="195">
        <v>0</v>
      </c>
      <c r="Q255" s="195">
        <v>0</v>
      </c>
      <c r="R255" s="195">
        <v>0</v>
      </c>
      <c r="S255" s="195">
        <v>0</v>
      </c>
      <c r="T255" s="195">
        <v>0</v>
      </c>
      <c r="U255" s="195">
        <v>0</v>
      </c>
      <c r="V255" s="195">
        <v>0</v>
      </c>
      <c r="W255" s="130">
        <v>145360</v>
      </c>
      <c r="X255" s="132">
        <v>145360</v>
      </c>
      <c r="Y255" s="132">
        <v>0</v>
      </c>
      <c r="Z255" s="130">
        <v>145360</v>
      </c>
      <c r="AA255" s="130">
        <v>165125</v>
      </c>
      <c r="AB255" s="130">
        <v>395445</v>
      </c>
      <c r="AC255" s="130">
        <v>121085.80250000002</v>
      </c>
      <c r="AD255" s="130">
        <v>415210</v>
      </c>
      <c r="AE255" s="130">
        <v>395445</v>
      </c>
    </row>
    <row r="256" spans="1:31" x14ac:dyDescent="0.25">
      <c r="A256" s="132" t="s">
        <v>586</v>
      </c>
      <c r="B256" s="132" t="s">
        <v>587</v>
      </c>
      <c r="C256" s="132" t="s">
        <v>101</v>
      </c>
      <c r="D256" s="132" t="s">
        <v>90</v>
      </c>
      <c r="E256" s="132"/>
      <c r="F256" s="130">
        <v>1276</v>
      </c>
      <c r="G256" s="130">
        <v>112502</v>
      </c>
      <c r="H256" s="130">
        <v>0</v>
      </c>
      <c r="I256" s="130">
        <v>112502</v>
      </c>
      <c r="J256" s="130">
        <v>96368</v>
      </c>
      <c r="K256" s="130">
        <v>124470</v>
      </c>
      <c r="L256" s="130">
        <v>16134</v>
      </c>
      <c r="M256" s="130">
        <v>10370</v>
      </c>
      <c r="N256" s="130">
        <v>25550</v>
      </c>
      <c r="O256" s="130">
        <v>5764</v>
      </c>
      <c r="P256" s="195">
        <v>0</v>
      </c>
      <c r="Q256" s="195">
        <v>0</v>
      </c>
      <c r="R256" s="195">
        <v>0</v>
      </c>
      <c r="S256" s="195">
        <v>0</v>
      </c>
      <c r="T256" s="195">
        <v>0</v>
      </c>
      <c r="U256" s="195">
        <v>0</v>
      </c>
      <c r="V256" s="195">
        <v>0</v>
      </c>
      <c r="W256" s="130">
        <v>106738</v>
      </c>
      <c r="X256" s="132">
        <v>106738</v>
      </c>
      <c r="Y256" s="132">
        <v>0</v>
      </c>
      <c r="Z256" s="130">
        <v>106738</v>
      </c>
      <c r="AA256" s="130">
        <v>150020</v>
      </c>
      <c r="AB256" s="130">
        <v>-37518</v>
      </c>
      <c r="AC256" s="130">
        <v>72022.569999999992</v>
      </c>
      <c r="AD256" s="130">
        <v>5764</v>
      </c>
      <c r="AE256" s="130">
        <v>-37518</v>
      </c>
    </row>
    <row r="257" spans="1:31" x14ac:dyDescent="0.25">
      <c r="A257" s="132" t="s">
        <v>588</v>
      </c>
      <c r="B257" s="132" t="s">
        <v>589</v>
      </c>
      <c r="C257" s="132" t="s">
        <v>80</v>
      </c>
      <c r="D257" s="132" t="s">
        <v>77</v>
      </c>
      <c r="E257" s="132"/>
      <c r="F257" s="130">
        <v>1802</v>
      </c>
      <c r="G257" s="130">
        <v>158878</v>
      </c>
      <c r="H257" s="130">
        <v>0</v>
      </c>
      <c r="I257" s="130">
        <v>158878</v>
      </c>
      <c r="J257" s="130">
        <v>0</v>
      </c>
      <c r="K257" s="130">
        <v>0</v>
      </c>
      <c r="L257" s="130">
        <v>158878</v>
      </c>
      <c r="M257" s="130">
        <v>56250</v>
      </c>
      <c r="N257" s="130">
        <v>142500</v>
      </c>
      <c r="O257" s="130">
        <v>102628</v>
      </c>
      <c r="P257" s="195">
        <v>0</v>
      </c>
      <c r="Q257" s="195">
        <v>0</v>
      </c>
      <c r="R257" s="195">
        <v>0</v>
      </c>
      <c r="S257" s="195">
        <v>0</v>
      </c>
      <c r="T257" s="195">
        <v>0</v>
      </c>
      <c r="U257" s="195">
        <v>0</v>
      </c>
      <c r="V257" s="195">
        <v>0</v>
      </c>
      <c r="W257" s="130">
        <v>56250</v>
      </c>
      <c r="X257" s="132">
        <v>56250</v>
      </c>
      <c r="Y257" s="132">
        <v>0</v>
      </c>
      <c r="Z257" s="130">
        <v>56250</v>
      </c>
      <c r="AA257" s="130">
        <v>142500</v>
      </c>
      <c r="AB257" s="130">
        <v>16378</v>
      </c>
      <c r="AC257" s="130">
        <v>15262.76</v>
      </c>
      <c r="AD257" s="130">
        <v>102628</v>
      </c>
      <c r="AE257" s="130">
        <v>16378</v>
      </c>
    </row>
    <row r="258" spans="1:31" x14ac:dyDescent="0.25">
      <c r="A258" s="132" t="s">
        <v>590</v>
      </c>
      <c r="B258" s="132" t="s">
        <v>591</v>
      </c>
      <c r="C258" s="132" t="s">
        <v>101</v>
      </c>
      <c r="D258" s="132" t="s">
        <v>90</v>
      </c>
      <c r="E258" s="132"/>
      <c r="F258" s="130">
        <v>8846</v>
      </c>
      <c r="G258" s="130">
        <v>779932</v>
      </c>
      <c r="H258" s="130">
        <v>0</v>
      </c>
      <c r="I258" s="130">
        <v>779932</v>
      </c>
      <c r="J258" s="130">
        <v>193862</v>
      </c>
      <c r="K258" s="130">
        <v>389429</v>
      </c>
      <c r="L258" s="130">
        <v>586070</v>
      </c>
      <c r="M258" s="130">
        <v>231400</v>
      </c>
      <c r="N258" s="130">
        <v>384250</v>
      </c>
      <c r="O258" s="130">
        <v>354670</v>
      </c>
      <c r="P258" s="195">
        <v>0</v>
      </c>
      <c r="Q258" s="195">
        <v>0</v>
      </c>
      <c r="R258" s="195">
        <v>0</v>
      </c>
      <c r="S258" s="195">
        <v>0</v>
      </c>
      <c r="T258" s="195">
        <v>0</v>
      </c>
      <c r="U258" s="195">
        <v>0</v>
      </c>
      <c r="V258" s="195">
        <v>0</v>
      </c>
      <c r="W258" s="130">
        <v>425262</v>
      </c>
      <c r="X258" s="132">
        <v>425262</v>
      </c>
      <c r="Y258" s="132">
        <v>0</v>
      </c>
      <c r="Z258" s="130">
        <v>425262</v>
      </c>
      <c r="AA258" s="130">
        <v>773679</v>
      </c>
      <c r="AB258" s="130">
        <v>6253</v>
      </c>
      <c r="AC258" s="130">
        <v>243316.98</v>
      </c>
      <c r="AD258" s="130">
        <v>354670</v>
      </c>
      <c r="AE258" s="130">
        <v>6253</v>
      </c>
    </row>
    <row r="259" spans="1:31" x14ac:dyDescent="0.25">
      <c r="A259" s="132" t="s">
        <v>592</v>
      </c>
      <c r="B259" s="132" t="s">
        <v>593</v>
      </c>
      <c r="C259" s="132" t="s">
        <v>85</v>
      </c>
      <c r="D259" s="132" t="s">
        <v>86</v>
      </c>
      <c r="E259" s="132"/>
      <c r="F259" s="130">
        <v>43559</v>
      </c>
      <c r="G259" s="130">
        <v>3840497</v>
      </c>
      <c r="H259" s="130">
        <v>0</v>
      </c>
      <c r="I259" s="130">
        <v>3840497</v>
      </c>
      <c r="J259" s="130">
        <v>500000</v>
      </c>
      <c r="K259" s="130">
        <v>935000</v>
      </c>
      <c r="L259" s="130">
        <v>3340497</v>
      </c>
      <c r="M259" s="130">
        <v>0</v>
      </c>
      <c r="N259" s="130">
        <v>5200000</v>
      </c>
      <c r="O259" s="130">
        <v>3340497</v>
      </c>
      <c r="P259" s="195">
        <v>0</v>
      </c>
      <c r="Q259" s="195">
        <v>1386479.6675</v>
      </c>
      <c r="R259" s="195">
        <v>1386479.6675</v>
      </c>
      <c r="S259" s="195">
        <v>0</v>
      </c>
      <c r="T259" s="195">
        <v>0</v>
      </c>
      <c r="U259" s="195">
        <v>0</v>
      </c>
      <c r="V259" s="195">
        <v>0</v>
      </c>
      <c r="W259" s="130">
        <v>500000</v>
      </c>
      <c r="X259" s="132">
        <v>500000</v>
      </c>
      <c r="Y259" s="132">
        <v>0</v>
      </c>
      <c r="Z259" s="130">
        <v>500000</v>
      </c>
      <c r="AA259" s="130">
        <v>7521479.6675000004</v>
      </c>
      <c r="AB259" s="130">
        <v>-3680982.6675</v>
      </c>
      <c r="AC259" s="130">
        <v>1886480.5499999991</v>
      </c>
      <c r="AD259" s="130">
        <v>3340497</v>
      </c>
      <c r="AE259" s="130">
        <v>-3680982.6675</v>
      </c>
    </row>
    <row r="260" spans="1:31" x14ac:dyDescent="0.25">
      <c r="A260" s="132" t="s">
        <v>594</v>
      </c>
      <c r="B260" s="132" t="s">
        <v>595</v>
      </c>
      <c r="C260" s="132" t="s">
        <v>85</v>
      </c>
      <c r="D260" s="132" t="s">
        <v>86</v>
      </c>
      <c r="E260" s="132"/>
      <c r="F260" s="130">
        <v>9489</v>
      </c>
      <c r="G260" s="130">
        <v>836623</v>
      </c>
      <c r="H260" s="130">
        <v>0</v>
      </c>
      <c r="I260" s="130">
        <v>836623</v>
      </c>
      <c r="J260" s="130">
        <v>145000</v>
      </c>
      <c r="K260" s="130">
        <v>401875</v>
      </c>
      <c r="L260" s="130">
        <v>691623</v>
      </c>
      <c r="M260" s="130">
        <v>55000</v>
      </c>
      <c r="N260" s="130">
        <v>182500</v>
      </c>
      <c r="O260" s="130">
        <v>636623</v>
      </c>
      <c r="P260" s="195">
        <v>0</v>
      </c>
      <c r="Q260" s="195">
        <v>100000</v>
      </c>
      <c r="R260" s="195">
        <v>100000</v>
      </c>
      <c r="S260" s="195">
        <v>0</v>
      </c>
      <c r="T260" s="195">
        <v>100000</v>
      </c>
      <c r="U260" s="195">
        <v>100000</v>
      </c>
      <c r="V260" s="195">
        <v>100000</v>
      </c>
      <c r="W260" s="130">
        <v>300000</v>
      </c>
      <c r="X260" s="132">
        <v>300000</v>
      </c>
      <c r="Y260" s="132">
        <v>0</v>
      </c>
      <c r="Z260" s="130">
        <v>300000</v>
      </c>
      <c r="AA260" s="130">
        <v>684375</v>
      </c>
      <c r="AB260" s="130">
        <v>152248</v>
      </c>
      <c r="AC260" s="130">
        <v>230237.49</v>
      </c>
      <c r="AD260" s="130">
        <v>536623</v>
      </c>
      <c r="AE260" s="130">
        <v>152248</v>
      </c>
    </row>
    <row r="261" spans="1:31" x14ac:dyDescent="0.25">
      <c r="A261" s="132" t="s">
        <v>596</v>
      </c>
      <c r="B261" s="132" t="s">
        <v>597</v>
      </c>
      <c r="C261" s="132" t="s">
        <v>76</v>
      </c>
      <c r="D261" s="132" t="s">
        <v>77</v>
      </c>
      <c r="E261" s="132"/>
      <c r="F261" s="130">
        <v>895</v>
      </c>
      <c r="G261" s="130">
        <v>78910</v>
      </c>
      <c r="H261" s="130">
        <v>0</v>
      </c>
      <c r="I261" s="130">
        <v>78910</v>
      </c>
      <c r="J261" s="130">
        <v>14000</v>
      </c>
      <c r="K261" s="130">
        <v>20000</v>
      </c>
      <c r="L261" s="130">
        <v>64910</v>
      </c>
      <c r="M261" s="130">
        <v>0</v>
      </c>
      <c r="N261" s="130">
        <v>0</v>
      </c>
      <c r="O261" s="130">
        <v>64910</v>
      </c>
      <c r="P261" s="195">
        <v>0</v>
      </c>
      <c r="Q261" s="195">
        <v>3553</v>
      </c>
      <c r="R261" s="195">
        <v>3553</v>
      </c>
      <c r="S261" s="195">
        <v>0</v>
      </c>
      <c r="T261" s="195">
        <v>3553</v>
      </c>
      <c r="U261" s="195">
        <v>3553</v>
      </c>
      <c r="V261" s="195">
        <v>0</v>
      </c>
      <c r="W261" s="130">
        <v>17553</v>
      </c>
      <c r="X261" s="132">
        <v>14000</v>
      </c>
      <c r="Y261" s="132">
        <v>0</v>
      </c>
      <c r="Z261" s="130">
        <v>14000</v>
      </c>
      <c r="AA261" s="130">
        <v>23553</v>
      </c>
      <c r="AB261" s="130">
        <v>55357</v>
      </c>
      <c r="AC261" s="130">
        <v>14000.64</v>
      </c>
      <c r="AD261" s="130">
        <v>64910</v>
      </c>
      <c r="AE261" s="130">
        <v>55357</v>
      </c>
    </row>
    <row r="262" spans="1:31" x14ac:dyDescent="0.25">
      <c r="A262" s="132" t="s">
        <v>598</v>
      </c>
      <c r="B262" s="132" t="s">
        <v>599</v>
      </c>
      <c r="C262" s="132" t="s">
        <v>122</v>
      </c>
      <c r="D262" s="132" t="s">
        <v>73</v>
      </c>
      <c r="E262" s="132"/>
      <c r="F262" s="130">
        <v>20226</v>
      </c>
      <c r="G262" s="130">
        <v>1783280</v>
      </c>
      <c r="H262" s="130">
        <v>0</v>
      </c>
      <c r="I262" s="130">
        <v>1783280</v>
      </c>
      <c r="J262" s="130">
        <v>796795</v>
      </c>
      <c r="K262" s="130">
        <v>1193966</v>
      </c>
      <c r="L262" s="130">
        <v>986485</v>
      </c>
      <c r="M262" s="130">
        <v>986485</v>
      </c>
      <c r="N262" s="130">
        <v>1534582</v>
      </c>
      <c r="O262" s="130">
        <v>0</v>
      </c>
      <c r="P262" s="195">
        <v>0</v>
      </c>
      <c r="Q262" s="195">
        <v>0</v>
      </c>
      <c r="R262" s="195">
        <v>0</v>
      </c>
      <c r="S262" s="195">
        <v>0</v>
      </c>
      <c r="T262" s="195">
        <v>0</v>
      </c>
      <c r="U262" s="195">
        <v>0</v>
      </c>
      <c r="V262" s="195">
        <v>0</v>
      </c>
      <c r="W262" s="130">
        <v>1783280</v>
      </c>
      <c r="X262" s="132">
        <v>1783280</v>
      </c>
      <c r="Y262" s="132">
        <v>0</v>
      </c>
      <c r="Z262" s="130">
        <v>1783280</v>
      </c>
      <c r="AA262" s="130">
        <v>2728548</v>
      </c>
      <c r="AB262" s="130">
        <v>-945268</v>
      </c>
      <c r="AC262" s="130">
        <v>1097806.5530000003</v>
      </c>
      <c r="AD262" s="130">
        <v>0</v>
      </c>
      <c r="AE262" s="130">
        <v>-945268</v>
      </c>
    </row>
    <row r="263" spans="1:31" x14ac:dyDescent="0.25">
      <c r="A263" s="132" t="s">
        <v>600</v>
      </c>
      <c r="B263" s="132" t="s">
        <v>601</v>
      </c>
      <c r="C263" s="132" t="s">
        <v>85</v>
      </c>
      <c r="D263" s="132" t="s">
        <v>86</v>
      </c>
      <c r="E263" s="132"/>
      <c r="F263" s="130">
        <v>28385</v>
      </c>
      <c r="G263" s="130">
        <v>2502641</v>
      </c>
      <c r="H263" s="130">
        <v>0</v>
      </c>
      <c r="I263" s="130">
        <v>2502641</v>
      </c>
      <c r="J263" s="130">
        <v>1044085</v>
      </c>
      <c r="K263" s="130">
        <v>2289931</v>
      </c>
      <c r="L263" s="130">
        <v>1458556</v>
      </c>
      <c r="M263" s="130">
        <v>1428449</v>
      </c>
      <c r="N263" s="130">
        <v>2645324</v>
      </c>
      <c r="O263" s="130">
        <v>30107</v>
      </c>
      <c r="P263" s="195">
        <v>0</v>
      </c>
      <c r="Q263" s="195">
        <v>0</v>
      </c>
      <c r="R263" s="195">
        <v>0</v>
      </c>
      <c r="S263" s="195">
        <v>0</v>
      </c>
      <c r="T263" s="195">
        <v>0</v>
      </c>
      <c r="U263" s="195">
        <v>0</v>
      </c>
      <c r="V263" s="195">
        <v>0</v>
      </c>
      <c r="W263" s="130">
        <v>2472534</v>
      </c>
      <c r="X263" s="132">
        <v>2472534</v>
      </c>
      <c r="Y263" s="132">
        <v>0</v>
      </c>
      <c r="Z263" s="130">
        <v>2472534</v>
      </c>
      <c r="AA263" s="130">
        <v>4935255</v>
      </c>
      <c r="AB263" s="130">
        <v>-2432614</v>
      </c>
      <c r="AC263" s="130">
        <v>455029.66</v>
      </c>
      <c r="AD263" s="130">
        <v>30107</v>
      </c>
      <c r="AE263" s="130">
        <v>-2432614</v>
      </c>
    </row>
    <row r="264" spans="1:31" x14ac:dyDescent="0.25">
      <c r="A264" s="132" t="s">
        <v>602</v>
      </c>
      <c r="B264" s="132" t="s">
        <v>603</v>
      </c>
      <c r="C264" s="132" t="s">
        <v>76</v>
      </c>
      <c r="D264" s="132" t="s">
        <v>77</v>
      </c>
      <c r="E264" s="132"/>
      <c r="F264" s="130">
        <v>683</v>
      </c>
      <c r="G264" s="130">
        <v>60219</v>
      </c>
      <c r="H264" s="130">
        <v>0</v>
      </c>
      <c r="I264" s="130">
        <v>60219</v>
      </c>
      <c r="J264" s="130">
        <v>0</v>
      </c>
      <c r="K264" s="130">
        <v>0</v>
      </c>
      <c r="L264" s="130">
        <v>60219</v>
      </c>
      <c r="M264" s="130">
        <v>5684</v>
      </c>
      <c r="N264" s="130">
        <v>5984</v>
      </c>
      <c r="O264" s="130">
        <v>54535</v>
      </c>
      <c r="P264" s="195">
        <v>0</v>
      </c>
      <c r="Q264" s="195">
        <v>0</v>
      </c>
      <c r="R264" s="195">
        <v>0</v>
      </c>
      <c r="S264" s="195">
        <v>0</v>
      </c>
      <c r="T264" s="195">
        <v>0</v>
      </c>
      <c r="U264" s="195">
        <v>0</v>
      </c>
      <c r="V264" s="195">
        <v>0</v>
      </c>
      <c r="W264" s="130">
        <v>5684</v>
      </c>
      <c r="X264" s="132">
        <v>5684</v>
      </c>
      <c r="Y264" s="132">
        <v>0</v>
      </c>
      <c r="Z264" s="130">
        <v>5684</v>
      </c>
      <c r="AA264" s="130">
        <v>5984</v>
      </c>
      <c r="AB264" s="130">
        <v>54235</v>
      </c>
      <c r="AC264" s="130">
        <v>5983.5</v>
      </c>
      <c r="AD264" s="130">
        <v>54535</v>
      </c>
      <c r="AE264" s="130">
        <v>54235</v>
      </c>
    </row>
    <row r="265" spans="1:31" x14ac:dyDescent="0.25">
      <c r="A265" s="132" t="s">
        <v>604</v>
      </c>
      <c r="B265" s="132" t="s">
        <v>605</v>
      </c>
      <c r="C265" s="132" t="s">
        <v>64</v>
      </c>
      <c r="D265" s="132" t="s">
        <v>65</v>
      </c>
      <c r="E265" s="132"/>
      <c r="F265" s="130">
        <v>18834</v>
      </c>
      <c r="G265" s="130">
        <v>0</v>
      </c>
      <c r="H265" s="130">
        <v>0</v>
      </c>
      <c r="I265" s="130">
        <v>0</v>
      </c>
      <c r="J265" s="130">
        <v>0</v>
      </c>
      <c r="K265" s="130">
        <v>0</v>
      </c>
      <c r="L265" s="130">
        <v>0</v>
      </c>
      <c r="M265" s="130">
        <v>0</v>
      </c>
      <c r="N265" s="130">
        <v>0</v>
      </c>
      <c r="O265" s="130">
        <v>0</v>
      </c>
      <c r="P265" s="195">
        <v>0</v>
      </c>
      <c r="Q265" s="195">
        <v>0</v>
      </c>
      <c r="R265" s="195">
        <v>0</v>
      </c>
      <c r="S265" s="195">
        <v>0</v>
      </c>
      <c r="T265" s="195">
        <v>0</v>
      </c>
      <c r="U265" s="195">
        <v>0</v>
      </c>
      <c r="V265" s="195">
        <v>0</v>
      </c>
      <c r="W265" s="130">
        <v>0</v>
      </c>
      <c r="X265" s="132">
        <v>0</v>
      </c>
      <c r="Y265" s="132">
        <v>0</v>
      </c>
      <c r="Z265" s="130">
        <v>0</v>
      </c>
      <c r="AA265" s="130">
        <v>0</v>
      </c>
      <c r="AB265" s="130">
        <v>0</v>
      </c>
      <c r="AC265" s="130">
        <v>0</v>
      </c>
      <c r="AD265" s="130">
        <v>0</v>
      </c>
      <c r="AE265" s="130">
        <v>0</v>
      </c>
    </row>
    <row r="266" spans="1:31" x14ac:dyDescent="0.25">
      <c r="A266" s="132" t="s">
        <v>606</v>
      </c>
      <c r="B266" s="132" t="s">
        <v>607</v>
      </c>
      <c r="C266" s="132" t="s">
        <v>72</v>
      </c>
      <c r="D266" s="132" t="s">
        <v>113</v>
      </c>
      <c r="E266" s="132"/>
      <c r="F266" s="130">
        <v>15702</v>
      </c>
      <c r="G266" s="130">
        <v>1384409</v>
      </c>
      <c r="H266" s="130">
        <v>0</v>
      </c>
      <c r="I266" s="130">
        <v>1384409</v>
      </c>
      <c r="J266" s="130">
        <v>63875</v>
      </c>
      <c r="K266" s="130">
        <v>134000</v>
      </c>
      <c r="L266" s="130">
        <v>1320534</v>
      </c>
      <c r="M266" s="130">
        <v>769753</v>
      </c>
      <c r="N266" s="130">
        <v>1283020</v>
      </c>
      <c r="O266" s="130">
        <v>550781</v>
      </c>
      <c r="P266" s="195">
        <v>103649.175</v>
      </c>
      <c r="Q266" s="195">
        <v>440131.5</v>
      </c>
      <c r="R266" s="195">
        <v>543780.67500000005</v>
      </c>
      <c r="S266" s="195">
        <v>103649.175</v>
      </c>
      <c r="T266" s="195">
        <v>428227.5</v>
      </c>
      <c r="U266" s="195">
        <v>531876.67500000005</v>
      </c>
      <c r="V266" s="195">
        <v>531876.68000000005</v>
      </c>
      <c r="W266" s="130">
        <v>1365504.675</v>
      </c>
      <c r="X266" s="132">
        <v>1365504.6800000002</v>
      </c>
      <c r="Y266" s="132">
        <v>0</v>
      </c>
      <c r="Z266" s="130">
        <v>1365504.6800000002</v>
      </c>
      <c r="AA266" s="130">
        <v>1960800.675</v>
      </c>
      <c r="AB266" s="130">
        <v>-576391.67500000005</v>
      </c>
      <c r="AC266" s="130">
        <v>1071756.7799999998</v>
      </c>
      <c r="AD266" s="130">
        <v>18904.319999999832</v>
      </c>
      <c r="AE266" s="130">
        <v>-576391.67500000005</v>
      </c>
    </row>
    <row r="267" spans="1:31" x14ac:dyDescent="0.25">
      <c r="A267" s="132" t="s">
        <v>608</v>
      </c>
      <c r="B267" s="132" t="s">
        <v>609</v>
      </c>
      <c r="C267" s="132" t="s">
        <v>118</v>
      </c>
      <c r="D267" s="132" t="s">
        <v>113</v>
      </c>
      <c r="E267" s="132"/>
      <c r="F267" s="130">
        <v>18943</v>
      </c>
      <c r="G267" s="130">
        <v>1670161</v>
      </c>
      <c r="H267" s="130">
        <v>0</v>
      </c>
      <c r="I267" s="130">
        <v>1670161</v>
      </c>
      <c r="J267" s="130">
        <v>157651</v>
      </c>
      <c r="K267" s="130">
        <v>303164</v>
      </c>
      <c r="L267" s="130">
        <v>1512510</v>
      </c>
      <c r="M267" s="130">
        <v>937920</v>
      </c>
      <c r="N267" s="130">
        <v>2184420</v>
      </c>
      <c r="O267" s="130">
        <v>574590</v>
      </c>
      <c r="P267" s="195">
        <v>0</v>
      </c>
      <c r="Q267" s="195">
        <v>0</v>
      </c>
      <c r="R267" s="195">
        <v>0</v>
      </c>
      <c r="S267" s="195">
        <v>0</v>
      </c>
      <c r="T267" s="195">
        <v>0</v>
      </c>
      <c r="U267" s="195">
        <v>0</v>
      </c>
      <c r="V267" s="195">
        <v>0</v>
      </c>
      <c r="W267" s="130">
        <v>1095571</v>
      </c>
      <c r="X267" s="132">
        <v>1095571</v>
      </c>
      <c r="Y267" s="132">
        <v>0</v>
      </c>
      <c r="Z267" s="130">
        <v>1095571</v>
      </c>
      <c r="AA267" s="130">
        <v>2487584</v>
      </c>
      <c r="AB267" s="130">
        <v>-817423</v>
      </c>
      <c r="AC267" s="130">
        <v>1670160.9990000001</v>
      </c>
      <c r="AD267" s="130">
        <v>574590</v>
      </c>
      <c r="AE267" s="130">
        <v>-817423</v>
      </c>
    </row>
    <row r="268" spans="1:31" x14ac:dyDescent="0.25">
      <c r="A268" s="132" t="s">
        <v>610</v>
      </c>
      <c r="B268" s="132" t="s">
        <v>611</v>
      </c>
      <c r="C268" s="132" t="s">
        <v>76</v>
      </c>
      <c r="D268" s="132" t="s">
        <v>77</v>
      </c>
      <c r="E268" s="132"/>
      <c r="F268" s="130">
        <v>3152</v>
      </c>
      <c r="G268" s="130">
        <v>277905</v>
      </c>
      <c r="H268" s="130">
        <v>0</v>
      </c>
      <c r="I268" s="130">
        <v>277905</v>
      </c>
      <c r="J268" s="130">
        <v>0</v>
      </c>
      <c r="K268" s="130">
        <v>0</v>
      </c>
      <c r="L268" s="130">
        <v>277905</v>
      </c>
      <c r="M268" s="130">
        <v>43526</v>
      </c>
      <c r="N268" s="130">
        <v>117792</v>
      </c>
      <c r="O268" s="130">
        <v>234379</v>
      </c>
      <c r="P268" s="195">
        <v>0</v>
      </c>
      <c r="Q268" s="195">
        <v>0</v>
      </c>
      <c r="R268" s="195">
        <v>0</v>
      </c>
      <c r="S268" s="195">
        <v>0</v>
      </c>
      <c r="T268" s="195">
        <v>0</v>
      </c>
      <c r="U268" s="195">
        <v>0</v>
      </c>
      <c r="V268" s="195">
        <v>0</v>
      </c>
      <c r="W268" s="130">
        <v>43526</v>
      </c>
      <c r="X268" s="132">
        <v>43526</v>
      </c>
      <c r="Y268" s="132">
        <v>0</v>
      </c>
      <c r="Z268" s="130">
        <v>43526</v>
      </c>
      <c r="AA268" s="130">
        <v>117792</v>
      </c>
      <c r="AB268" s="130">
        <v>160113</v>
      </c>
      <c r="AC268" s="130">
        <v>14601.400000000009</v>
      </c>
      <c r="AD268" s="130">
        <v>234379</v>
      </c>
      <c r="AE268" s="130">
        <v>160113</v>
      </c>
    </row>
    <row r="269" spans="1:31" x14ac:dyDescent="0.25">
      <c r="A269" s="132" t="s">
        <v>612</v>
      </c>
      <c r="B269" s="132" t="s">
        <v>613</v>
      </c>
      <c r="C269" s="132" t="s">
        <v>106</v>
      </c>
      <c r="D269" s="132" t="s">
        <v>77</v>
      </c>
      <c r="E269" s="132"/>
      <c r="F269" s="130">
        <v>1861</v>
      </c>
      <c r="G269" s="130">
        <v>164080</v>
      </c>
      <c r="H269" s="130">
        <v>0</v>
      </c>
      <c r="I269" s="130">
        <v>164080</v>
      </c>
      <c r="J269" s="130">
        <v>7870</v>
      </c>
      <c r="K269" s="130">
        <v>12892</v>
      </c>
      <c r="L269" s="130">
        <v>156210</v>
      </c>
      <c r="M269" s="130">
        <v>60986</v>
      </c>
      <c r="N269" s="130">
        <v>62346</v>
      </c>
      <c r="O269" s="130">
        <v>95224</v>
      </c>
      <c r="P269" s="195">
        <v>307.54500000000002</v>
      </c>
      <c r="Q269" s="195">
        <v>6365.1824999999999</v>
      </c>
      <c r="R269" s="195">
        <v>6672.7275</v>
      </c>
      <c r="S269" s="195">
        <v>307.54500000000002</v>
      </c>
      <c r="T269" s="195">
        <v>4955.58</v>
      </c>
      <c r="U269" s="195">
        <v>5263.125</v>
      </c>
      <c r="V269" s="195">
        <v>5263</v>
      </c>
      <c r="W269" s="130">
        <v>74119.125</v>
      </c>
      <c r="X269" s="132">
        <v>74119</v>
      </c>
      <c r="Y269" s="132">
        <v>0</v>
      </c>
      <c r="Z269" s="130">
        <v>74119</v>
      </c>
      <c r="AA269" s="130">
        <v>81910.727499999994</v>
      </c>
      <c r="AB269" s="130">
        <v>82169.272500000006</v>
      </c>
      <c r="AC269" s="130">
        <v>30046.61</v>
      </c>
      <c r="AD269" s="130">
        <v>89961</v>
      </c>
      <c r="AE269" s="130">
        <v>82169.272500000006</v>
      </c>
    </row>
    <row r="270" spans="1:31" x14ac:dyDescent="0.25">
      <c r="A270" s="132" t="s">
        <v>614</v>
      </c>
      <c r="B270" s="132" t="s">
        <v>615</v>
      </c>
      <c r="C270" s="132" t="s">
        <v>68</v>
      </c>
      <c r="D270" s="132" t="s">
        <v>98</v>
      </c>
      <c r="E270" s="132"/>
      <c r="F270" s="130">
        <v>4341</v>
      </c>
      <c r="G270" s="130">
        <v>382736</v>
      </c>
      <c r="H270" s="130">
        <v>0</v>
      </c>
      <c r="I270" s="130">
        <v>382736</v>
      </c>
      <c r="J270" s="130">
        <v>55847</v>
      </c>
      <c r="K270" s="130">
        <v>121978</v>
      </c>
      <c r="L270" s="130">
        <v>326889</v>
      </c>
      <c r="M270" s="130">
        <v>290000</v>
      </c>
      <c r="N270" s="130">
        <v>395000</v>
      </c>
      <c r="O270" s="130">
        <v>36889</v>
      </c>
      <c r="P270" s="195">
        <v>0</v>
      </c>
      <c r="Q270" s="195">
        <v>36888.86</v>
      </c>
      <c r="R270" s="195">
        <v>36888.86</v>
      </c>
      <c r="S270" s="195">
        <v>0</v>
      </c>
      <c r="T270" s="195">
        <v>36888.86</v>
      </c>
      <c r="U270" s="195">
        <v>36888.86</v>
      </c>
      <c r="V270" s="195">
        <v>36888.86</v>
      </c>
      <c r="W270" s="130">
        <v>382735.86</v>
      </c>
      <c r="X270" s="132">
        <v>382735.86</v>
      </c>
      <c r="Y270" s="132">
        <v>0</v>
      </c>
      <c r="Z270" s="130">
        <v>382735.86</v>
      </c>
      <c r="AA270" s="130">
        <v>553866.86</v>
      </c>
      <c r="AB270" s="130">
        <v>-171130.86</v>
      </c>
      <c r="AC270" s="130">
        <v>345846.90999999992</v>
      </c>
      <c r="AD270" s="130">
        <v>0.14000000001396984</v>
      </c>
      <c r="AE270" s="130">
        <v>-171130.86</v>
      </c>
    </row>
    <row r="271" spans="1:31" x14ac:dyDescent="0.25">
      <c r="A271" s="132" t="s">
        <v>616</v>
      </c>
      <c r="B271" s="132" t="s">
        <v>617</v>
      </c>
      <c r="C271" s="132" t="s">
        <v>68</v>
      </c>
      <c r="D271" s="132" t="s">
        <v>69</v>
      </c>
      <c r="E271" s="132"/>
      <c r="F271" s="130">
        <v>7649</v>
      </c>
      <c r="G271" s="130">
        <v>674395</v>
      </c>
      <c r="H271" s="130">
        <v>0</v>
      </c>
      <c r="I271" s="130">
        <v>674395</v>
      </c>
      <c r="J271" s="130">
        <v>32067</v>
      </c>
      <c r="K271" s="130">
        <v>53128</v>
      </c>
      <c r="L271" s="130">
        <v>642328</v>
      </c>
      <c r="M271" s="130">
        <v>535118</v>
      </c>
      <c r="N271" s="130">
        <v>807932</v>
      </c>
      <c r="O271" s="130">
        <v>107210</v>
      </c>
      <c r="P271" s="195">
        <v>0</v>
      </c>
      <c r="Q271" s="195">
        <v>0</v>
      </c>
      <c r="R271" s="195">
        <v>0</v>
      </c>
      <c r="S271" s="195">
        <v>0</v>
      </c>
      <c r="T271" s="195">
        <v>0</v>
      </c>
      <c r="U271" s="195">
        <v>0</v>
      </c>
      <c r="V271" s="195">
        <v>0</v>
      </c>
      <c r="W271" s="130">
        <v>567185</v>
      </c>
      <c r="X271" s="132">
        <v>567185</v>
      </c>
      <c r="Y271" s="132">
        <v>0</v>
      </c>
      <c r="Z271" s="130">
        <v>567185</v>
      </c>
      <c r="AA271" s="130">
        <v>861060</v>
      </c>
      <c r="AB271" s="130">
        <v>-186665</v>
      </c>
      <c r="AC271" s="130">
        <v>282709.45340000006</v>
      </c>
      <c r="AD271" s="130">
        <v>107210</v>
      </c>
      <c r="AE271" s="130">
        <v>-186665</v>
      </c>
    </row>
    <row r="272" spans="1:31" x14ac:dyDescent="0.25">
      <c r="A272" s="132" t="s">
        <v>618</v>
      </c>
      <c r="B272" s="132" t="s">
        <v>619</v>
      </c>
      <c r="C272" s="132" t="s">
        <v>101</v>
      </c>
      <c r="D272" s="132" t="s">
        <v>90</v>
      </c>
      <c r="E272" s="132"/>
      <c r="F272" s="130">
        <v>37973</v>
      </c>
      <c r="G272" s="130">
        <v>3347993</v>
      </c>
      <c r="H272" s="130">
        <v>0</v>
      </c>
      <c r="I272" s="130">
        <v>3347993</v>
      </c>
      <c r="J272" s="130">
        <v>918844</v>
      </c>
      <c r="K272" s="130">
        <v>1072354</v>
      </c>
      <c r="L272" s="130">
        <v>2429149</v>
      </c>
      <c r="M272" s="130">
        <v>1085750</v>
      </c>
      <c r="N272" s="130">
        <v>1544000</v>
      </c>
      <c r="O272" s="130">
        <v>1343399</v>
      </c>
      <c r="P272" s="195">
        <v>0</v>
      </c>
      <c r="Q272" s="195">
        <v>0</v>
      </c>
      <c r="R272" s="195">
        <v>0</v>
      </c>
      <c r="S272" s="195">
        <v>0</v>
      </c>
      <c r="T272" s="195">
        <v>0</v>
      </c>
      <c r="U272" s="195">
        <v>0</v>
      </c>
      <c r="V272" s="195">
        <v>0</v>
      </c>
      <c r="W272" s="130">
        <v>2004594</v>
      </c>
      <c r="X272" s="132">
        <v>2004594</v>
      </c>
      <c r="Y272" s="132">
        <v>0</v>
      </c>
      <c r="Z272" s="130">
        <v>2004594</v>
      </c>
      <c r="AA272" s="130">
        <v>2616354</v>
      </c>
      <c r="AB272" s="130">
        <v>731639</v>
      </c>
      <c r="AC272" s="130">
        <v>2551933.5399999996</v>
      </c>
      <c r="AD272" s="130">
        <v>1343399</v>
      </c>
      <c r="AE272" s="130">
        <v>731639</v>
      </c>
    </row>
    <row r="273" spans="1:31" x14ac:dyDescent="0.25">
      <c r="A273" s="132" t="s">
        <v>620</v>
      </c>
      <c r="B273" s="132" t="s">
        <v>621</v>
      </c>
      <c r="C273" s="132" t="s">
        <v>106</v>
      </c>
      <c r="D273" s="132" t="s">
        <v>90</v>
      </c>
      <c r="E273" s="132"/>
      <c r="F273" s="130">
        <v>1774</v>
      </c>
      <c r="G273" s="130">
        <v>156410</v>
      </c>
      <c r="H273" s="130">
        <v>0</v>
      </c>
      <c r="I273" s="130">
        <v>156410</v>
      </c>
      <c r="J273" s="130">
        <v>9001</v>
      </c>
      <c r="K273" s="130">
        <v>14876</v>
      </c>
      <c r="L273" s="130">
        <v>147409</v>
      </c>
      <c r="M273" s="130">
        <v>122472</v>
      </c>
      <c r="N273" s="130">
        <v>140066</v>
      </c>
      <c r="O273" s="130">
        <v>24937</v>
      </c>
      <c r="P273" s="195">
        <v>0</v>
      </c>
      <c r="Q273" s="195">
        <v>0</v>
      </c>
      <c r="R273" s="195">
        <v>0</v>
      </c>
      <c r="S273" s="195">
        <v>0</v>
      </c>
      <c r="T273" s="195">
        <v>0</v>
      </c>
      <c r="U273" s="195">
        <v>0</v>
      </c>
      <c r="V273" s="195">
        <v>0</v>
      </c>
      <c r="W273" s="130">
        <v>131473</v>
      </c>
      <c r="X273" s="132">
        <v>131473</v>
      </c>
      <c r="Y273" s="132">
        <v>0</v>
      </c>
      <c r="Z273" s="130">
        <v>131473</v>
      </c>
      <c r="AA273" s="130">
        <v>154942</v>
      </c>
      <c r="AB273" s="130">
        <v>1468</v>
      </c>
      <c r="AC273" s="130">
        <v>43085.45</v>
      </c>
      <c r="AD273" s="130">
        <v>24937</v>
      </c>
      <c r="AE273" s="130">
        <v>1468</v>
      </c>
    </row>
    <row r="274" spans="1:31" x14ac:dyDescent="0.25">
      <c r="A274" s="132" t="s">
        <v>622</v>
      </c>
      <c r="B274" s="132" t="s">
        <v>623</v>
      </c>
      <c r="C274" s="132" t="s">
        <v>72</v>
      </c>
      <c r="D274" s="132" t="s">
        <v>113</v>
      </c>
      <c r="E274" s="132"/>
      <c r="F274" s="130">
        <v>18181</v>
      </c>
      <c r="G274" s="130">
        <v>1602977</v>
      </c>
      <c r="H274" s="130">
        <v>0</v>
      </c>
      <c r="I274" s="130">
        <v>1602977</v>
      </c>
      <c r="J274" s="130">
        <v>443000</v>
      </c>
      <c r="K274" s="130">
        <v>572000</v>
      </c>
      <c r="L274" s="130">
        <v>1159977</v>
      </c>
      <c r="M274" s="130">
        <v>0</v>
      </c>
      <c r="N274" s="130">
        <v>0</v>
      </c>
      <c r="O274" s="130">
        <v>1159977</v>
      </c>
      <c r="P274" s="195">
        <v>0</v>
      </c>
      <c r="Q274" s="195">
        <v>0</v>
      </c>
      <c r="R274" s="195">
        <v>0</v>
      </c>
      <c r="S274" s="195">
        <v>0</v>
      </c>
      <c r="T274" s="195">
        <v>0</v>
      </c>
      <c r="U274" s="195">
        <v>0</v>
      </c>
      <c r="V274" s="195">
        <v>0</v>
      </c>
      <c r="W274" s="130">
        <v>443000</v>
      </c>
      <c r="X274" s="132">
        <v>443000</v>
      </c>
      <c r="Y274" s="132">
        <v>0</v>
      </c>
      <c r="Z274" s="130">
        <v>443000</v>
      </c>
      <c r="AA274" s="130">
        <v>572000</v>
      </c>
      <c r="AB274" s="130">
        <v>1030977</v>
      </c>
      <c r="AC274" s="130">
        <v>400503.82000000007</v>
      </c>
      <c r="AD274" s="130">
        <v>1159977</v>
      </c>
      <c r="AE274" s="130">
        <v>1030977</v>
      </c>
    </row>
    <row r="275" spans="1:31" x14ac:dyDescent="0.25">
      <c r="A275" s="132" t="s">
        <v>624</v>
      </c>
      <c r="B275" s="132" t="s">
        <v>625</v>
      </c>
      <c r="C275" s="132" t="s">
        <v>68</v>
      </c>
      <c r="D275" s="132" t="s">
        <v>154</v>
      </c>
      <c r="E275" s="132"/>
      <c r="F275" s="130">
        <v>81562</v>
      </c>
      <c r="G275" s="130">
        <v>7191135</v>
      </c>
      <c r="H275" s="130">
        <v>0</v>
      </c>
      <c r="I275" s="130">
        <v>7191135</v>
      </c>
      <c r="J275" s="130">
        <v>0</v>
      </c>
      <c r="K275" s="130">
        <v>0</v>
      </c>
      <c r="L275" s="130">
        <v>7191135</v>
      </c>
      <c r="M275" s="130">
        <v>7191135</v>
      </c>
      <c r="N275" s="130">
        <v>7918051</v>
      </c>
      <c r="O275" s="130">
        <v>0</v>
      </c>
      <c r="P275" s="195">
        <v>0</v>
      </c>
      <c r="Q275" s="195">
        <v>0</v>
      </c>
      <c r="R275" s="195">
        <v>0</v>
      </c>
      <c r="S275" s="195">
        <v>0</v>
      </c>
      <c r="T275" s="195">
        <v>0</v>
      </c>
      <c r="U275" s="195">
        <v>0</v>
      </c>
      <c r="V275" s="195">
        <v>0</v>
      </c>
      <c r="W275" s="130">
        <v>7191135</v>
      </c>
      <c r="X275" s="132">
        <v>7191135</v>
      </c>
      <c r="Y275" s="132">
        <v>0</v>
      </c>
      <c r="Z275" s="130">
        <v>7191135</v>
      </c>
      <c r="AA275" s="130">
        <v>7918051</v>
      </c>
      <c r="AB275" s="130">
        <v>-726916</v>
      </c>
      <c r="AC275" s="130">
        <v>5765655.1099999994</v>
      </c>
      <c r="AD275" s="130">
        <v>0</v>
      </c>
      <c r="AE275" s="130">
        <v>-726916</v>
      </c>
    </row>
    <row r="276" spans="1:31" x14ac:dyDescent="0.25">
      <c r="A276" s="132" t="s">
        <v>626</v>
      </c>
      <c r="B276" s="132" t="s">
        <v>627</v>
      </c>
      <c r="C276" s="132" t="s">
        <v>89</v>
      </c>
      <c r="D276" s="132" t="s">
        <v>77</v>
      </c>
      <c r="E276" s="132"/>
      <c r="F276" s="130">
        <v>17806</v>
      </c>
      <c r="G276" s="130">
        <v>1569914</v>
      </c>
      <c r="H276" s="130">
        <v>0</v>
      </c>
      <c r="I276" s="130">
        <v>1569914</v>
      </c>
      <c r="J276" s="130">
        <v>681413</v>
      </c>
      <c r="K276" s="130">
        <v>1009193</v>
      </c>
      <c r="L276" s="130">
        <v>888501</v>
      </c>
      <c r="M276" s="130">
        <v>0</v>
      </c>
      <c r="N276" s="130">
        <v>0</v>
      </c>
      <c r="O276" s="130">
        <v>888501</v>
      </c>
      <c r="P276" s="195">
        <v>0</v>
      </c>
      <c r="Q276" s="195">
        <v>0</v>
      </c>
      <c r="R276" s="195">
        <v>0</v>
      </c>
      <c r="S276" s="195">
        <v>0</v>
      </c>
      <c r="T276" s="195">
        <v>0</v>
      </c>
      <c r="U276" s="195">
        <v>0</v>
      </c>
      <c r="V276" s="195">
        <v>0</v>
      </c>
      <c r="W276" s="130">
        <v>681413</v>
      </c>
      <c r="X276" s="132">
        <v>681413</v>
      </c>
      <c r="Y276" s="132">
        <v>0</v>
      </c>
      <c r="Z276" s="130">
        <v>681413</v>
      </c>
      <c r="AA276" s="130">
        <v>1009193</v>
      </c>
      <c r="AB276" s="130">
        <v>560721</v>
      </c>
      <c r="AC276" s="130">
        <v>456452.19799999986</v>
      </c>
      <c r="AD276" s="130">
        <v>888501</v>
      </c>
      <c r="AE276" s="130">
        <v>560721</v>
      </c>
    </row>
    <row r="277" spans="1:31" x14ac:dyDescent="0.25">
      <c r="A277" s="132" t="s">
        <v>628</v>
      </c>
      <c r="B277" s="132" t="s">
        <v>629</v>
      </c>
      <c r="C277" s="132" t="s">
        <v>89</v>
      </c>
      <c r="D277" s="132" t="s">
        <v>77</v>
      </c>
      <c r="E277" s="132"/>
      <c r="F277" s="130">
        <v>6196</v>
      </c>
      <c r="G277" s="130">
        <v>546287</v>
      </c>
      <c r="H277" s="130">
        <v>0</v>
      </c>
      <c r="I277" s="130">
        <v>546287</v>
      </c>
      <c r="J277" s="130">
        <v>223430</v>
      </c>
      <c r="K277" s="130">
        <v>362695</v>
      </c>
      <c r="L277" s="130">
        <v>322857</v>
      </c>
      <c r="M277" s="130">
        <v>0</v>
      </c>
      <c r="N277" s="130">
        <v>375210</v>
      </c>
      <c r="O277" s="130">
        <v>322857</v>
      </c>
      <c r="P277" s="195">
        <v>0</v>
      </c>
      <c r="Q277" s="195">
        <v>309874</v>
      </c>
      <c r="R277" s="195">
        <v>309874</v>
      </c>
      <c r="S277" s="195">
        <v>0</v>
      </c>
      <c r="T277" s="195">
        <v>309874</v>
      </c>
      <c r="U277" s="195">
        <v>309874</v>
      </c>
      <c r="V277" s="195">
        <v>309874</v>
      </c>
      <c r="W277" s="130">
        <v>533304</v>
      </c>
      <c r="X277" s="132">
        <v>533304</v>
      </c>
      <c r="Y277" s="132">
        <v>0</v>
      </c>
      <c r="Z277" s="130">
        <v>533304</v>
      </c>
      <c r="AA277" s="130">
        <v>1047779</v>
      </c>
      <c r="AB277" s="130">
        <v>-501492</v>
      </c>
      <c r="AC277" s="130">
        <v>48148.739999999991</v>
      </c>
      <c r="AD277" s="130">
        <v>12983</v>
      </c>
      <c r="AE277" s="130">
        <v>-501492</v>
      </c>
    </row>
    <row r="278" spans="1:31" x14ac:dyDescent="0.25">
      <c r="A278" s="132" t="s">
        <v>630</v>
      </c>
      <c r="B278" s="132" t="s">
        <v>631</v>
      </c>
      <c r="C278" s="132" t="s">
        <v>101</v>
      </c>
      <c r="D278" s="132" t="s">
        <v>98</v>
      </c>
      <c r="E278" s="132"/>
      <c r="F278" s="130">
        <v>10169</v>
      </c>
      <c r="G278" s="130">
        <v>896577</v>
      </c>
      <c r="H278" s="130">
        <v>0</v>
      </c>
      <c r="I278" s="130">
        <v>896577</v>
      </c>
      <c r="J278" s="130">
        <v>0</v>
      </c>
      <c r="K278" s="130">
        <v>0</v>
      </c>
      <c r="L278" s="130">
        <v>896577</v>
      </c>
      <c r="M278" s="130">
        <v>55487</v>
      </c>
      <c r="N278" s="130">
        <v>139938</v>
      </c>
      <c r="O278" s="130">
        <v>841090</v>
      </c>
      <c r="P278" s="195">
        <v>0</v>
      </c>
      <c r="Q278" s="195">
        <v>0</v>
      </c>
      <c r="R278" s="195">
        <v>0</v>
      </c>
      <c r="S278" s="195">
        <v>0</v>
      </c>
      <c r="T278" s="195">
        <v>0</v>
      </c>
      <c r="U278" s="195">
        <v>0</v>
      </c>
      <c r="V278" s="195">
        <v>0</v>
      </c>
      <c r="W278" s="130">
        <v>55487</v>
      </c>
      <c r="X278" s="132">
        <v>55487</v>
      </c>
      <c r="Y278" s="132">
        <v>0</v>
      </c>
      <c r="Z278" s="130">
        <v>55487</v>
      </c>
      <c r="AA278" s="130">
        <v>139938</v>
      </c>
      <c r="AB278" s="130">
        <v>756639</v>
      </c>
      <c r="AC278" s="130">
        <v>291275.37</v>
      </c>
      <c r="AD278" s="130">
        <v>841090</v>
      </c>
      <c r="AE278" s="130">
        <v>756639</v>
      </c>
    </row>
    <row r="279" spans="1:31" x14ac:dyDescent="0.25">
      <c r="A279" s="132" t="s">
        <v>632</v>
      </c>
      <c r="B279" s="132" t="s">
        <v>633</v>
      </c>
      <c r="C279" s="132" t="s">
        <v>101</v>
      </c>
      <c r="D279" s="132" t="s">
        <v>77</v>
      </c>
      <c r="E279" s="132"/>
      <c r="F279" s="130">
        <v>16931</v>
      </c>
      <c r="G279" s="130">
        <v>1492768</v>
      </c>
      <c r="H279" s="130">
        <v>0</v>
      </c>
      <c r="I279" s="130">
        <v>1492768</v>
      </c>
      <c r="J279" s="130">
        <v>140539</v>
      </c>
      <c r="K279" s="130">
        <v>227370</v>
      </c>
      <c r="L279" s="130">
        <v>1352229</v>
      </c>
      <c r="M279" s="130">
        <v>893662</v>
      </c>
      <c r="N279" s="130">
        <v>1747841</v>
      </c>
      <c r="O279" s="130">
        <v>458567</v>
      </c>
      <c r="P279" s="195">
        <v>0</v>
      </c>
      <c r="Q279" s="195">
        <v>0</v>
      </c>
      <c r="R279" s="195">
        <v>0</v>
      </c>
      <c r="S279" s="195">
        <v>0</v>
      </c>
      <c r="T279" s="195">
        <v>0</v>
      </c>
      <c r="U279" s="195">
        <v>0</v>
      </c>
      <c r="V279" s="195">
        <v>0</v>
      </c>
      <c r="W279" s="130">
        <v>1034201</v>
      </c>
      <c r="X279" s="132">
        <v>1034201</v>
      </c>
      <c r="Y279" s="132">
        <v>0</v>
      </c>
      <c r="Z279" s="130">
        <v>1034201</v>
      </c>
      <c r="AA279" s="130">
        <v>1975211</v>
      </c>
      <c r="AB279" s="130">
        <v>-482443</v>
      </c>
      <c r="AC279" s="130">
        <v>962244.18</v>
      </c>
      <c r="AD279" s="130">
        <v>458567</v>
      </c>
      <c r="AE279" s="130">
        <v>-482443</v>
      </c>
    </row>
    <row r="280" spans="1:31" x14ac:dyDescent="0.25">
      <c r="A280" s="132" t="s">
        <v>634</v>
      </c>
      <c r="B280" s="132" t="s">
        <v>635</v>
      </c>
      <c r="C280" s="132" t="s">
        <v>80</v>
      </c>
      <c r="D280" s="132" t="s">
        <v>77</v>
      </c>
      <c r="E280" s="132"/>
      <c r="F280" s="130">
        <v>9793</v>
      </c>
      <c r="G280" s="130">
        <v>863426</v>
      </c>
      <c r="H280" s="130">
        <v>0</v>
      </c>
      <c r="I280" s="130">
        <v>863426</v>
      </c>
      <c r="J280" s="130">
        <v>23508</v>
      </c>
      <c r="K280" s="130">
        <v>66373</v>
      </c>
      <c r="L280" s="130">
        <v>839918</v>
      </c>
      <c r="M280" s="130">
        <v>45646</v>
      </c>
      <c r="N280" s="130">
        <v>116284</v>
      </c>
      <c r="O280" s="130">
        <v>794272</v>
      </c>
      <c r="P280" s="195">
        <v>0</v>
      </c>
      <c r="Q280" s="195">
        <v>89720.52</v>
      </c>
      <c r="R280" s="195">
        <v>89720.52</v>
      </c>
      <c r="S280" s="195">
        <v>0</v>
      </c>
      <c r="T280" s="195">
        <v>89720.52</v>
      </c>
      <c r="U280" s="195">
        <v>89720.52</v>
      </c>
      <c r="V280" s="195">
        <v>89720.52</v>
      </c>
      <c r="W280" s="130">
        <v>158874.52000000002</v>
      </c>
      <c r="X280" s="132">
        <v>158874.52000000002</v>
      </c>
      <c r="Y280" s="132">
        <v>0</v>
      </c>
      <c r="Z280" s="130">
        <v>158874.52000000002</v>
      </c>
      <c r="AA280" s="130">
        <v>272377.52</v>
      </c>
      <c r="AB280" s="130">
        <v>591048.48</v>
      </c>
      <c r="AC280" s="130">
        <v>109907.26</v>
      </c>
      <c r="AD280" s="130">
        <v>704551.48</v>
      </c>
      <c r="AE280" s="130">
        <v>591048.48</v>
      </c>
    </row>
    <row r="281" spans="1:31" x14ac:dyDescent="0.25">
      <c r="A281" s="132" t="s">
        <v>636</v>
      </c>
      <c r="B281" s="132" t="s">
        <v>637</v>
      </c>
      <c r="C281" s="132" t="s">
        <v>101</v>
      </c>
      <c r="D281" s="132" t="s">
        <v>90</v>
      </c>
      <c r="E281" s="132"/>
      <c r="F281" s="130">
        <v>11971</v>
      </c>
      <c r="G281" s="130">
        <v>1055456</v>
      </c>
      <c r="H281" s="130">
        <v>0</v>
      </c>
      <c r="I281" s="130">
        <v>1055456</v>
      </c>
      <c r="J281" s="130">
        <v>3182</v>
      </c>
      <c r="K281" s="130">
        <v>10849</v>
      </c>
      <c r="L281" s="130">
        <v>1052274</v>
      </c>
      <c r="M281" s="130">
        <v>92262</v>
      </c>
      <c r="N281" s="130">
        <v>182453</v>
      </c>
      <c r="O281" s="130">
        <v>960012</v>
      </c>
      <c r="P281" s="195">
        <v>0</v>
      </c>
      <c r="Q281" s="195">
        <v>0</v>
      </c>
      <c r="R281" s="195">
        <v>0</v>
      </c>
      <c r="S281" s="195">
        <v>0</v>
      </c>
      <c r="T281" s="195">
        <v>0</v>
      </c>
      <c r="U281" s="195">
        <v>0</v>
      </c>
      <c r="V281" s="195">
        <v>0</v>
      </c>
      <c r="W281" s="130">
        <v>95444</v>
      </c>
      <c r="X281" s="132">
        <v>95444</v>
      </c>
      <c r="Y281" s="132">
        <v>0</v>
      </c>
      <c r="Z281" s="130">
        <v>95444</v>
      </c>
      <c r="AA281" s="130">
        <v>193302</v>
      </c>
      <c r="AB281" s="130">
        <v>862154</v>
      </c>
      <c r="AC281" s="130">
        <v>130781.71</v>
      </c>
      <c r="AD281" s="130">
        <v>960012</v>
      </c>
      <c r="AE281" s="130">
        <v>862154</v>
      </c>
    </row>
    <row r="282" spans="1:31" x14ac:dyDescent="0.25">
      <c r="A282" s="132" t="s">
        <v>638</v>
      </c>
      <c r="B282" s="132" t="s">
        <v>639</v>
      </c>
      <c r="C282" s="132" t="s">
        <v>80</v>
      </c>
      <c r="D282" s="132" t="s">
        <v>77</v>
      </c>
      <c r="E282" s="132"/>
      <c r="F282" s="130">
        <v>155032</v>
      </c>
      <c r="G282" s="130">
        <v>13668817</v>
      </c>
      <c r="H282" s="130">
        <v>0</v>
      </c>
      <c r="I282" s="130">
        <v>13668817</v>
      </c>
      <c r="J282" s="130">
        <v>6496829</v>
      </c>
      <c r="K282" s="130">
        <v>9500767</v>
      </c>
      <c r="L282" s="130">
        <v>7171988</v>
      </c>
      <c r="M282" s="130">
        <v>7171988</v>
      </c>
      <c r="N282" s="130">
        <v>12445219</v>
      </c>
      <c r="O282" s="130">
        <v>0</v>
      </c>
      <c r="P282" s="195">
        <v>0</v>
      </c>
      <c r="Q282" s="195">
        <v>0</v>
      </c>
      <c r="R282" s="195">
        <v>0</v>
      </c>
      <c r="S282" s="195">
        <v>0</v>
      </c>
      <c r="T282" s="195">
        <v>0</v>
      </c>
      <c r="U282" s="195">
        <v>0</v>
      </c>
      <c r="V282" s="195">
        <v>0</v>
      </c>
      <c r="W282" s="130">
        <v>13668817</v>
      </c>
      <c r="X282" s="132">
        <v>13668817</v>
      </c>
      <c r="Y282" s="132">
        <v>0</v>
      </c>
      <c r="Z282" s="130">
        <v>13668817</v>
      </c>
      <c r="AA282" s="130">
        <v>21945986</v>
      </c>
      <c r="AB282" s="130">
        <v>-8277169</v>
      </c>
      <c r="AC282" s="130">
        <v>6763481.3300000047</v>
      </c>
      <c r="AD282" s="130">
        <v>0</v>
      </c>
      <c r="AE282" s="130">
        <v>-8277169</v>
      </c>
    </row>
    <row r="283" spans="1:31" x14ac:dyDescent="0.25">
      <c r="A283" s="132" t="s">
        <v>640</v>
      </c>
      <c r="B283" s="132" t="s">
        <v>641</v>
      </c>
      <c r="C283" s="132" t="s">
        <v>101</v>
      </c>
      <c r="D283" s="132" t="s">
        <v>90</v>
      </c>
      <c r="E283" s="132"/>
      <c r="F283" s="130">
        <v>8190</v>
      </c>
      <c r="G283" s="130">
        <v>722094</v>
      </c>
      <c r="H283" s="130">
        <v>0</v>
      </c>
      <c r="I283" s="130">
        <v>722094</v>
      </c>
      <c r="J283" s="130">
        <v>57000</v>
      </c>
      <c r="K283" s="130">
        <v>95250</v>
      </c>
      <c r="L283" s="130">
        <v>665094</v>
      </c>
      <c r="M283" s="130">
        <v>47013</v>
      </c>
      <c r="N283" s="130">
        <v>172582</v>
      </c>
      <c r="O283" s="130">
        <v>618081</v>
      </c>
      <c r="P283" s="195">
        <v>0</v>
      </c>
      <c r="Q283" s="195">
        <v>0</v>
      </c>
      <c r="R283" s="195">
        <v>0</v>
      </c>
      <c r="S283" s="195">
        <v>0</v>
      </c>
      <c r="T283" s="195">
        <v>0</v>
      </c>
      <c r="U283" s="195">
        <v>0</v>
      </c>
      <c r="V283" s="195">
        <v>0</v>
      </c>
      <c r="W283" s="130">
        <v>104013</v>
      </c>
      <c r="X283" s="132">
        <v>104013</v>
      </c>
      <c r="Y283" s="132">
        <v>0</v>
      </c>
      <c r="Z283" s="130">
        <v>104013</v>
      </c>
      <c r="AA283" s="130">
        <v>267832</v>
      </c>
      <c r="AB283" s="130">
        <v>454262</v>
      </c>
      <c r="AC283" s="130">
        <v>101412.67</v>
      </c>
      <c r="AD283" s="130">
        <v>618081</v>
      </c>
      <c r="AE283" s="130">
        <v>454262</v>
      </c>
    </row>
    <row r="284" spans="1:31" x14ac:dyDescent="0.25">
      <c r="A284" s="132" t="s">
        <v>642</v>
      </c>
      <c r="B284" s="132" t="s">
        <v>643</v>
      </c>
      <c r="C284" s="132" t="s">
        <v>76</v>
      </c>
      <c r="D284" s="132" t="s">
        <v>77</v>
      </c>
      <c r="E284" s="132"/>
      <c r="F284" s="130">
        <v>1903</v>
      </c>
      <c r="G284" s="130">
        <v>167783</v>
      </c>
      <c r="H284" s="130">
        <v>0</v>
      </c>
      <c r="I284" s="130">
        <v>167783</v>
      </c>
      <c r="J284" s="130">
        <v>6712</v>
      </c>
      <c r="K284" s="130">
        <v>8567</v>
      </c>
      <c r="L284" s="130">
        <v>161071</v>
      </c>
      <c r="M284" s="130">
        <v>37980</v>
      </c>
      <c r="N284" s="130">
        <v>40677</v>
      </c>
      <c r="O284" s="130">
        <v>123091</v>
      </c>
      <c r="P284" s="195">
        <v>0</v>
      </c>
      <c r="Q284" s="195">
        <v>123091</v>
      </c>
      <c r="R284" s="195">
        <v>123091</v>
      </c>
      <c r="S284" s="195">
        <v>0</v>
      </c>
      <c r="T284" s="195">
        <v>104471.54</v>
      </c>
      <c r="U284" s="195">
        <v>104471.54</v>
      </c>
      <c r="V284" s="195">
        <v>104471.54</v>
      </c>
      <c r="W284" s="130">
        <v>149163.53999999998</v>
      </c>
      <c r="X284" s="132">
        <v>149163.53999999998</v>
      </c>
      <c r="Y284" s="132">
        <v>0</v>
      </c>
      <c r="Z284" s="130">
        <v>149163.53999999998</v>
      </c>
      <c r="AA284" s="130">
        <v>172335</v>
      </c>
      <c r="AB284" s="130">
        <v>-4552</v>
      </c>
      <c r="AC284" s="130">
        <v>80750.92</v>
      </c>
      <c r="AD284" s="130">
        <v>18619.460000000021</v>
      </c>
      <c r="AE284" s="130">
        <v>-4552</v>
      </c>
    </row>
    <row r="285" spans="1:31" x14ac:dyDescent="0.25">
      <c r="A285" s="132" t="s">
        <v>644</v>
      </c>
      <c r="B285" s="132" t="s">
        <v>645</v>
      </c>
      <c r="C285" s="132" t="s">
        <v>68</v>
      </c>
      <c r="D285" s="132" t="s">
        <v>98</v>
      </c>
      <c r="E285" s="132"/>
      <c r="F285" s="130">
        <v>22729</v>
      </c>
      <c r="G285" s="130">
        <v>2003964</v>
      </c>
      <c r="H285" s="130">
        <v>0</v>
      </c>
      <c r="I285" s="130">
        <v>2003964</v>
      </c>
      <c r="J285" s="130">
        <v>539768</v>
      </c>
      <c r="K285" s="130">
        <v>893070</v>
      </c>
      <c r="L285" s="130">
        <v>1464196</v>
      </c>
      <c r="M285" s="130">
        <v>1464196</v>
      </c>
      <c r="N285" s="130">
        <v>2787946</v>
      </c>
      <c r="O285" s="130">
        <v>0</v>
      </c>
      <c r="P285" s="195">
        <v>0</v>
      </c>
      <c r="Q285" s="195">
        <v>0</v>
      </c>
      <c r="R285" s="195">
        <v>0</v>
      </c>
      <c r="S285" s="195">
        <v>0</v>
      </c>
      <c r="T285" s="195">
        <v>0</v>
      </c>
      <c r="U285" s="195">
        <v>0</v>
      </c>
      <c r="V285" s="195">
        <v>0</v>
      </c>
      <c r="W285" s="130">
        <v>2003964</v>
      </c>
      <c r="X285" s="132">
        <v>2003964</v>
      </c>
      <c r="Y285" s="132">
        <v>0</v>
      </c>
      <c r="Z285" s="130">
        <v>2003964</v>
      </c>
      <c r="AA285" s="130">
        <v>3681016</v>
      </c>
      <c r="AB285" s="130">
        <v>-1677052</v>
      </c>
      <c r="AC285" s="130">
        <v>1280778.9699949997</v>
      </c>
      <c r="AD285" s="130">
        <v>0</v>
      </c>
      <c r="AE285" s="130">
        <v>-1677052</v>
      </c>
    </row>
    <row r="286" spans="1:31" x14ac:dyDescent="0.25">
      <c r="A286" s="132" t="s">
        <v>646</v>
      </c>
      <c r="B286" s="132" t="s">
        <v>647</v>
      </c>
      <c r="C286" s="132" t="s">
        <v>118</v>
      </c>
      <c r="D286" s="132" t="s">
        <v>65</v>
      </c>
      <c r="E286" s="132"/>
      <c r="F286" s="130">
        <v>28950</v>
      </c>
      <c r="G286" s="130">
        <v>2552455</v>
      </c>
      <c r="H286" s="130">
        <v>0</v>
      </c>
      <c r="I286" s="130">
        <v>2552455</v>
      </c>
      <c r="J286" s="130">
        <v>0</v>
      </c>
      <c r="K286" s="130">
        <v>0</v>
      </c>
      <c r="L286" s="130">
        <v>2552455</v>
      </c>
      <c r="M286" s="130">
        <v>2552455</v>
      </c>
      <c r="N286" s="130">
        <v>2968194</v>
      </c>
      <c r="O286" s="130">
        <v>0</v>
      </c>
      <c r="P286" s="195">
        <v>0</v>
      </c>
      <c r="Q286" s="195">
        <v>0</v>
      </c>
      <c r="R286" s="195">
        <v>0</v>
      </c>
      <c r="S286" s="195">
        <v>0</v>
      </c>
      <c r="T286" s="195">
        <v>0</v>
      </c>
      <c r="U286" s="195">
        <v>0</v>
      </c>
      <c r="V286" s="195">
        <v>0</v>
      </c>
      <c r="W286" s="130">
        <v>2552455</v>
      </c>
      <c r="X286" s="132">
        <v>2552455</v>
      </c>
      <c r="Y286" s="132">
        <v>0</v>
      </c>
      <c r="Z286" s="130">
        <v>2552455</v>
      </c>
      <c r="AA286" s="130">
        <v>2968194</v>
      </c>
      <c r="AB286" s="130">
        <v>-415739</v>
      </c>
      <c r="AC286" s="130">
        <v>2025911.64</v>
      </c>
      <c r="AD286" s="130">
        <v>0</v>
      </c>
      <c r="AE286" s="130">
        <v>-415739</v>
      </c>
    </row>
    <row r="287" spans="1:31" x14ac:dyDescent="0.25">
      <c r="A287" s="132" t="s">
        <v>648</v>
      </c>
      <c r="B287" s="132" t="s">
        <v>649</v>
      </c>
      <c r="C287" s="132" t="s">
        <v>68</v>
      </c>
      <c r="D287" s="132" t="s">
        <v>69</v>
      </c>
      <c r="E287" s="132"/>
      <c r="F287" s="130">
        <v>7214</v>
      </c>
      <c r="G287" s="130">
        <v>636042</v>
      </c>
      <c r="H287" s="130">
        <v>0</v>
      </c>
      <c r="I287" s="130">
        <v>636042</v>
      </c>
      <c r="J287" s="130">
        <v>27433</v>
      </c>
      <c r="K287" s="130">
        <v>27433</v>
      </c>
      <c r="L287" s="130">
        <v>608609</v>
      </c>
      <c r="M287" s="130">
        <v>400328</v>
      </c>
      <c r="N287" s="130">
        <v>1090849</v>
      </c>
      <c r="O287" s="130">
        <v>208281</v>
      </c>
      <c r="P287" s="195">
        <v>0</v>
      </c>
      <c r="Q287" s="195">
        <v>86176.49</v>
      </c>
      <c r="R287" s="195">
        <v>86176.49</v>
      </c>
      <c r="S287" s="195">
        <v>0</v>
      </c>
      <c r="T287" s="195">
        <v>86176.49</v>
      </c>
      <c r="U287" s="195">
        <v>86176.49</v>
      </c>
      <c r="V287" s="195">
        <v>86176.49</v>
      </c>
      <c r="W287" s="130">
        <v>513937.49</v>
      </c>
      <c r="X287" s="132">
        <v>513937.49</v>
      </c>
      <c r="Y287" s="132">
        <v>0</v>
      </c>
      <c r="Z287" s="130">
        <v>513937.49</v>
      </c>
      <c r="AA287" s="130">
        <v>1204458.49</v>
      </c>
      <c r="AB287" s="130">
        <v>-568416.49</v>
      </c>
      <c r="AC287" s="130">
        <v>493706.53</v>
      </c>
      <c r="AD287" s="130">
        <v>122104.51</v>
      </c>
      <c r="AE287" s="130">
        <v>-568416.49</v>
      </c>
    </row>
    <row r="288" spans="1:31" x14ac:dyDescent="0.25">
      <c r="A288" s="132" t="s">
        <v>650</v>
      </c>
      <c r="B288" s="132" t="s">
        <v>651</v>
      </c>
      <c r="C288" s="132" t="s">
        <v>101</v>
      </c>
      <c r="D288" s="132" t="s">
        <v>77</v>
      </c>
      <c r="E288" s="132"/>
      <c r="F288" s="130">
        <v>9640</v>
      </c>
      <c r="G288" s="130">
        <v>849937</v>
      </c>
      <c r="H288" s="130">
        <v>0</v>
      </c>
      <c r="I288" s="130">
        <v>849937</v>
      </c>
      <c r="J288" s="130">
        <v>0</v>
      </c>
      <c r="K288" s="130">
        <v>0</v>
      </c>
      <c r="L288" s="130">
        <v>849937</v>
      </c>
      <c r="M288" s="130">
        <v>227222</v>
      </c>
      <c r="N288" s="130">
        <v>470424</v>
      </c>
      <c r="O288" s="130">
        <v>622715</v>
      </c>
      <c r="P288" s="195">
        <v>0</v>
      </c>
      <c r="Q288" s="195">
        <v>0</v>
      </c>
      <c r="R288" s="195">
        <v>0</v>
      </c>
      <c r="S288" s="195">
        <v>0</v>
      </c>
      <c r="T288" s="195">
        <v>0</v>
      </c>
      <c r="U288" s="195">
        <v>0</v>
      </c>
      <c r="V288" s="195">
        <v>0</v>
      </c>
      <c r="W288" s="130">
        <v>227222</v>
      </c>
      <c r="X288" s="132">
        <v>227222</v>
      </c>
      <c r="Y288" s="132">
        <v>0</v>
      </c>
      <c r="Z288" s="130">
        <v>227222</v>
      </c>
      <c r="AA288" s="130">
        <v>470424</v>
      </c>
      <c r="AB288" s="130">
        <v>379513</v>
      </c>
      <c r="AC288" s="130">
        <v>513094.46000000014</v>
      </c>
      <c r="AD288" s="130">
        <v>622715</v>
      </c>
      <c r="AE288" s="130">
        <v>379513</v>
      </c>
    </row>
    <row r="289" spans="1:31" x14ac:dyDescent="0.25">
      <c r="A289" s="132" t="s">
        <v>652</v>
      </c>
      <c r="B289" s="132" t="s">
        <v>653</v>
      </c>
      <c r="C289" s="132" t="s">
        <v>68</v>
      </c>
      <c r="D289" s="132" t="s">
        <v>69</v>
      </c>
      <c r="E289" s="132" t="s">
        <v>98</v>
      </c>
      <c r="F289" s="130">
        <v>19627</v>
      </c>
      <c r="G289" s="130">
        <v>1730468</v>
      </c>
      <c r="H289" s="130">
        <v>0</v>
      </c>
      <c r="I289" s="130">
        <v>1730468</v>
      </c>
      <c r="J289" s="130">
        <v>96153</v>
      </c>
      <c r="K289" s="130">
        <v>333705</v>
      </c>
      <c r="L289" s="130">
        <v>1634315</v>
      </c>
      <c r="M289" s="130">
        <v>892531</v>
      </c>
      <c r="N289" s="130">
        <v>1614971</v>
      </c>
      <c r="O289" s="130">
        <v>741784</v>
      </c>
      <c r="P289" s="195">
        <v>0</v>
      </c>
      <c r="Q289" s="195">
        <v>0</v>
      </c>
      <c r="R289" s="195">
        <v>0</v>
      </c>
      <c r="S289" s="195">
        <v>0</v>
      </c>
      <c r="T289" s="195">
        <v>0</v>
      </c>
      <c r="U289" s="195">
        <v>0</v>
      </c>
      <c r="V289" s="195">
        <v>0</v>
      </c>
      <c r="W289" s="130">
        <v>988684</v>
      </c>
      <c r="X289" s="132">
        <v>988684</v>
      </c>
      <c r="Y289" s="132">
        <v>0</v>
      </c>
      <c r="Z289" s="130">
        <v>988684</v>
      </c>
      <c r="AA289" s="130">
        <v>1948676</v>
      </c>
      <c r="AB289" s="130">
        <v>-218208</v>
      </c>
      <c r="AC289" s="130">
        <v>1041572.4900000002</v>
      </c>
      <c r="AD289" s="130">
        <v>741784</v>
      </c>
      <c r="AE289" s="130">
        <v>-218208</v>
      </c>
    </row>
    <row r="290" spans="1:31" x14ac:dyDescent="0.25">
      <c r="A290" s="132" t="s">
        <v>654</v>
      </c>
      <c r="B290" s="132" t="s">
        <v>655</v>
      </c>
      <c r="C290" s="132" t="s">
        <v>106</v>
      </c>
      <c r="D290" s="132" t="s">
        <v>90</v>
      </c>
      <c r="E290" s="132"/>
      <c r="F290" s="130">
        <v>3659</v>
      </c>
      <c r="G290" s="130">
        <v>322606</v>
      </c>
      <c r="H290" s="130">
        <v>0</v>
      </c>
      <c r="I290" s="130">
        <v>322606</v>
      </c>
      <c r="J290" s="130">
        <v>58587</v>
      </c>
      <c r="K290" s="130">
        <v>69620</v>
      </c>
      <c r="L290" s="130">
        <v>264019</v>
      </c>
      <c r="M290" s="130">
        <v>117211</v>
      </c>
      <c r="N290" s="130">
        <v>263442</v>
      </c>
      <c r="O290" s="130">
        <v>146808</v>
      </c>
      <c r="P290" s="195">
        <v>0</v>
      </c>
      <c r="Q290" s="195">
        <v>0</v>
      </c>
      <c r="R290" s="195">
        <v>0</v>
      </c>
      <c r="S290" s="195">
        <v>0</v>
      </c>
      <c r="T290" s="195">
        <v>0</v>
      </c>
      <c r="U290" s="195">
        <v>0</v>
      </c>
      <c r="V290" s="195">
        <v>0</v>
      </c>
      <c r="W290" s="130">
        <v>175798</v>
      </c>
      <c r="X290" s="132">
        <v>175798</v>
      </c>
      <c r="Y290" s="132">
        <v>0</v>
      </c>
      <c r="Z290" s="130">
        <v>175798</v>
      </c>
      <c r="AA290" s="130">
        <v>333062</v>
      </c>
      <c r="AB290" s="130">
        <v>-10456</v>
      </c>
      <c r="AC290" s="130">
        <v>94505.77</v>
      </c>
      <c r="AD290" s="130">
        <v>146808</v>
      </c>
      <c r="AE290" s="130">
        <v>-10456</v>
      </c>
    </row>
    <row r="291" spans="1:31" x14ac:dyDescent="0.25">
      <c r="A291" s="132" t="s">
        <v>656</v>
      </c>
      <c r="B291" s="132" t="s">
        <v>657</v>
      </c>
      <c r="C291" s="132" t="s">
        <v>101</v>
      </c>
      <c r="D291" s="132" t="s">
        <v>90</v>
      </c>
      <c r="E291" s="132"/>
      <c r="F291" s="130">
        <v>9551</v>
      </c>
      <c r="G291" s="130">
        <v>842090</v>
      </c>
      <c r="H291" s="130">
        <v>0</v>
      </c>
      <c r="I291" s="130">
        <v>842090</v>
      </c>
      <c r="J291" s="130">
        <v>42567</v>
      </c>
      <c r="K291" s="130">
        <v>42567</v>
      </c>
      <c r="L291" s="130">
        <v>799523</v>
      </c>
      <c r="M291" s="130">
        <v>144699</v>
      </c>
      <c r="N291" s="130">
        <v>199608</v>
      </c>
      <c r="O291" s="130">
        <v>654824</v>
      </c>
      <c r="P291" s="195">
        <v>0</v>
      </c>
      <c r="Q291" s="195">
        <v>653066</v>
      </c>
      <c r="R291" s="195">
        <v>653066</v>
      </c>
      <c r="S291" s="195">
        <v>0</v>
      </c>
      <c r="T291" s="195">
        <v>589765</v>
      </c>
      <c r="U291" s="195">
        <v>589765</v>
      </c>
      <c r="V291" s="195">
        <v>589765</v>
      </c>
      <c r="W291" s="130">
        <v>777031</v>
      </c>
      <c r="X291" s="132">
        <v>777031</v>
      </c>
      <c r="Y291" s="132">
        <v>0</v>
      </c>
      <c r="Z291" s="130">
        <v>777031</v>
      </c>
      <c r="AA291" s="130">
        <v>895241</v>
      </c>
      <c r="AB291" s="130">
        <v>-53151</v>
      </c>
      <c r="AC291" s="130">
        <v>642501</v>
      </c>
      <c r="AD291" s="130">
        <v>65059</v>
      </c>
      <c r="AE291" s="130">
        <v>-53151</v>
      </c>
    </row>
    <row r="292" spans="1:31" x14ac:dyDescent="0.25">
      <c r="A292" s="132" t="s">
        <v>658</v>
      </c>
      <c r="B292" s="132" t="s">
        <v>659</v>
      </c>
      <c r="C292" s="132" t="s">
        <v>85</v>
      </c>
      <c r="D292" s="132" t="s">
        <v>86</v>
      </c>
      <c r="E292" s="132"/>
      <c r="F292" s="130">
        <v>15227</v>
      </c>
      <c r="G292" s="130">
        <v>1342530</v>
      </c>
      <c r="H292" s="130">
        <v>0</v>
      </c>
      <c r="I292" s="130">
        <v>1342530</v>
      </c>
      <c r="J292" s="130">
        <v>327911</v>
      </c>
      <c r="K292" s="130">
        <v>387921</v>
      </c>
      <c r="L292" s="130">
        <v>1014619</v>
      </c>
      <c r="M292" s="130">
        <v>718587</v>
      </c>
      <c r="N292" s="130">
        <v>1209275</v>
      </c>
      <c r="O292" s="130">
        <v>296032</v>
      </c>
      <c r="P292" s="195">
        <v>0</v>
      </c>
      <c r="Q292" s="195">
        <v>0</v>
      </c>
      <c r="R292" s="195">
        <v>0</v>
      </c>
      <c r="S292" s="195">
        <v>0</v>
      </c>
      <c r="T292" s="195">
        <v>0</v>
      </c>
      <c r="U292" s="195">
        <v>0</v>
      </c>
      <c r="V292" s="195">
        <v>0</v>
      </c>
      <c r="W292" s="130">
        <v>1046498</v>
      </c>
      <c r="X292" s="132">
        <v>1046498</v>
      </c>
      <c r="Y292" s="132">
        <v>0</v>
      </c>
      <c r="Z292" s="130">
        <v>1046498</v>
      </c>
      <c r="AA292" s="130">
        <v>1597196</v>
      </c>
      <c r="AB292" s="130">
        <v>-254666</v>
      </c>
      <c r="AC292" s="130">
        <v>1102884.7900000007</v>
      </c>
      <c r="AD292" s="130">
        <v>296032</v>
      </c>
      <c r="AE292" s="130">
        <v>-254666</v>
      </c>
    </row>
    <row r="293" spans="1:31" x14ac:dyDescent="0.25">
      <c r="A293" s="132" t="s">
        <v>660</v>
      </c>
      <c r="B293" s="132" t="s">
        <v>661</v>
      </c>
      <c r="C293" s="132" t="s">
        <v>72</v>
      </c>
      <c r="D293" s="132" t="s">
        <v>113</v>
      </c>
      <c r="E293" s="132"/>
      <c r="F293" s="130">
        <v>16705</v>
      </c>
      <c r="G293" s="130">
        <v>1472842</v>
      </c>
      <c r="H293" s="130">
        <v>0</v>
      </c>
      <c r="I293" s="130">
        <v>1472842</v>
      </c>
      <c r="J293" s="130">
        <v>148660</v>
      </c>
      <c r="K293" s="130">
        <v>300640</v>
      </c>
      <c r="L293" s="130">
        <v>1324182</v>
      </c>
      <c r="M293" s="130">
        <v>1324182</v>
      </c>
      <c r="N293" s="130">
        <v>2430228</v>
      </c>
      <c r="O293" s="130">
        <v>0</v>
      </c>
      <c r="P293" s="195">
        <v>0</v>
      </c>
      <c r="Q293" s="195">
        <v>0</v>
      </c>
      <c r="R293" s="195">
        <v>0</v>
      </c>
      <c r="S293" s="195">
        <v>0</v>
      </c>
      <c r="T293" s="195">
        <v>0</v>
      </c>
      <c r="U293" s="195">
        <v>0</v>
      </c>
      <c r="V293" s="195">
        <v>0</v>
      </c>
      <c r="W293" s="130">
        <v>1472842</v>
      </c>
      <c r="X293" s="132">
        <v>1472842</v>
      </c>
      <c r="Y293" s="132">
        <v>0</v>
      </c>
      <c r="Z293" s="130">
        <v>1472842</v>
      </c>
      <c r="AA293" s="130">
        <v>2730868</v>
      </c>
      <c r="AB293" s="130">
        <v>-1258026</v>
      </c>
      <c r="AC293" s="130">
        <v>966237.82</v>
      </c>
      <c r="AD293" s="130">
        <v>0</v>
      </c>
      <c r="AE293" s="130">
        <v>-1258026</v>
      </c>
    </row>
    <row r="294" spans="1:31" x14ac:dyDescent="0.25">
      <c r="A294" s="132" t="s">
        <v>662</v>
      </c>
      <c r="B294" s="132" t="s">
        <v>663</v>
      </c>
      <c r="C294" s="132" t="s">
        <v>72</v>
      </c>
      <c r="D294" s="132" t="s">
        <v>113</v>
      </c>
      <c r="E294" s="132"/>
      <c r="F294" s="130">
        <v>57296</v>
      </c>
      <c r="G294" s="130">
        <v>5051657</v>
      </c>
      <c r="H294" s="130">
        <v>0</v>
      </c>
      <c r="I294" s="130">
        <v>5051657</v>
      </c>
      <c r="J294" s="130">
        <v>328422</v>
      </c>
      <c r="K294" s="130">
        <v>1043067</v>
      </c>
      <c r="L294" s="130">
        <v>4723235</v>
      </c>
      <c r="M294" s="130">
        <v>3610972</v>
      </c>
      <c r="N294" s="130">
        <v>6455670</v>
      </c>
      <c r="O294" s="130">
        <v>1112263</v>
      </c>
      <c r="P294" s="195">
        <v>0</v>
      </c>
      <c r="Q294" s="195">
        <v>0</v>
      </c>
      <c r="R294" s="195">
        <v>0</v>
      </c>
      <c r="S294" s="195">
        <v>0</v>
      </c>
      <c r="T294" s="195">
        <v>0</v>
      </c>
      <c r="U294" s="195">
        <v>0</v>
      </c>
      <c r="V294" s="195">
        <v>0</v>
      </c>
      <c r="W294" s="130">
        <v>3939394</v>
      </c>
      <c r="X294" s="132">
        <v>3939394</v>
      </c>
      <c r="Y294" s="132">
        <v>0</v>
      </c>
      <c r="Z294" s="130">
        <v>3939394</v>
      </c>
      <c r="AA294" s="130">
        <v>7498737</v>
      </c>
      <c r="AB294" s="130">
        <v>-2447080</v>
      </c>
      <c r="AC294" s="130">
        <v>4077371.99</v>
      </c>
      <c r="AD294" s="130">
        <v>1112263</v>
      </c>
      <c r="AE294" s="130">
        <v>-2447080</v>
      </c>
    </row>
    <row r="295" spans="1:31" x14ac:dyDescent="0.25">
      <c r="A295" s="132" t="s">
        <v>664</v>
      </c>
      <c r="B295" s="132" t="s">
        <v>665</v>
      </c>
      <c r="C295" s="132" t="s">
        <v>101</v>
      </c>
      <c r="D295" s="132" t="s">
        <v>90</v>
      </c>
      <c r="E295" s="132"/>
      <c r="F295" s="130">
        <v>8153</v>
      </c>
      <c r="G295" s="130">
        <v>718831</v>
      </c>
      <c r="H295" s="130">
        <v>0</v>
      </c>
      <c r="I295" s="130">
        <v>718831</v>
      </c>
      <c r="J295" s="130">
        <v>0</v>
      </c>
      <c r="K295" s="130">
        <v>0</v>
      </c>
      <c r="L295" s="130">
        <v>718831</v>
      </c>
      <c r="M295" s="130">
        <v>229481</v>
      </c>
      <c r="N295" s="130">
        <v>540000</v>
      </c>
      <c r="O295" s="130">
        <v>489350</v>
      </c>
      <c r="P295" s="195">
        <v>0</v>
      </c>
      <c r="Q295" s="195">
        <v>417832.22</v>
      </c>
      <c r="R295" s="195">
        <v>417832.22</v>
      </c>
      <c r="S295" s="195">
        <v>0</v>
      </c>
      <c r="T295" s="195">
        <v>417832.22</v>
      </c>
      <c r="U295" s="195">
        <v>417832.22</v>
      </c>
      <c r="V295" s="195">
        <v>417832.22</v>
      </c>
      <c r="W295" s="130">
        <v>647313.22</v>
      </c>
      <c r="X295" s="132">
        <v>647313.22</v>
      </c>
      <c r="Y295" s="132">
        <v>0</v>
      </c>
      <c r="Z295" s="130">
        <v>647313.22</v>
      </c>
      <c r="AA295" s="130">
        <v>957832.22</v>
      </c>
      <c r="AB295" s="130">
        <v>-239001.21999999997</v>
      </c>
      <c r="AC295" s="130">
        <v>588432.6100000001</v>
      </c>
      <c r="AD295" s="130">
        <v>71517.780000000028</v>
      </c>
      <c r="AE295" s="130">
        <v>-239001.21999999997</v>
      </c>
    </row>
    <row r="296" spans="1:31" x14ac:dyDescent="0.25">
      <c r="A296" s="132" t="s">
        <v>666</v>
      </c>
      <c r="B296" s="132" t="s">
        <v>667</v>
      </c>
      <c r="C296" s="132" t="s">
        <v>68</v>
      </c>
      <c r="D296" s="132" t="s">
        <v>86</v>
      </c>
      <c r="E296" s="132"/>
      <c r="F296" s="130">
        <v>31388</v>
      </c>
      <c r="G296" s="130">
        <v>2767408</v>
      </c>
      <c r="H296" s="130">
        <v>0</v>
      </c>
      <c r="I296" s="130">
        <v>2767408</v>
      </c>
      <c r="J296" s="130">
        <v>127923</v>
      </c>
      <c r="K296" s="130">
        <v>245714</v>
      </c>
      <c r="L296" s="130">
        <v>2639485</v>
      </c>
      <c r="M296" s="130">
        <v>75433</v>
      </c>
      <c r="N296" s="130">
        <v>128867</v>
      </c>
      <c r="O296" s="130">
        <v>2564052</v>
      </c>
      <c r="P296" s="195">
        <v>0</v>
      </c>
      <c r="Q296" s="195">
        <v>0</v>
      </c>
      <c r="R296" s="195">
        <v>0</v>
      </c>
      <c r="S296" s="195">
        <v>0</v>
      </c>
      <c r="T296" s="195">
        <v>0</v>
      </c>
      <c r="U296" s="195">
        <v>0</v>
      </c>
      <c r="V296" s="195">
        <v>0</v>
      </c>
      <c r="W296" s="130">
        <v>203356</v>
      </c>
      <c r="X296" s="132">
        <v>203356</v>
      </c>
      <c r="Y296" s="132">
        <v>0</v>
      </c>
      <c r="Z296" s="130">
        <v>203356</v>
      </c>
      <c r="AA296" s="130">
        <v>374581</v>
      </c>
      <c r="AB296" s="130">
        <v>2392827</v>
      </c>
      <c r="AC296" s="130">
        <v>905557.29999999981</v>
      </c>
      <c r="AD296" s="130">
        <v>2564052</v>
      </c>
      <c r="AE296" s="130">
        <v>2392827</v>
      </c>
    </row>
    <row r="297" spans="1:31" x14ac:dyDescent="0.25">
      <c r="A297" s="132" t="s">
        <v>668</v>
      </c>
      <c r="B297" s="132" t="s">
        <v>669</v>
      </c>
      <c r="C297" s="132" t="s">
        <v>95</v>
      </c>
      <c r="D297" s="132" t="s">
        <v>73</v>
      </c>
      <c r="E297" s="132"/>
      <c r="F297" s="130">
        <v>4111</v>
      </c>
      <c r="G297" s="130">
        <v>362457</v>
      </c>
      <c r="H297" s="130">
        <v>0</v>
      </c>
      <c r="I297" s="130">
        <v>362457</v>
      </c>
      <c r="J297" s="130">
        <v>65080</v>
      </c>
      <c r="K297" s="130">
        <v>197933</v>
      </c>
      <c r="L297" s="130">
        <v>297377</v>
      </c>
      <c r="M297" s="130">
        <v>42000</v>
      </c>
      <c r="N297" s="130">
        <v>42000</v>
      </c>
      <c r="O297" s="130">
        <v>255377</v>
      </c>
      <c r="P297" s="195">
        <v>0</v>
      </c>
      <c r="Q297" s="195">
        <v>0</v>
      </c>
      <c r="R297" s="195">
        <v>0</v>
      </c>
      <c r="S297" s="195">
        <v>0</v>
      </c>
      <c r="T297" s="195">
        <v>0</v>
      </c>
      <c r="U297" s="195">
        <v>0</v>
      </c>
      <c r="V297" s="195">
        <v>0</v>
      </c>
      <c r="W297" s="130">
        <v>107080</v>
      </c>
      <c r="X297" s="132">
        <v>107080</v>
      </c>
      <c r="Y297" s="132">
        <v>0</v>
      </c>
      <c r="Z297" s="130">
        <v>107080</v>
      </c>
      <c r="AA297" s="130">
        <v>239933</v>
      </c>
      <c r="AB297" s="130">
        <v>122524</v>
      </c>
      <c r="AC297" s="130">
        <v>73156.23000000001</v>
      </c>
      <c r="AD297" s="130">
        <v>255377</v>
      </c>
      <c r="AE297" s="130">
        <v>122524</v>
      </c>
    </row>
    <row r="298" spans="1:31" x14ac:dyDescent="0.25">
      <c r="A298" s="132" t="s">
        <v>670</v>
      </c>
      <c r="B298" s="132" t="s">
        <v>671</v>
      </c>
      <c r="C298" s="132" t="s">
        <v>80</v>
      </c>
      <c r="D298" s="132" t="s">
        <v>77</v>
      </c>
      <c r="E298" s="132"/>
      <c r="F298" s="130">
        <v>509</v>
      </c>
      <c r="G298" s="130">
        <v>44877</v>
      </c>
      <c r="H298" s="130">
        <v>0</v>
      </c>
      <c r="I298" s="130">
        <v>44877</v>
      </c>
      <c r="J298" s="130">
        <v>12673</v>
      </c>
      <c r="K298" s="130">
        <v>31850</v>
      </c>
      <c r="L298" s="130">
        <v>32204</v>
      </c>
      <c r="M298" s="130">
        <v>0</v>
      </c>
      <c r="N298" s="130">
        <v>0</v>
      </c>
      <c r="O298" s="130">
        <v>32204</v>
      </c>
      <c r="P298" s="195">
        <v>0</v>
      </c>
      <c r="Q298" s="195">
        <v>0</v>
      </c>
      <c r="R298" s="195">
        <v>0</v>
      </c>
      <c r="S298" s="195">
        <v>0</v>
      </c>
      <c r="T298" s="195">
        <v>0</v>
      </c>
      <c r="U298" s="195">
        <v>0</v>
      </c>
      <c r="V298" s="195">
        <v>0</v>
      </c>
      <c r="W298" s="130">
        <v>12673</v>
      </c>
      <c r="X298" s="132">
        <v>12673</v>
      </c>
      <c r="Y298" s="132">
        <v>0</v>
      </c>
      <c r="Z298" s="130">
        <v>12673</v>
      </c>
      <c r="AA298" s="130">
        <v>31850</v>
      </c>
      <c r="AB298" s="130">
        <v>13027</v>
      </c>
      <c r="AC298" s="130">
        <v>12666.689999999997</v>
      </c>
      <c r="AD298" s="130">
        <v>32204</v>
      </c>
      <c r="AE298" s="130">
        <v>13027</v>
      </c>
    </row>
    <row r="299" spans="1:31" x14ac:dyDescent="0.25">
      <c r="A299" s="132" t="s">
        <v>672</v>
      </c>
      <c r="B299" s="132" t="s">
        <v>673</v>
      </c>
      <c r="C299" s="132" t="s">
        <v>85</v>
      </c>
      <c r="D299" s="132" t="s">
        <v>86</v>
      </c>
      <c r="E299" s="132"/>
      <c r="F299" s="130">
        <v>6627</v>
      </c>
      <c r="G299" s="130">
        <v>584287</v>
      </c>
      <c r="H299" s="130">
        <v>0</v>
      </c>
      <c r="I299" s="130">
        <v>584287</v>
      </c>
      <c r="J299" s="130">
        <v>584287</v>
      </c>
      <c r="K299" s="130">
        <v>777809</v>
      </c>
      <c r="L299" s="130">
        <v>0</v>
      </c>
      <c r="M299" s="130">
        <v>0</v>
      </c>
      <c r="N299" s="130">
        <v>0</v>
      </c>
      <c r="O299" s="130">
        <v>0</v>
      </c>
      <c r="P299" s="195">
        <v>0</v>
      </c>
      <c r="Q299" s="195">
        <v>0</v>
      </c>
      <c r="R299" s="195">
        <v>0</v>
      </c>
      <c r="S299" s="195">
        <v>0</v>
      </c>
      <c r="T299" s="195">
        <v>0</v>
      </c>
      <c r="U299" s="195">
        <v>0</v>
      </c>
      <c r="V299" s="195">
        <v>0</v>
      </c>
      <c r="W299" s="130">
        <v>584287</v>
      </c>
      <c r="X299" s="132">
        <v>584287</v>
      </c>
      <c r="Y299" s="132">
        <v>0</v>
      </c>
      <c r="Z299" s="130">
        <v>584287</v>
      </c>
      <c r="AA299" s="130">
        <v>777809</v>
      </c>
      <c r="AB299" s="130">
        <v>-193522</v>
      </c>
      <c r="AC299" s="130">
        <v>579933.30999999994</v>
      </c>
      <c r="AD299" s="130">
        <v>0</v>
      </c>
      <c r="AE299" s="130">
        <v>-193522</v>
      </c>
    </row>
    <row r="300" spans="1:31" x14ac:dyDescent="0.25">
      <c r="A300" s="132" t="s">
        <v>674</v>
      </c>
      <c r="B300" s="132" t="s">
        <v>675</v>
      </c>
      <c r="C300" s="132" t="s">
        <v>68</v>
      </c>
      <c r="D300" s="132" t="s">
        <v>69</v>
      </c>
      <c r="E300" s="132"/>
      <c r="F300" s="130">
        <v>9547</v>
      </c>
      <c r="G300" s="130">
        <v>841737</v>
      </c>
      <c r="H300" s="130">
        <v>0</v>
      </c>
      <c r="I300" s="130">
        <v>841737</v>
      </c>
      <c r="J300" s="130">
        <v>260474</v>
      </c>
      <c r="K300" s="130">
        <v>386297</v>
      </c>
      <c r="L300" s="130">
        <v>581263</v>
      </c>
      <c r="M300" s="130">
        <v>0</v>
      </c>
      <c r="N300" s="130">
        <v>327328</v>
      </c>
      <c r="O300" s="130">
        <v>581263</v>
      </c>
      <c r="P300" s="195">
        <v>0</v>
      </c>
      <c r="Q300" s="195">
        <v>0</v>
      </c>
      <c r="R300" s="195">
        <v>0</v>
      </c>
      <c r="S300" s="195">
        <v>0</v>
      </c>
      <c r="T300" s="195">
        <v>0</v>
      </c>
      <c r="U300" s="195">
        <v>0</v>
      </c>
      <c r="V300" s="195">
        <v>0</v>
      </c>
      <c r="W300" s="130">
        <v>260474</v>
      </c>
      <c r="X300" s="132">
        <v>260474</v>
      </c>
      <c r="Y300" s="132">
        <v>0</v>
      </c>
      <c r="Z300" s="130">
        <v>260474</v>
      </c>
      <c r="AA300" s="130">
        <v>713625</v>
      </c>
      <c r="AB300" s="130">
        <v>128112</v>
      </c>
      <c r="AC300" s="130">
        <v>352104.03600000008</v>
      </c>
      <c r="AD300" s="130">
        <v>581263</v>
      </c>
      <c r="AE300" s="130">
        <v>128112</v>
      </c>
    </row>
    <row r="301" spans="1:31" x14ac:dyDescent="0.25">
      <c r="A301" s="132" t="s">
        <v>676</v>
      </c>
      <c r="B301" s="132" t="s">
        <v>677</v>
      </c>
      <c r="C301" s="132" t="s">
        <v>122</v>
      </c>
      <c r="D301" s="132" t="s">
        <v>73</v>
      </c>
      <c r="E301" s="132"/>
      <c r="F301" s="130">
        <v>1999</v>
      </c>
      <c r="G301" s="130">
        <v>176247</v>
      </c>
      <c r="H301" s="130">
        <v>0</v>
      </c>
      <c r="I301" s="130">
        <v>176247</v>
      </c>
      <c r="J301" s="130">
        <v>32990</v>
      </c>
      <c r="K301" s="130">
        <v>56316</v>
      </c>
      <c r="L301" s="130">
        <v>143257</v>
      </c>
      <c r="M301" s="130">
        <v>45421</v>
      </c>
      <c r="N301" s="130">
        <v>145458</v>
      </c>
      <c r="O301" s="130">
        <v>97836</v>
      </c>
      <c r="P301" s="195">
        <v>0</v>
      </c>
      <c r="Q301" s="195">
        <v>0</v>
      </c>
      <c r="R301" s="195">
        <v>0</v>
      </c>
      <c r="S301" s="195">
        <v>0</v>
      </c>
      <c r="T301" s="195">
        <v>0</v>
      </c>
      <c r="U301" s="195">
        <v>0</v>
      </c>
      <c r="V301" s="195">
        <v>0</v>
      </c>
      <c r="W301" s="130">
        <v>78411</v>
      </c>
      <c r="X301" s="132">
        <v>78411</v>
      </c>
      <c r="Y301" s="132">
        <v>0</v>
      </c>
      <c r="Z301" s="130">
        <v>78411</v>
      </c>
      <c r="AA301" s="130">
        <v>201774</v>
      </c>
      <c r="AB301" s="130">
        <v>-25527</v>
      </c>
      <c r="AC301" s="130">
        <v>30925.139999999989</v>
      </c>
      <c r="AD301" s="130">
        <v>97836</v>
      </c>
      <c r="AE301" s="130">
        <v>-25527</v>
      </c>
    </row>
    <row r="302" spans="1:31" x14ac:dyDescent="0.25">
      <c r="A302" s="132" t="s">
        <v>678</v>
      </c>
      <c r="B302" s="132" t="s">
        <v>679</v>
      </c>
      <c r="C302" s="132" t="s">
        <v>68</v>
      </c>
      <c r="D302" s="132" t="s">
        <v>69</v>
      </c>
      <c r="E302" s="132"/>
      <c r="F302" s="130">
        <v>12418</v>
      </c>
      <c r="G302" s="130">
        <v>1094867</v>
      </c>
      <c r="H302" s="130">
        <v>0</v>
      </c>
      <c r="I302" s="130">
        <v>1094867</v>
      </c>
      <c r="J302" s="130">
        <v>0</v>
      </c>
      <c r="K302" s="130">
        <v>0</v>
      </c>
      <c r="L302" s="130">
        <v>1094867</v>
      </c>
      <c r="M302" s="130">
        <v>513605</v>
      </c>
      <c r="N302" s="130">
        <v>661973</v>
      </c>
      <c r="O302" s="130">
        <v>581262</v>
      </c>
      <c r="P302" s="195">
        <v>0</v>
      </c>
      <c r="Q302" s="195">
        <v>0</v>
      </c>
      <c r="R302" s="195">
        <v>0</v>
      </c>
      <c r="S302" s="195">
        <v>0</v>
      </c>
      <c r="T302" s="195">
        <v>0</v>
      </c>
      <c r="U302" s="195">
        <v>0</v>
      </c>
      <c r="V302" s="195">
        <v>0</v>
      </c>
      <c r="W302" s="130">
        <v>513605</v>
      </c>
      <c r="X302" s="132">
        <v>513605</v>
      </c>
      <c r="Y302" s="132">
        <v>0</v>
      </c>
      <c r="Z302" s="130">
        <v>513605</v>
      </c>
      <c r="AA302" s="130">
        <v>661973</v>
      </c>
      <c r="AB302" s="130">
        <v>432894</v>
      </c>
      <c r="AC302" s="130">
        <v>539509.33999999985</v>
      </c>
      <c r="AD302" s="130">
        <v>581262</v>
      </c>
      <c r="AE302" s="130">
        <v>432894</v>
      </c>
    </row>
    <row r="303" spans="1:31" x14ac:dyDescent="0.25">
      <c r="A303" s="132" t="s">
        <v>680</v>
      </c>
      <c r="B303" s="132" t="s">
        <v>681</v>
      </c>
      <c r="C303" s="132" t="s">
        <v>76</v>
      </c>
      <c r="D303" s="132" t="s">
        <v>77</v>
      </c>
      <c r="E303" s="132"/>
      <c r="F303" s="130">
        <v>316</v>
      </c>
      <c r="G303" s="130">
        <v>27861</v>
      </c>
      <c r="H303" s="130">
        <v>0</v>
      </c>
      <c r="I303" s="130">
        <v>27861</v>
      </c>
      <c r="J303" s="130">
        <v>0</v>
      </c>
      <c r="K303" s="130">
        <v>0</v>
      </c>
      <c r="L303" s="130">
        <v>27861</v>
      </c>
      <c r="M303" s="130">
        <v>0</v>
      </c>
      <c r="N303" s="130">
        <v>0</v>
      </c>
      <c r="O303" s="130">
        <v>27861</v>
      </c>
      <c r="P303" s="195">
        <v>2758.6950000000002</v>
      </c>
      <c r="Q303" s="195">
        <v>372.73</v>
      </c>
      <c r="R303" s="195">
        <v>3131.4250000000002</v>
      </c>
      <c r="S303" s="195">
        <v>2758.6950000000002</v>
      </c>
      <c r="T303" s="195">
        <v>372.73</v>
      </c>
      <c r="U303" s="195">
        <v>3131.4250000000002</v>
      </c>
      <c r="V303" s="195">
        <v>3131.43</v>
      </c>
      <c r="W303" s="130">
        <v>3131.4250000000002</v>
      </c>
      <c r="X303" s="132">
        <v>3131.43</v>
      </c>
      <c r="Y303" s="132">
        <v>0</v>
      </c>
      <c r="Z303" s="130">
        <v>3131.43</v>
      </c>
      <c r="AA303" s="130">
        <v>3131.4250000000002</v>
      </c>
      <c r="AB303" s="130">
        <v>24729.575000000001</v>
      </c>
      <c r="AC303" s="130">
        <v>0</v>
      </c>
      <c r="AD303" s="130">
        <v>24729.57</v>
      </c>
      <c r="AE303" s="130">
        <v>24729.575000000001</v>
      </c>
    </row>
    <row r="304" spans="1:31" x14ac:dyDescent="0.25">
      <c r="A304" s="132" t="s">
        <v>682</v>
      </c>
      <c r="B304" s="132" t="s">
        <v>683</v>
      </c>
      <c r="C304" s="132" t="s">
        <v>101</v>
      </c>
      <c r="D304" s="132" t="s">
        <v>90</v>
      </c>
      <c r="E304" s="132"/>
      <c r="F304" s="130">
        <v>8012</v>
      </c>
      <c r="G304" s="130">
        <v>706400</v>
      </c>
      <c r="H304" s="130">
        <v>0</v>
      </c>
      <c r="I304" s="130">
        <v>706400</v>
      </c>
      <c r="J304" s="130">
        <v>9302</v>
      </c>
      <c r="K304" s="130">
        <v>24986</v>
      </c>
      <c r="L304" s="130">
        <v>697098</v>
      </c>
      <c r="M304" s="130">
        <v>450142</v>
      </c>
      <c r="N304" s="130">
        <v>488795</v>
      </c>
      <c r="O304" s="130">
        <v>246956</v>
      </c>
      <c r="P304" s="195">
        <v>0</v>
      </c>
      <c r="Q304" s="195">
        <v>0</v>
      </c>
      <c r="R304" s="195">
        <v>0</v>
      </c>
      <c r="S304" s="195">
        <v>0</v>
      </c>
      <c r="T304" s="195">
        <v>0</v>
      </c>
      <c r="U304" s="195">
        <v>0</v>
      </c>
      <c r="V304" s="195">
        <v>0</v>
      </c>
      <c r="W304" s="130">
        <v>459444</v>
      </c>
      <c r="X304" s="132">
        <v>459444</v>
      </c>
      <c r="Y304" s="132">
        <v>0</v>
      </c>
      <c r="Z304" s="130">
        <v>459444</v>
      </c>
      <c r="AA304" s="130">
        <v>513781</v>
      </c>
      <c r="AB304" s="130">
        <v>192619</v>
      </c>
      <c r="AC304" s="130">
        <v>460404.9499999999</v>
      </c>
      <c r="AD304" s="130">
        <v>246956</v>
      </c>
      <c r="AE304" s="130">
        <v>192619</v>
      </c>
    </row>
    <row r="305" spans="1:31" x14ac:dyDescent="0.25">
      <c r="A305" s="132" t="s">
        <v>684</v>
      </c>
      <c r="B305" s="132" t="s">
        <v>685</v>
      </c>
      <c r="C305" s="132" t="s">
        <v>101</v>
      </c>
      <c r="D305" s="132" t="s">
        <v>90</v>
      </c>
      <c r="E305" s="132"/>
      <c r="F305" s="130">
        <v>14095</v>
      </c>
      <c r="G305" s="130">
        <v>1242724</v>
      </c>
      <c r="H305" s="130">
        <v>0</v>
      </c>
      <c r="I305" s="130">
        <v>1242724</v>
      </c>
      <c r="J305" s="130">
        <v>329632</v>
      </c>
      <c r="K305" s="130">
        <v>524011</v>
      </c>
      <c r="L305" s="130">
        <v>913092</v>
      </c>
      <c r="M305" s="130">
        <v>146968</v>
      </c>
      <c r="N305" s="130">
        <v>353873</v>
      </c>
      <c r="O305" s="130">
        <v>766124</v>
      </c>
      <c r="P305" s="195">
        <v>202965.76850000001</v>
      </c>
      <c r="Q305" s="195">
        <v>464479.43</v>
      </c>
      <c r="R305" s="195">
        <v>667445.19849999994</v>
      </c>
      <c r="S305" s="195">
        <v>123581.0175</v>
      </c>
      <c r="T305" s="195">
        <v>457589.93</v>
      </c>
      <c r="U305" s="195">
        <v>581170.94750000001</v>
      </c>
      <c r="V305" s="195">
        <v>581170.94999999995</v>
      </c>
      <c r="W305" s="130">
        <v>1057770.9475</v>
      </c>
      <c r="X305" s="132">
        <v>1057770.95</v>
      </c>
      <c r="Y305" s="132">
        <v>0</v>
      </c>
      <c r="Z305" s="130">
        <v>1057770.95</v>
      </c>
      <c r="AA305" s="130">
        <v>1545329.1984999999</v>
      </c>
      <c r="AB305" s="130">
        <v>-302605.19849999994</v>
      </c>
      <c r="AC305" s="130">
        <v>646563.18000000005</v>
      </c>
      <c r="AD305" s="130">
        <v>184953.05000000005</v>
      </c>
      <c r="AE305" s="130">
        <v>-302605.19849999994</v>
      </c>
    </row>
    <row r="306" spans="1:31" x14ac:dyDescent="0.25">
      <c r="A306" s="132" t="s">
        <v>686</v>
      </c>
      <c r="B306" s="132" t="s">
        <v>687</v>
      </c>
      <c r="C306" s="132" t="s">
        <v>68</v>
      </c>
      <c r="D306" s="132" t="s">
        <v>86</v>
      </c>
      <c r="E306" s="132"/>
      <c r="F306" s="130">
        <v>27135</v>
      </c>
      <c r="G306" s="130">
        <v>2392431</v>
      </c>
      <c r="H306" s="130">
        <v>0</v>
      </c>
      <c r="I306" s="130">
        <v>2392431</v>
      </c>
      <c r="J306" s="130">
        <v>641226</v>
      </c>
      <c r="K306" s="130">
        <v>980299</v>
      </c>
      <c r="L306" s="130">
        <v>1751205</v>
      </c>
      <c r="M306" s="130">
        <v>770863</v>
      </c>
      <c r="N306" s="130">
        <v>1920171</v>
      </c>
      <c r="O306" s="130">
        <v>980342</v>
      </c>
      <c r="P306" s="195">
        <v>0</v>
      </c>
      <c r="Q306" s="195">
        <v>884306</v>
      </c>
      <c r="R306" s="195">
        <v>884306</v>
      </c>
      <c r="S306" s="195">
        <v>0</v>
      </c>
      <c r="T306" s="195">
        <v>834845</v>
      </c>
      <c r="U306" s="195">
        <v>834845</v>
      </c>
      <c r="V306" s="195">
        <v>834845</v>
      </c>
      <c r="W306" s="130">
        <v>2246934</v>
      </c>
      <c r="X306" s="132">
        <v>2246934</v>
      </c>
      <c r="Y306" s="132">
        <v>0</v>
      </c>
      <c r="Z306" s="130">
        <v>2246934</v>
      </c>
      <c r="AA306" s="130">
        <v>3784776</v>
      </c>
      <c r="AB306" s="130">
        <v>-1392345</v>
      </c>
      <c r="AC306" s="130">
        <v>2056688.27</v>
      </c>
      <c r="AD306" s="130">
        <v>145497</v>
      </c>
      <c r="AE306" s="130">
        <v>-1392345</v>
      </c>
    </row>
    <row r="307" spans="1:31" x14ac:dyDescent="0.25">
      <c r="A307" s="132" t="s">
        <v>688</v>
      </c>
      <c r="B307" s="132" t="s">
        <v>689</v>
      </c>
      <c r="C307" s="132" t="s">
        <v>80</v>
      </c>
      <c r="D307" s="132" t="s">
        <v>77</v>
      </c>
      <c r="E307" s="132"/>
      <c r="F307" s="130">
        <v>1898</v>
      </c>
      <c r="G307" s="130">
        <v>167342</v>
      </c>
      <c r="H307" s="130">
        <v>0</v>
      </c>
      <c r="I307" s="130">
        <v>167342</v>
      </c>
      <c r="J307" s="130">
        <v>0</v>
      </c>
      <c r="K307" s="130">
        <v>0</v>
      </c>
      <c r="L307" s="130">
        <v>167342</v>
      </c>
      <c r="M307" s="130">
        <v>93750</v>
      </c>
      <c r="N307" s="130">
        <v>165000</v>
      </c>
      <c r="O307" s="130">
        <v>73592</v>
      </c>
      <c r="P307" s="195">
        <v>0</v>
      </c>
      <c r="Q307" s="195">
        <v>0</v>
      </c>
      <c r="R307" s="195">
        <v>0</v>
      </c>
      <c r="S307" s="195">
        <v>0</v>
      </c>
      <c r="T307" s="195">
        <v>0</v>
      </c>
      <c r="U307" s="195">
        <v>0</v>
      </c>
      <c r="V307" s="195">
        <v>0</v>
      </c>
      <c r="W307" s="130">
        <v>93750</v>
      </c>
      <c r="X307" s="132">
        <v>93750</v>
      </c>
      <c r="Y307" s="132">
        <v>0</v>
      </c>
      <c r="Z307" s="130">
        <v>93750</v>
      </c>
      <c r="AA307" s="130">
        <v>165000</v>
      </c>
      <c r="AB307" s="130">
        <v>2342</v>
      </c>
      <c r="AC307" s="130">
        <v>0</v>
      </c>
      <c r="AD307" s="130">
        <v>73592</v>
      </c>
      <c r="AE307" s="130">
        <v>2342</v>
      </c>
    </row>
    <row r="308" spans="1:31" x14ac:dyDescent="0.25">
      <c r="A308" s="132" t="s">
        <v>690</v>
      </c>
      <c r="B308" s="132" t="s">
        <v>691</v>
      </c>
      <c r="C308" s="132" t="s">
        <v>118</v>
      </c>
      <c r="D308" s="132" t="s">
        <v>65</v>
      </c>
      <c r="E308" s="132"/>
      <c r="F308" s="130">
        <v>25209</v>
      </c>
      <c r="G308" s="130">
        <v>2222620</v>
      </c>
      <c r="H308" s="130">
        <v>0</v>
      </c>
      <c r="I308" s="130">
        <v>2222620</v>
      </c>
      <c r="J308" s="130">
        <v>309075</v>
      </c>
      <c r="K308" s="130">
        <v>558300</v>
      </c>
      <c r="L308" s="130">
        <v>1913545</v>
      </c>
      <c r="M308" s="130">
        <v>1913544</v>
      </c>
      <c r="N308" s="130">
        <v>3548544</v>
      </c>
      <c r="O308" s="130">
        <v>1</v>
      </c>
      <c r="P308" s="195">
        <v>0</v>
      </c>
      <c r="Q308" s="195">
        <v>0</v>
      </c>
      <c r="R308" s="195">
        <v>0</v>
      </c>
      <c r="S308" s="195">
        <v>0</v>
      </c>
      <c r="T308" s="195">
        <v>0</v>
      </c>
      <c r="U308" s="195">
        <v>0</v>
      </c>
      <c r="V308" s="195">
        <v>0</v>
      </c>
      <c r="W308" s="130">
        <v>2222619</v>
      </c>
      <c r="X308" s="132">
        <v>2222619</v>
      </c>
      <c r="Y308" s="132">
        <v>0</v>
      </c>
      <c r="Z308" s="130">
        <v>2222619</v>
      </c>
      <c r="AA308" s="130">
        <v>4106844</v>
      </c>
      <c r="AB308" s="130">
        <v>-1884224</v>
      </c>
      <c r="AC308" s="130">
        <v>1913861.5599999996</v>
      </c>
      <c r="AD308" s="130">
        <v>1</v>
      </c>
      <c r="AE308" s="130">
        <v>-1884224</v>
      </c>
    </row>
    <row r="309" spans="1:31" x14ac:dyDescent="0.25">
      <c r="A309" s="132" t="s">
        <v>692</v>
      </c>
      <c r="B309" s="132" t="s">
        <v>693</v>
      </c>
      <c r="C309" s="132" t="s">
        <v>68</v>
      </c>
      <c r="D309" s="132" t="s">
        <v>98</v>
      </c>
      <c r="E309" s="132"/>
      <c r="F309" s="130">
        <v>62962</v>
      </c>
      <c r="G309" s="130">
        <v>5551215</v>
      </c>
      <c r="H309" s="130">
        <v>0</v>
      </c>
      <c r="I309" s="130">
        <v>5551215</v>
      </c>
      <c r="J309" s="130">
        <v>0</v>
      </c>
      <c r="K309" s="130">
        <v>0</v>
      </c>
      <c r="L309" s="130">
        <v>5551215</v>
      </c>
      <c r="M309" s="130">
        <v>2500000</v>
      </c>
      <c r="N309" s="130">
        <v>4456633</v>
      </c>
      <c r="O309" s="130">
        <v>3051215</v>
      </c>
      <c r="P309" s="195">
        <v>0</v>
      </c>
      <c r="Q309" s="195">
        <v>0</v>
      </c>
      <c r="R309" s="195">
        <v>0</v>
      </c>
      <c r="S309" s="195">
        <v>0</v>
      </c>
      <c r="T309" s="195">
        <v>0</v>
      </c>
      <c r="U309" s="195">
        <v>0</v>
      </c>
      <c r="V309" s="195">
        <v>0</v>
      </c>
      <c r="W309" s="130">
        <v>2500000</v>
      </c>
      <c r="X309" s="132">
        <v>2500000</v>
      </c>
      <c r="Y309" s="132">
        <v>0</v>
      </c>
      <c r="Z309" s="130">
        <v>2500000</v>
      </c>
      <c r="AA309" s="130">
        <v>4456633</v>
      </c>
      <c r="AB309" s="130">
        <v>1094582</v>
      </c>
      <c r="AC309" s="130">
        <v>1677164.3000000026</v>
      </c>
      <c r="AD309" s="130">
        <v>3051215</v>
      </c>
      <c r="AE309" s="130">
        <v>1094582</v>
      </c>
    </row>
    <row r="310" spans="1:31" x14ac:dyDescent="0.25">
      <c r="A310" s="132" t="s">
        <v>694</v>
      </c>
      <c r="B310" s="132" t="s">
        <v>695</v>
      </c>
      <c r="C310" s="132" t="s">
        <v>89</v>
      </c>
      <c r="D310" s="132" t="s">
        <v>90</v>
      </c>
      <c r="E310" s="132"/>
      <c r="F310" s="130">
        <v>9811</v>
      </c>
      <c r="G310" s="130">
        <v>865013</v>
      </c>
      <c r="H310" s="130">
        <v>0</v>
      </c>
      <c r="I310" s="130">
        <v>865013</v>
      </c>
      <c r="J310" s="130">
        <v>23836</v>
      </c>
      <c r="K310" s="130">
        <v>47887</v>
      </c>
      <c r="L310" s="130">
        <v>841177</v>
      </c>
      <c r="M310" s="130">
        <v>238763</v>
      </c>
      <c r="N310" s="130">
        <v>280052</v>
      </c>
      <c r="O310" s="130">
        <v>602414</v>
      </c>
      <c r="P310" s="195">
        <v>0</v>
      </c>
      <c r="Q310" s="195">
        <v>49563.67</v>
      </c>
      <c r="R310" s="195">
        <v>49563.67</v>
      </c>
      <c r="S310" s="195">
        <v>0</v>
      </c>
      <c r="T310" s="195">
        <v>28777.21</v>
      </c>
      <c r="U310" s="195">
        <v>28777.21</v>
      </c>
      <c r="V310" s="195">
        <v>28777.21</v>
      </c>
      <c r="W310" s="130">
        <v>291376.21000000002</v>
      </c>
      <c r="X310" s="132">
        <v>291376.21000000002</v>
      </c>
      <c r="Y310" s="132">
        <v>0</v>
      </c>
      <c r="Z310" s="130">
        <v>291376.21000000002</v>
      </c>
      <c r="AA310" s="130">
        <v>377502.67</v>
      </c>
      <c r="AB310" s="130">
        <v>487510.33</v>
      </c>
      <c r="AC310" s="130">
        <v>296109.01</v>
      </c>
      <c r="AD310" s="130">
        <v>573636.79</v>
      </c>
      <c r="AE310" s="130">
        <v>487510.33</v>
      </c>
    </row>
    <row r="311" spans="1:31" x14ac:dyDescent="0.25">
      <c r="A311" s="132" t="s">
        <v>696</v>
      </c>
      <c r="B311" s="132" t="s">
        <v>697</v>
      </c>
      <c r="C311" s="132" t="s">
        <v>64</v>
      </c>
      <c r="D311" s="132" t="s">
        <v>73</v>
      </c>
      <c r="E311" s="132"/>
      <c r="F311" s="130">
        <v>22666</v>
      </c>
      <c r="G311" s="130">
        <v>0</v>
      </c>
      <c r="H311" s="130">
        <v>0</v>
      </c>
      <c r="I311" s="130">
        <v>0</v>
      </c>
      <c r="J311" s="130">
        <v>0</v>
      </c>
      <c r="K311" s="130">
        <v>0</v>
      </c>
      <c r="L311" s="130">
        <v>0</v>
      </c>
      <c r="M311" s="130">
        <v>0</v>
      </c>
      <c r="N311" s="130">
        <v>0</v>
      </c>
      <c r="O311" s="130">
        <v>0</v>
      </c>
      <c r="P311" s="195">
        <v>0</v>
      </c>
      <c r="Q311" s="195">
        <v>0</v>
      </c>
      <c r="R311" s="195">
        <v>0</v>
      </c>
      <c r="S311" s="195">
        <v>0</v>
      </c>
      <c r="T311" s="195">
        <v>0</v>
      </c>
      <c r="U311" s="195">
        <v>0</v>
      </c>
      <c r="V311" s="195">
        <v>0</v>
      </c>
      <c r="W311" s="130">
        <v>0</v>
      </c>
      <c r="X311" s="132">
        <v>0</v>
      </c>
      <c r="Y311" s="132">
        <v>0</v>
      </c>
      <c r="Z311" s="130">
        <v>0</v>
      </c>
      <c r="AA311" s="130">
        <v>0</v>
      </c>
      <c r="AB311" s="130">
        <v>0</v>
      </c>
      <c r="AC311" s="130">
        <v>0</v>
      </c>
      <c r="AD311" s="130">
        <v>0</v>
      </c>
      <c r="AE311" s="130">
        <v>0</v>
      </c>
    </row>
    <row r="312" spans="1:31" x14ac:dyDescent="0.25">
      <c r="A312" s="132" t="s">
        <v>698</v>
      </c>
      <c r="B312" s="132" t="s">
        <v>699</v>
      </c>
      <c r="C312" s="132" t="s">
        <v>101</v>
      </c>
      <c r="D312" s="132" t="s">
        <v>77</v>
      </c>
      <c r="E312" s="132"/>
      <c r="F312" s="130">
        <v>5248</v>
      </c>
      <c r="G312" s="130">
        <v>462704</v>
      </c>
      <c r="H312" s="130">
        <v>0</v>
      </c>
      <c r="I312" s="130">
        <v>462704</v>
      </c>
      <c r="J312" s="130">
        <v>0</v>
      </c>
      <c r="K312" s="130">
        <v>0</v>
      </c>
      <c r="L312" s="130">
        <v>462704</v>
      </c>
      <c r="M312" s="130">
        <v>0</v>
      </c>
      <c r="N312" s="130">
        <v>0</v>
      </c>
      <c r="O312" s="130">
        <v>462704</v>
      </c>
      <c r="P312" s="195">
        <v>0</v>
      </c>
      <c r="Q312" s="195">
        <v>38830.872499999998</v>
      </c>
      <c r="R312" s="195">
        <v>38830.872499999998</v>
      </c>
      <c r="S312" s="195">
        <v>0</v>
      </c>
      <c r="T312" s="195">
        <v>38830.872499999998</v>
      </c>
      <c r="U312" s="195">
        <v>38830.872499999998</v>
      </c>
      <c r="V312" s="195">
        <v>38830.870000000003</v>
      </c>
      <c r="W312" s="130">
        <v>38830.872499999998</v>
      </c>
      <c r="X312" s="132">
        <v>38830.870000000003</v>
      </c>
      <c r="Y312" s="132">
        <v>0</v>
      </c>
      <c r="Z312" s="130">
        <v>38830.870000000003</v>
      </c>
      <c r="AA312" s="130">
        <v>38830.872499999998</v>
      </c>
      <c r="AB312" s="130">
        <v>423873.1275</v>
      </c>
      <c r="AC312" s="130">
        <v>0</v>
      </c>
      <c r="AD312" s="130">
        <v>423873.13</v>
      </c>
      <c r="AE312" s="130">
        <v>423873.1275</v>
      </c>
    </row>
    <row r="313" spans="1:31" x14ac:dyDescent="0.25">
      <c r="A313" s="132" t="s">
        <v>700</v>
      </c>
      <c r="B313" s="132" t="s">
        <v>701</v>
      </c>
      <c r="C313" s="132" t="s">
        <v>106</v>
      </c>
      <c r="D313" s="132" t="s">
        <v>90</v>
      </c>
      <c r="E313" s="132"/>
      <c r="F313" s="130">
        <v>780</v>
      </c>
      <c r="G313" s="130">
        <v>68771</v>
      </c>
      <c r="H313" s="130">
        <v>0</v>
      </c>
      <c r="I313" s="130">
        <v>68771</v>
      </c>
      <c r="J313" s="130">
        <v>0</v>
      </c>
      <c r="K313" s="130">
        <v>0</v>
      </c>
      <c r="L313" s="130">
        <v>68771</v>
      </c>
      <c r="M313" s="130">
        <v>23325</v>
      </c>
      <c r="N313" s="130">
        <v>30900</v>
      </c>
      <c r="O313" s="130">
        <v>45446</v>
      </c>
      <c r="P313" s="195">
        <v>0</v>
      </c>
      <c r="Q313" s="195">
        <v>11409.08</v>
      </c>
      <c r="R313" s="195">
        <v>11409.08</v>
      </c>
      <c r="S313" s="195">
        <v>0</v>
      </c>
      <c r="T313" s="195">
        <v>11409.08</v>
      </c>
      <c r="U313" s="195">
        <v>11409.08</v>
      </c>
      <c r="V313" s="195">
        <v>11409.08</v>
      </c>
      <c r="W313" s="130">
        <v>34734.080000000002</v>
      </c>
      <c r="X313" s="132">
        <v>34734.080000000002</v>
      </c>
      <c r="Y313" s="132">
        <v>0</v>
      </c>
      <c r="Z313" s="130">
        <v>34734.080000000002</v>
      </c>
      <c r="AA313" s="130">
        <v>42309.08</v>
      </c>
      <c r="AB313" s="130">
        <v>26461.919999999998</v>
      </c>
      <c r="AC313" s="130">
        <v>28959.889999999996</v>
      </c>
      <c r="AD313" s="130">
        <v>34036.92</v>
      </c>
      <c r="AE313" s="130">
        <v>26461.919999999998</v>
      </c>
    </row>
    <row r="314" spans="1:31" x14ac:dyDescent="0.25">
      <c r="A314" s="132" t="s">
        <v>702</v>
      </c>
      <c r="B314" s="132" t="s">
        <v>703</v>
      </c>
      <c r="C314" s="132" t="s">
        <v>76</v>
      </c>
      <c r="D314" s="132" t="s">
        <v>77</v>
      </c>
      <c r="E314" s="132"/>
      <c r="F314" s="130">
        <v>541</v>
      </c>
      <c r="G314" s="130">
        <v>47699</v>
      </c>
      <c r="H314" s="130">
        <v>0</v>
      </c>
      <c r="I314" s="130">
        <v>47699</v>
      </c>
      <c r="J314" s="130">
        <v>515</v>
      </c>
      <c r="K314" s="130">
        <v>2060</v>
      </c>
      <c r="L314" s="130">
        <v>47184</v>
      </c>
      <c r="M314" s="130">
        <v>8179</v>
      </c>
      <c r="N314" s="130">
        <v>10083</v>
      </c>
      <c r="O314" s="130">
        <v>39005</v>
      </c>
      <c r="P314" s="195">
        <v>3449.415</v>
      </c>
      <c r="Q314" s="195">
        <v>4679.6400000000003</v>
      </c>
      <c r="R314" s="195">
        <v>8129.0550000000003</v>
      </c>
      <c r="S314" s="195">
        <v>3449.415</v>
      </c>
      <c r="T314" s="195">
        <v>4679.6400000000003</v>
      </c>
      <c r="U314" s="195">
        <v>8129.0550000000003</v>
      </c>
      <c r="V314" s="195">
        <v>8129.06</v>
      </c>
      <c r="W314" s="130">
        <v>16823.055</v>
      </c>
      <c r="X314" s="132">
        <v>16823.060000000001</v>
      </c>
      <c r="Y314" s="132">
        <v>0</v>
      </c>
      <c r="Z314" s="130">
        <v>16823.060000000001</v>
      </c>
      <c r="AA314" s="130">
        <v>20272.055</v>
      </c>
      <c r="AB314" s="130">
        <v>27426.945</v>
      </c>
      <c r="AC314" s="130">
        <v>13173.28</v>
      </c>
      <c r="AD314" s="130">
        <v>30875.94</v>
      </c>
      <c r="AE314" s="130">
        <v>27426.945</v>
      </c>
    </row>
    <row r="315" spans="1:31" x14ac:dyDescent="0.25">
      <c r="A315" s="132" t="s">
        <v>704</v>
      </c>
      <c r="B315" s="132" t="s">
        <v>705</v>
      </c>
      <c r="C315" s="132" t="s">
        <v>68</v>
      </c>
      <c r="D315" s="132" t="s">
        <v>98</v>
      </c>
      <c r="E315" s="132"/>
      <c r="F315" s="130">
        <v>35954</v>
      </c>
      <c r="G315" s="130">
        <v>3169982</v>
      </c>
      <c r="H315" s="130">
        <v>0</v>
      </c>
      <c r="I315" s="130">
        <v>3169982</v>
      </c>
      <c r="J315" s="130">
        <v>0</v>
      </c>
      <c r="K315" s="130">
        <v>0</v>
      </c>
      <c r="L315" s="130">
        <v>3169982</v>
      </c>
      <c r="M315" s="130">
        <v>3169982</v>
      </c>
      <c r="N315" s="130">
        <v>4898732</v>
      </c>
      <c r="O315" s="130">
        <v>0</v>
      </c>
      <c r="P315" s="195">
        <v>0</v>
      </c>
      <c r="Q315" s="195">
        <v>0</v>
      </c>
      <c r="R315" s="195">
        <v>0</v>
      </c>
      <c r="S315" s="195">
        <v>0</v>
      </c>
      <c r="T315" s="195">
        <v>0</v>
      </c>
      <c r="U315" s="195">
        <v>0</v>
      </c>
      <c r="V315" s="195">
        <v>0</v>
      </c>
      <c r="W315" s="130">
        <v>3169982</v>
      </c>
      <c r="X315" s="132">
        <v>3169982</v>
      </c>
      <c r="Y315" s="132">
        <v>0</v>
      </c>
      <c r="Z315" s="130">
        <v>3169982</v>
      </c>
      <c r="AA315" s="130">
        <v>4898732</v>
      </c>
      <c r="AB315" s="130">
        <v>-1728750</v>
      </c>
      <c r="AC315" s="130">
        <v>804645.42999999935</v>
      </c>
      <c r="AD315" s="130">
        <v>0</v>
      </c>
      <c r="AE315" s="130">
        <v>-1728750</v>
      </c>
    </row>
    <row r="316" spans="1:31" x14ac:dyDescent="0.25">
      <c r="A316" s="132" t="s">
        <v>706</v>
      </c>
      <c r="B316" s="132" t="s">
        <v>707</v>
      </c>
      <c r="C316" s="132" t="s">
        <v>68</v>
      </c>
      <c r="D316" s="132" t="s">
        <v>98</v>
      </c>
      <c r="E316" s="132"/>
      <c r="F316" s="130">
        <v>13882</v>
      </c>
      <c r="G316" s="130">
        <v>1223944</v>
      </c>
      <c r="H316" s="130">
        <v>0</v>
      </c>
      <c r="I316" s="130">
        <v>1223944</v>
      </c>
      <c r="J316" s="130">
        <v>312750</v>
      </c>
      <c r="K316" s="130">
        <v>600000</v>
      </c>
      <c r="L316" s="130">
        <v>911194</v>
      </c>
      <c r="M316" s="130">
        <v>0</v>
      </c>
      <c r="N316" s="130">
        <v>0</v>
      </c>
      <c r="O316" s="130">
        <v>911194</v>
      </c>
      <c r="P316" s="195">
        <v>0</v>
      </c>
      <c r="Q316" s="195">
        <v>609532.07999999996</v>
      </c>
      <c r="R316" s="195">
        <v>609532.07999999996</v>
      </c>
      <c r="S316" s="195">
        <v>0</v>
      </c>
      <c r="T316" s="195">
        <v>0</v>
      </c>
      <c r="U316" s="195">
        <v>0</v>
      </c>
      <c r="V316" s="195">
        <v>0</v>
      </c>
      <c r="W316" s="130">
        <v>312750</v>
      </c>
      <c r="X316" s="132">
        <v>312750</v>
      </c>
      <c r="Y316" s="132">
        <v>0</v>
      </c>
      <c r="Z316" s="130">
        <v>312750</v>
      </c>
      <c r="AA316" s="130">
        <v>1209532.08</v>
      </c>
      <c r="AB316" s="130">
        <v>14411.919999999924</v>
      </c>
      <c r="AC316" s="130">
        <v>1188438.5799999998</v>
      </c>
      <c r="AD316" s="130">
        <v>911194</v>
      </c>
      <c r="AE316" s="130">
        <v>14411.919999999924</v>
      </c>
    </row>
    <row r="317" spans="1:31" x14ac:dyDescent="0.25">
      <c r="A317" s="132" t="s">
        <v>708</v>
      </c>
      <c r="B317" s="132" t="s">
        <v>709</v>
      </c>
      <c r="C317" s="132" t="s">
        <v>101</v>
      </c>
      <c r="D317" s="132" t="s">
        <v>90</v>
      </c>
      <c r="E317" s="132"/>
      <c r="F317" s="130">
        <v>17027</v>
      </c>
      <c r="G317" s="130">
        <v>1501232</v>
      </c>
      <c r="H317" s="130">
        <v>0</v>
      </c>
      <c r="I317" s="130">
        <v>1501232</v>
      </c>
      <c r="J317" s="130">
        <v>0</v>
      </c>
      <c r="K317" s="130">
        <v>0</v>
      </c>
      <c r="L317" s="130">
        <v>1501232</v>
      </c>
      <c r="M317" s="130">
        <v>1248000</v>
      </c>
      <c r="N317" s="130">
        <v>1863000</v>
      </c>
      <c r="O317" s="130">
        <v>253232</v>
      </c>
      <c r="P317" s="195">
        <v>0</v>
      </c>
      <c r="Q317" s="195">
        <v>0</v>
      </c>
      <c r="R317" s="195">
        <v>0</v>
      </c>
      <c r="S317" s="195">
        <v>0</v>
      </c>
      <c r="T317" s="195">
        <v>0</v>
      </c>
      <c r="U317" s="195">
        <v>0</v>
      </c>
      <c r="V317" s="195">
        <v>0</v>
      </c>
      <c r="W317" s="130">
        <v>1248000</v>
      </c>
      <c r="X317" s="132">
        <v>1248000</v>
      </c>
      <c r="Y317" s="132">
        <v>0</v>
      </c>
      <c r="Z317" s="130">
        <v>1248000</v>
      </c>
      <c r="AA317" s="130">
        <v>1863000</v>
      </c>
      <c r="AB317" s="130">
        <v>-361768</v>
      </c>
      <c r="AC317" s="130">
        <v>897398.27000000037</v>
      </c>
      <c r="AD317" s="130">
        <v>253232</v>
      </c>
      <c r="AE317" s="130">
        <v>-361768</v>
      </c>
    </row>
    <row r="318" spans="1:31" x14ac:dyDescent="0.25">
      <c r="A318" s="132" t="s">
        <v>710</v>
      </c>
      <c r="B318" s="132" t="s">
        <v>711</v>
      </c>
      <c r="C318" s="132" t="s">
        <v>118</v>
      </c>
      <c r="D318" s="132" t="s">
        <v>113</v>
      </c>
      <c r="E318" s="132"/>
      <c r="F318" s="130">
        <v>29673</v>
      </c>
      <c r="G318" s="130">
        <v>2616201</v>
      </c>
      <c r="H318" s="130">
        <v>0</v>
      </c>
      <c r="I318" s="130">
        <v>2616201</v>
      </c>
      <c r="J318" s="130">
        <v>500000</v>
      </c>
      <c r="K318" s="130">
        <v>500000</v>
      </c>
      <c r="L318" s="130">
        <v>2116201</v>
      </c>
      <c r="M318" s="130">
        <v>2116201</v>
      </c>
      <c r="N318" s="130">
        <v>2618689</v>
      </c>
      <c r="O318" s="130">
        <v>0</v>
      </c>
      <c r="P318" s="195">
        <v>0</v>
      </c>
      <c r="Q318" s="195">
        <v>0</v>
      </c>
      <c r="R318" s="195">
        <v>0</v>
      </c>
      <c r="S318" s="195">
        <v>0</v>
      </c>
      <c r="T318" s="195">
        <v>0</v>
      </c>
      <c r="U318" s="195">
        <v>0</v>
      </c>
      <c r="V318" s="195">
        <v>0</v>
      </c>
      <c r="W318" s="130">
        <v>2616201</v>
      </c>
      <c r="X318" s="132">
        <v>2616201</v>
      </c>
      <c r="Y318" s="132">
        <v>0</v>
      </c>
      <c r="Z318" s="130">
        <v>2616201</v>
      </c>
      <c r="AA318" s="130">
        <v>3118689</v>
      </c>
      <c r="AB318" s="130">
        <v>-502488</v>
      </c>
      <c r="AC318" s="130">
        <v>2616200.5099999998</v>
      </c>
      <c r="AD318" s="130">
        <v>0</v>
      </c>
      <c r="AE318" s="130">
        <v>-502488</v>
      </c>
    </row>
    <row r="319" spans="1:31" x14ac:dyDescent="0.25">
      <c r="A319" s="132" t="s">
        <v>712</v>
      </c>
      <c r="B319" s="132" t="s">
        <v>713</v>
      </c>
      <c r="C319" s="132" t="s">
        <v>122</v>
      </c>
      <c r="D319" s="132" t="s">
        <v>73</v>
      </c>
      <c r="E319" s="132"/>
      <c r="F319" s="130">
        <v>2729</v>
      </c>
      <c r="G319" s="130">
        <v>240610</v>
      </c>
      <c r="H319" s="130">
        <v>0</v>
      </c>
      <c r="I319" s="130">
        <v>240610</v>
      </c>
      <c r="J319" s="130">
        <v>60271</v>
      </c>
      <c r="K319" s="130">
        <v>133492</v>
      </c>
      <c r="L319" s="130">
        <v>180339</v>
      </c>
      <c r="M319" s="130">
        <v>14172</v>
      </c>
      <c r="N319" s="130">
        <v>39699</v>
      </c>
      <c r="O319" s="130">
        <v>166167</v>
      </c>
      <c r="P319" s="195">
        <v>123734.25</v>
      </c>
      <c r="Q319" s="195">
        <v>30782.36</v>
      </c>
      <c r="R319" s="195">
        <v>154516.60999999999</v>
      </c>
      <c r="S319" s="195">
        <v>123734.25</v>
      </c>
      <c r="T319" s="195">
        <v>29029.7</v>
      </c>
      <c r="U319" s="195">
        <v>152763.95000000001</v>
      </c>
      <c r="V319" s="195">
        <v>152763.95000000001</v>
      </c>
      <c r="W319" s="130">
        <v>227206.95</v>
      </c>
      <c r="X319" s="132">
        <v>227206.95</v>
      </c>
      <c r="Y319" s="132">
        <v>0</v>
      </c>
      <c r="Z319" s="130">
        <v>227206.95</v>
      </c>
      <c r="AA319" s="130">
        <v>327707.61</v>
      </c>
      <c r="AB319" s="130">
        <v>-87097.609999999986</v>
      </c>
      <c r="AC319" s="130">
        <v>225228.13999999996</v>
      </c>
      <c r="AD319" s="130">
        <v>13403.049999999988</v>
      </c>
      <c r="AE319" s="130">
        <v>-87097.609999999986</v>
      </c>
    </row>
    <row r="320" spans="1:31" x14ac:dyDescent="0.25">
      <c r="A320" s="132" t="s">
        <v>714</v>
      </c>
      <c r="B320" s="132" t="s">
        <v>715</v>
      </c>
      <c r="C320" s="132" t="s">
        <v>106</v>
      </c>
      <c r="D320" s="132" t="s">
        <v>90</v>
      </c>
      <c r="E320" s="132"/>
      <c r="F320" s="130">
        <v>886</v>
      </c>
      <c r="G320" s="130">
        <v>78117</v>
      </c>
      <c r="H320" s="130">
        <v>0</v>
      </c>
      <c r="I320" s="130">
        <v>78117</v>
      </c>
      <c r="J320" s="130">
        <v>32005</v>
      </c>
      <c r="K320" s="130">
        <v>53336</v>
      </c>
      <c r="L320" s="130">
        <v>46112</v>
      </c>
      <c r="M320" s="130">
        <v>3306</v>
      </c>
      <c r="N320" s="130">
        <v>12684</v>
      </c>
      <c r="O320" s="130">
        <v>42806</v>
      </c>
      <c r="P320" s="195">
        <v>0</v>
      </c>
      <c r="Q320" s="195">
        <v>0</v>
      </c>
      <c r="R320" s="195">
        <v>0</v>
      </c>
      <c r="S320" s="195">
        <v>0</v>
      </c>
      <c r="T320" s="195">
        <v>0</v>
      </c>
      <c r="U320" s="195">
        <v>0</v>
      </c>
      <c r="V320" s="195">
        <v>0</v>
      </c>
      <c r="W320" s="130">
        <v>35311</v>
      </c>
      <c r="X320" s="132">
        <v>35311</v>
      </c>
      <c r="Y320" s="132">
        <v>0</v>
      </c>
      <c r="Z320" s="130">
        <v>35311</v>
      </c>
      <c r="AA320" s="130">
        <v>66020</v>
      </c>
      <c r="AB320" s="130">
        <v>12097</v>
      </c>
      <c r="AC320" s="130">
        <v>25597.77</v>
      </c>
      <c r="AD320" s="130">
        <v>42806</v>
      </c>
      <c r="AE320" s="130">
        <v>12097</v>
      </c>
    </row>
    <row r="321" spans="1:31" x14ac:dyDescent="0.25">
      <c r="A321" s="132" t="s">
        <v>716</v>
      </c>
      <c r="B321" s="132" t="s">
        <v>717</v>
      </c>
      <c r="C321" s="132" t="s">
        <v>85</v>
      </c>
      <c r="D321" s="132" t="s">
        <v>86</v>
      </c>
      <c r="E321" s="132"/>
      <c r="F321" s="130">
        <v>5284</v>
      </c>
      <c r="G321" s="130">
        <v>465878</v>
      </c>
      <c r="H321" s="130">
        <v>0</v>
      </c>
      <c r="I321" s="130">
        <v>465878</v>
      </c>
      <c r="J321" s="130">
        <v>465878</v>
      </c>
      <c r="K321" s="130">
        <v>485822</v>
      </c>
      <c r="L321" s="130">
        <v>0</v>
      </c>
      <c r="M321" s="130">
        <v>0</v>
      </c>
      <c r="N321" s="130">
        <v>0</v>
      </c>
      <c r="O321" s="130">
        <v>0</v>
      </c>
      <c r="P321" s="195">
        <v>0</v>
      </c>
      <c r="Q321" s="195">
        <v>0</v>
      </c>
      <c r="R321" s="195">
        <v>0</v>
      </c>
      <c r="S321" s="195">
        <v>0</v>
      </c>
      <c r="T321" s="195">
        <v>0</v>
      </c>
      <c r="U321" s="195">
        <v>0</v>
      </c>
      <c r="V321" s="195">
        <v>0</v>
      </c>
      <c r="W321" s="130">
        <v>465878</v>
      </c>
      <c r="X321" s="132">
        <v>465878</v>
      </c>
      <c r="Y321" s="132">
        <v>0</v>
      </c>
      <c r="Z321" s="130">
        <v>465878</v>
      </c>
      <c r="AA321" s="130">
        <v>485822</v>
      </c>
      <c r="AB321" s="130">
        <v>-19944</v>
      </c>
      <c r="AC321" s="130">
        <v>135212.15999999997</v>
      </c>
      <c r="AD321" s="130">
        <v>0</v>
      </c>
      <c r="AE321" s="130">
        <v>-19944</v>
      </c>
    </row>
    <row r="322" spans="1:31" x14ac:dyDescent="0.25">
      <c r="A322" s="132" t="s">
        <v>718</v>
      </c>
      <c r="B322" s="132" t="s">
        <v>719</v>
      </c>
      <c r="C322" s="132" t="s">
        <v>101</v>
      </c>
      <c r="D322" s="132" t="s">
        <v>90</v>
      </c>
      <c r="E322" s="132"/>
      <c r="F322" s="130">
        <v>8215</v>
      </c>
      <c r="G322" s="130">
        <v>724298</v>
      </c>
      <c r="H322" s="130">
        <v>0</v>
      </c>
      <c r="I322" s="130">
        <v>724298</v>
      </c>
      <c r="J322" s="130">
        <v>118309</v>
      </c>
      <c r="K322" s="130">
        <v>154421</v>
      </c>
      <c r="L322" s="130">
        <v>605989</v>
      </c>
      <c r="M322" s="130">
        <v>0</v>
      </c>
      <c r="N322" s="130">
        <v>0</v>
      </c>
      <c r="O322" s="130">
        <v>605989</v>
      </c>
      <c r="P322" s="195">
        <v>0</v>
      </c>
      <c r="Q322" s="195">
        <v>0</v>
      </c>
      <c r="R322" s="195">
        <v>0</v>
      </c>
      <c r="S322" s="195">
        <v>0</v>
      </c>
      <c r="T322" s="195">
        <v>0</v>
      </c>
      <c r="U322" s="195">
        <v>0</v>
      </c>
      <c r="V322" s="195">
        <v>0</v>
      </c>
      <c r="W322" s="130">
        <v>118309</v>
      </c>
      <c r="X322" s="132">
        <v>118309</v>
      </c>
      <c r="Y322" s="132">
        <v>0</v>
      </c>
      <c r="Z322" s="130">
        <v>118309</v>
      </c>
      <c r="AA322" s="130">
        <v>154421</v>
      </c>
      <c r="AB322" s="130">
        <v>569877</v>
      </c>
      <c r="AC322" s="130">
        <v>301532.93999999994</v>
      </c>
      <c r="AD322" s="130">
        <v>605989</v>
      </c>
      <c r="AE322" s="130">
        <v>569877</v>
      </c>
    </row>
    <row r="323" spans="1:31" x14ac:dyDescent="0.25">
      <c r="A323" s="132" t="s">
        <v>720</v>
      </c>
      <c r="B323" s="132" t="s">
        <v>721</v>
      </c>
      <c r="C323" s="132" t="s">
        <v>64</v>
      </c>
      <c r="D323" s="132" t="s">
        <v>65</v>
      </c>
      <c r="E323" s="132"/>
      <c r="F323" s="130">
        <v>7262</v>
      </c>
      <c r="G323" s="130">
        <v>0</v>
      </c>
      <c r="H323" s="130">
        <v>0</v>
      </c>
      <c r="I323" s="130">
        <v>0</v>
      </c>
      <c r="J323" s="130">
        <v>0</v>
      </c>
      <c r="K323" s="130">
        <v>0</v>
      </c>
      <c r="L323" s="130">
        <v>0</v>
      </c>
      <c r="M323" s="130">
        <v>0</v>
      </c>
      <c r="N323" s="130">
        <v>0</v>
      </c>
      <c r="O323" s="130">
        <v>0</v>
      </c>
      <c r="P323" s="195">
        <v>0</v>
      </c>
      <c r="Q323" s="195">
        <v>0</v>
      </c>
      <c r="R323" s="195">
        <v>0</v>
      </c>
      <c r="S323" s="195">
        <v>0</v>
      </c>
      <c r="T323" s="195">
        <v>0</v>
      </c>
      <c r="U323" s="195">
        <v>0</v>
      </c>
      <c r="V323" s="195">
        <v>0</v>
      </c>
      <c r="W323" s="130">
        <v>0</v>
      </c>
      <c r="X323" s="132">
        <v>0</v>
      </c>
      <c r="Y323" s="132">
        <v>0</v>
      </c>
      <c r="Z323" s="130">
        <v>0</v>
      </c>
      <c r="AA323" s="130">
        <v>0</v>
      </c>
      <c r="AB323" s="130">
        <v>0</v>
      </c>
      <c r="AC323" s="130">
        <v>0</v>
      </c>
      <c r="AD323" s="130">
        <v>0</v>
      </c>
      <c r="AE323" s="130">
        <v>0</v>
      </c>
    </row>
    <row r="324" spans="1:31" x14ac:dyDescent="0.25">
      <c r="A324" s="132" t="s">
        <v>722</v>
      </c>
      <c r="B324" s="132" t="s">
        <v>723</v>
      </c>
      <c r="C324" s="132" t="s">
        <v>101</v>
      </c>
      <c r="D324" s="132" t="s">
        <v>90</v>
      </c>
      <c r="E324" s="132"/>
      <c r="F324" s="130">
        <v>3785</v>
      </c>
      <c r="G324" s="130">
        <v>333715</v>
      </c>
      <c r="H324" s="130">
        <v>0</v>
      </c>
      <c r="I324" s="130">
        <v>333715</v>
      </c>
      <c r="J324" s="130">
        <v>0</v>
      </c>
      <c r="K324" s="130">
        <v>0</v>
      </c>
      <c r="L324" s="130">
        <v>333715</v>
      </c>
      <c r="M324" s="130">
        <v>0</v>
      </c>
      <c r="N324" s="130">
        <v>0</v>
      </c>
      <c r="O324" s="130">
        <v>333715</v>
      </c>
      <c r="P324" s="195">
        <v>0</v>
      </c>
      <c r="Q324" s="195">
        <v>0</v>
      </c>
      <c r="R324" s="195">
        <v>0</v>
      </c>
      <c r="S324" s="195">
        <v>0</v>
      </c>
      <c r="T324" s="195">
        <v>0</v>
      </c>
      <c r="U324" s="195">
        <v>0</v>
      </c>
      <c r="V324" s="195">
        <v>0</v>
      </c>
      <c r="W324" s="130">
        <v>0</v>
      </c>
      <c r="X324" s="132">
        <v>0</v>
      </c>
      <c r="Y324" s="132">
        <v>0</v>
      </c>
      <c r="Z324" s="130">
        <v>0</v>
      </c>
      <c r="AA324" s="130">
        <v>0</v>
      </c>
      <c r="AB324" s="130">
        <v>333715</v>
      </c>
      <c r="AC324" s="130">
        <v>0</v>
      </c>
      <c r="AD324" s="130">
        <v>333715</v>
      </c>
      <c r="AE324" s="130">
        <v>333715</v>
      </c>
    </row>
    <row r="325" spans="1:31" x14ac:dyDescent="0.25">
      <c r="A325" s="132" t="s">
        <v>724</v>
      </c>
      <c r="B325" s="132" t="s">
        <v>725</v>
      </c>
      <c r="C325" s="132" t="s">
        <v>85</v>
      </c>
      <c r="D325" s="132" t="s">
        <v>86</v>
      </c>
      <c r="E325" s="132"/>
      <c r="F325" s="130">
        <v>4691</v>
      </c>
      <c r="G325" s="130">
        <v>413595</v>
      </c>
      <c r="H325" s="130">
        <v>0</v>
      </c>
      <c r="I325" s="130">
        <v>413595</v>
      </c>
      <c r="J325" s="130">
        <v>8583</v>
      </c>
      <c r="K325" s="130">
        <v>18025</v>
      </c>
      <c r="L325" s="130">
        <v>405012</v>
      </c>
      <c r="M325" s="130">
        <v>113209</v>
      </c>
      <c r="N325" s="130">
        <v>257637</v>
      </c>
      <c r="O325" s="130">
        <v>291803</v>
      </c>
      <c r="P325" s="195">
        <v>0</v>
      </c>
      <c r="Q325" s="195">
        <v>23612.71</v>
      </c>
      <c r="R325" s="195">
        <v>23612.71</v>
      </c>
      <c r="S325" s="195">
        <v>0</v>
      </c>
      <c r="T325" s="195">
        <v>0</v>
      </c>
      <c r="U325" s="195">
        <v>0</v>
      </c>
      <c r="V325" s="195">
        <v>0</v>
      </c>
      <c r="W325" s="130">
        <v>121792</v>
      </c>
      <c r="X325" s="132">
        <v>121792</v>
      </c>
      <c r="Y325" s="132">
        <v>0</v>
      </c>
      <c r="Z325" s="130">
        <v>121792</v>
      </c>
      <c r="AA325" s="130">
        <v>299274.71000000002</v>
      </c>
      <c r="AB325" s="130">
        <v>114320.28999999998</v>
      </c>
      <c r="AC325" s="130">
        <v>121036.90000000002</v>
      </c>
      <c r="AD325" s="130">
        <v>291803</v>
      </c>
      <c r="AE325" s="130">
        <v>114320.28999999998</v>
      </c>
    </row>
    <row r="326" spans="1:31" x14ac:dyDescent="0.25">
      <c r="A326" s="132" t="s">
        <v>726</v>
      </c>
      <c r="B326" s="132" t="s">
        <v>727</v>
      </c>
      <c r="C326" s="132" t="s">
        <v>80</v>
      </c>
      <c r="D326" s="132" t="s">
        <v>77</v>
      </c>
      <c r="E326" s="132"/>
      <c r="F326" s="130">
        <v>28747</v>
      </c>
      <c r="G326" s="130">
        <v>2534557</v>
      </c>
      <c r="H326" s="130">
        <v>0</v>
      </c>
      <c r="I326" s="130">
        <v>2534557</v>
      </c>
      <c r="J326" s="130">
        <v>103954</v>
      </c>
      <c r="K326" s="130">
        <v>151604</v>
      </c>
      <c r="L326" s="130">
        <v>2430603</v>
      </c>
      <c r="M326" s="130">
        <v>1124891</v>
      </c>
      <c r="N326" s="130">
        <v>1903968</v>
      </c>
      <c r="O326" s="130">
        <v>1305712</v>
      </c>
      <c r="P326" s="195">
        <v>295215.45</v>
      </c>
      <c r="Q326" s="195">
        <v>168900</v>
      </c>
      <c r="R326" s="195">
        <v>464115.45</v>
      </c>
      <c r="S326" s="195">
        <v>295215.45</v>
      </c>
      <c r="T326" s="195">
        <v>168900</v>
      </c>
      <c r="U326" s="195">
        <v>464115.45</v>
      </c>
      <c r="V326" s="195">
        <v>464115.45</v>
      </c>
      <c r="W326" s="130">
        <v>1692960.45</v>
      </c>
      <c r="X326" s="132">
        <v>1692960.45</v>
      </c>
      <c r="Y326" s="132">
        <v>0</v>
      </c>
      <c r="Z326" s="130">
        <v>1692960.45</v>
      </c>
      <c r="AA326" s="130">
        <v>2519687.4500000002</v>
      </c>
      <c r="AB326" s="130">
        <v>14869.549999999814</v>
      </c>
      <c r="AC326" s="130">
        <v>1285117.3400000001</v>
      </c>
      <c r="AD326" s="130">
        <v>841596.55</v>
      </c>
      <c r="AE326" s="130">
        <v>14869.549999999814</v>
      </c>
    </row>
    <row r="327" spans="1:31" x14ac:dyDescent="0.25">
      <c r="A327" s="132" t="s">
        <v>728</v>
      </c>
      <c r="B327" s="132" t="s">
        <v>729</v>
      </c>
      <c r="C327" s="132" t="s">
        <v>76</v>
      </c>
      <c r="D327" s="132" t="s">
        <v>77</v>
      </c>
      <c r="E327" s="132"/>
      <c r="F327" s="130">
        <v>1264</v>
      </c>
      <c r="G327" s="130">
        <v>111444</v>
      </c>
      <c r="H327" s="130">
        <v>0</v>
      </c>
      <c r="I327" s="130">
        <v>111444</v>
      </c>
      <c r="J327" s="130">
        <v>25863</v>
      </c>
      <c r="K327" s="130">
        <v>41602</v>
      </c>
      <c r="L327" s="130">
        <v>85581</v>
      </c>
      <c r="M327" s="130">
        <v>10365</v>
      </c>
      <c r="N327" s="130">
        <v>27965</v>
      </c>
      <c r="O327" s="130">
        <v>75216</v>
      </c>
      <c r="P327" s="195">
        <v>0</v>
      </c>
      <c r="Q327" s="195">
        <v>196.21</v>
      </c>
      <c r="R327" s="195">
        <v>196.21</v>
      </c>
      <c r="S327" s="195">
        <v>0</v>
      </c>
      <c r="T327" s="195">
        <v>196.21</v>
      </c>
      <c r="U327" s="195">
        <v>196.21</v>
      </c>
      <c r="V327" s="195">
        <v>196.21</v>
      </c>
      <c r="W327" s="130">
        <v>36424.21</v>
      </c>
      <c r="X327" s="132">
        <v>36424.21</v>
      </c>
      <c r="Y327" s="132">
        <v>0</v>
      </c>
      <c r="Z327" s="130">
        <v>36424.21</v>
      </c>
      <c r="AA327" s="130">
        <v>69763.210000000006</v>
      </c>
      <c r="AB327" s="130">
        <v>41680.789999999994</v>
      </c>
      <c r="AC327" s="130">
        <v>40577.39</v>
      </c>
      <c r="AD327" s="130">
        <v>75019.789999999994</v>
      </c>
      <c r="AE327" s="130">
        <v>41680.789999999994</v>
      </c>
    </row>
    <row r="328" spans="1:31" x14ac:dyDescent="0.25">
      <c r="A328" s="132" t="s">
        <v>730</v>
      </c>
      <c r="B328" s="132" t="s">
        <v>731</v>
      </c>
      <c r="C328" s="132" t="s">
        <v>95</v>
      </c>
      <c r="D328" s="132" t="s">
        <v>73</v>
      </c>
      <c r="E328" s="132"/>
      <c r="F328" s="130">
        <v>2901</v>
      </c>
      <c r="G328" s="130">
        <v>255775</v>
      </c>
      <c r="H328" s="130">
        <v>0</v>
      </c>
      <c r="I328" s="130">
        <v>255775</v>
      </c>
      <c r="J328" s="130">
        <v>110875</v>
      </c>
      <c r="K328" s="130">
        <v>182500</v>
      </c>
      <c r="L328" s="130">
        <v>144900</v>
      </c>
      <c r="M328" s="130">
        <v>76837</v>
      </c>
      <c r="N328" s="130">
        <v>141442</v>
      </c>
      <c r="O328" s="130">
        <v>68063</v>
      </c>
      <c r="P328" s="195">
        <v>0</v>
      </c>
      <c r="Q328" s="195">
        <v>0</v>
      </c>
      <c r="R328" s="195">
        <v>0</v>
      </c>
      <c r="S328" s="195">
        <v>0</v>
      </c>
      <c r="T328" s="195">
        <v>0</v>
      </c>
      <c r="U328" s="195">
        <v>0</v>
      </c>
      <c r="V328" s="195">
        <v>0</v>
      </c>
      <c r="W328" s="130">
        <v>187712</v>
      </c>
      <c r="X328" s="132">
        <v>187712</v>
      </c>
      <c r="Y328" s="132">
        <v>0</v>
      </c>
      <c r="Z328" s="130">
        <v>187712</v>
      </c>
      <c r="AA328" s="130">
        <v>323942</v>
      </c>
      <c r="AB328" s="130">
        <v>-68167</v>
      </c>
      <c r="AC328" s="130">
        <v>175958.77000000002</v>
      </c>
      <c r="AD328" s="130">
        <v>68063</v>
      </c>
      <c r="AE328" s="130">
        <v>-68167</v>
      </c>
    </row>
    <row r="329" spans="1:31" x14ac:dyDescent="0.25">
      <c r="A329" s="132" t="s">
        <v>732</v>
      </c>
      <c r="B329" s="132" t="s">
        <v>733</v>
      </c>
      <c r="C329" s="132" t="s">
        <v>101</v>
      </c>
      <c r="D329" s="132" t="s">
        <v>90</v>
      </c>
      <c r="E329" s="132"/>
      <c r="F329" s="130">
        <v>19189</v>
      </c>
      <c r="G329" s="130">
        <v>1691850</v>
      </c>
      <c r="H329" s="130">
        <v>0</v>
      </c>
      <c r="I329" s="130">
        <v>1691850</v>
      </c>
      <c r="J329" s="130">
        <v>54658</v>
      </c>
      <c r="K329" s="130">
        <v>191885</v>
      </c>
      <c r="L329" s="130">
        <v>1637192</v>
      </c>
      <c r="M329" s="130">
        <v>49043</v>
      </c>
      <c r="N329" s="130">
        <v>141357</v>
      </c>
      <c r="O329" s="130">
        <v>1588149</v>
      </c>
      <c r="P329" s="195">
        <v>0</v>
      </c>
      <c r="Q329" s="195">
        <v>987966.19</v>
      </c>
      <c r="R329" s="195">
        <v>987966.19</v>
      </c>
      <c r="S329" s="195">
        <v>0</v>
      </c>
      <c r="T329" s="195">
        <v>987966.19</v>
      </c>
      <c r="U329" s="195">
        <v>987966.19</v>
      </c>
      <c r="V329" s="195">
        <v>987966.19</v>
      </c>
      <c r="W329" s="130">
        <v>1091667.19</v>
      </c>
      <c r="X329" s="132">
        <v>1091667.19</v>
      </c>
      <c r="Y329" s="132">
        <v>0</v>
      </c>
      <c r="Z329" s="130">
        <v>1091667.19</v>
      </c>
      <c r="AA329" s="130">
        <v>1321208.19</v>
      </c>
      <c r="AB329" s="130">
        <v>370641.81000000006</v>
      </c>
      <c r="AC329" s="130">
        <v>1610038.2174999991</v>
      </c>
      <c r="AD329" s="130">
        <v>600182.81000000006</v>
      </c>
      <c r="AE329" s="130">
        <v>370641.81000000006</v>
      </c>
    </row>
    <row r="330" spans="1:31" x14ac:dyDescent="0.25">
      <c r="A330" s="132" t="s">
        <v>734</v>
      </c>
      <c r="B330" s="132" t="s">
        <v>735</v>
      </c>
      <c r="C330" s="132" t="s">
        <v>80</v>
      </c>
      <c r="D330" s="132" t="s">
        <v>77</v>
      </c>
      <c r="E330" s="132"/>
      <c r="F330" s="130">
        <v>41680</v>
      </c>
      <c r="G330" s="130">
        <v>3674830</v>
      </c>
      <c r="H330" s="130">
        <v>0</v>
      </c>
      <c r="I330" s="130">
        <v>3674830</v>
      </c>
      <c r="J330" s="130">
        <v>158349</v>
      </c>
      <c r="K330" s="130">
        <v>158349</v>
      </c>
      <c r="L330" s="130">
        <v>3516481</v>
      </c>
      <c r="M330" s="130">
        <v>1207621</v>
      </c>
      <c r="N330" s="130">
        <v>1252185</v>
      </c>
      <c r="O330" s="130">
        <v>2308860</v>
      </c>
      <c r="P330" s="195">
        <v>6145.0874999999996</v>
      </c>
      <c r="Q330" s="195">
        <v>178953</v>
      </c>
      <c r="R330" s="195">
        <v>185098.08749999999</v>
      </c>
      <c r="S330" s="195">
        <v>6145.0874999999996</v>
      </c>
      <c r="T330" s="195">
        <v>176245.17</v>
      </c>
      <c r="U330" s="195">
        <v>182390.25750000001</v>
      </c>
      <c r="V330" s="195">
        <v>182390</v>
      </c>
      <c r="W330" s="130">
        <v>1548360.2575000001</v>
      </c>
      <c r="X330" s="132">
        <v>1548360</v>
      </c>
      <c r="Y330" s="132">
        <v>0</v>
      </c>
      <c r="Z330" s="130">
        <v>1548360</v>
      </c>
      <c r="AA330" s="130">
        <v>1595632.0874999999</v>
      </c>
      <c r="AB330" s="130">
        <v>2079197.9125000001</v>
      </c>
      <c r="AC330" s="130">
        <v>1305145.5100000002</v>
      </c>
      <c r="AD330" s="130">
        <v>2126470</v>
      </c>
      <c r="AE330" s="130">
        <v>2079197.9125000001</v>
      </c>
    </row>
    <row r="331" spans="1:31" x14ac:dyDescent="0.25">
      <c r="A331" s="132" t="s">
        <v>736</v>
      </c>
      <c r="B331" s="132" t="s">
        <v>737</v>
      </c>
      <c r="C331" s="132" t="s">
        <v>68</v>
      </c>
      <c r="D331" s="132" t="s">
        <v>69</v>
      </c>
      <c r="E331" s="132"/>
      <c r="F331" s="130">
        <v>24296</v>
      </c>
      <c r="G331" s="130">
        <v>2142123</v>
      </c>
      <c r="H331" s="130">
        <v>0</v>
      </c>
      <c r="I331" s="130">
        <v>2142123</v>
      </c>
      <c r="J331" s="130">
        <v>0</v>
      </c>
      <c r="K331" s="130">
        <v>0</v>
      </c>
      <c r="L331" s="130">
        <v>2142123</v>
      </c>
      <c r="M331" s="130">
        <v>744450</v>
      </c>
      <c r="N331" s="130">
        <v>1700815</v>
      </c>
      <c r="O331" s="130">
        <v>1397673</v>
      </c>
      <c r="P331" s="195">
        <v>257367.79939999999</v>
      </c>
      <c r="Q331" s="195">
        <v>741968.76</v>
      </c>
      <c r="R331" s="195">
        <v>999336.55940000003</v>
      </c>
      <c r="S331" s="195">
        <v>257367.79939999999</v>
      </c>
      <c r="T331" s="195">
        <v>116468.03</v>
      </c>
      <c r="U331" s="195">
        <v>373835.82939999999</v>
      </c>
      <c r="V331" s="195">
        <v>373835.83</v>
      </c>
      <c r="W331" s="130">
        <v>1118285.8293999999</v>
      </c>
      <c r="X331" s="132">
        <v>1118285.83</v>
      </c>
      <c r="Y331" s="132">
        <v>0</v>
      </c>
      <c r="Z331" s="130">
        <v>1118285.83</v>
      </c>
      <c r="AA331" s="130">
        <v>2700151.5594000001</v>
      </c>
      <c r="AB331" s="130">
        <v>-558028.55940000014</v>
      </c>
      <c r="AC331" s="130">
        <v>1486418.56019825</v>
      </c>
      <c r="AD331" s="130">
        <v>1023837.17</v>
      </c>
      <c r="AE331" s="130">
        <v>-558028.55940000014</v>
      </c>
    </row>
    <row r="332" spans="1:31" x14ac:dyDescent="0.25">
      <c r="A332" s="132" t="s">
        <v>738</v>
      </c>
      <c r="B332" s="132" t="s">
        <v>739</v>
      </c>
      <c r="C332" s="132" t="s">
        <v>89</v>
      </c>
      <c r="D332" s="132" t="s">
        <v>77</v>
      </c>
      <c r="E332" s="132"/>
      <c r="F332" s="130">
        <v>1641</v>
      </c>
      <c r="G332" s="130">
        <v>144683</v>
      </c>
      <c r="H332" s="130">
        <v>0</v>
      </c>
      <c r="I332" s="130">
        <v>144683</v>
      </c>
      <c r="J332" s="130">
        <v>28150</v>
      </c>
      <c r="K332" s="130">
        <v>56500</v>
      </c>
      <c r="L332" s="130">
        <v>116533</v>
      </c>
      <c r="M332" s="130">
        <v>116525</v>
      </c>
      <c r="N332" s="130">
        <v>224300</v>
      </c>
      <c r="O332" s="130">
        <v>8</v>
      </c>
      <c r="P332" s="195">
        <v>0</v>
      </c>
      <c r="Q332" s="195">
        <v>0</v>
      </c>
      <c r="R332" s="195">
        <v>0</v>
      </c>
      <c r="S332" s="195">
        <v>0</v>
      </c>
      <c r="T332" s="195">
        <v>0</v>
      </c>
      <c r="U332" s="195">
        <v>0</v>
      </c>
      <c r="V332" s="195">
        <v>0</v>
      </c>
      <c r="W332" s="130">
        <v>144675</v>
      </c>
      <c r="X332" s="132">
        <v>144675</v>
      </c>
      <c r="Y332" s="132">
        <v>0</v>
      </c>
      <c r="Z332" s="130">
        <v>144675</v>
      </c>
      <c r="AA332" s="130">
        <v>280800</v>
      </c>
      <c r="AB332" s="130">
        <v>-136117</v>
      </c>
      <c r="AC332" s="130">
        <v>73054.14</v>
      </c>
      <c r="AD332" s="130">
        <v>8</v>
      </c>
      <c r="AE332" s="130">
        <v>-136117</v>
      </c>
    </row>
    <row r="333" spans="1:31" x14ac:dyDescent="0.25">
      <c r="A333" s="132" t="s">
        <v>740</v>
      </c>
      <c r="B333" s="132" t="s">
        <v>741</v>
      </c>
      <c r="C333" s="132" t="s">
        <v>101</v>
      </c>
      <c r="D333" s="132" t="s">
        <v>69</v>
      </c>
      <c r="E333" s="132"/>
      <c r="F333" s="130">
        <v>7884</v>
      </c>
      <c r="G333" s="130">
        <v>695114</v>
      </c>
      <c r="H333" s="130">
        <v>0</v>
      </c>
      <c r="I333" s="130">
        <v>695114</v>
      </c>
      <c r="J333" s="130">
        <v>0</v>
      </c>
      <c r="K333" s="130">
        <v>0</v>
      </c>
      <c r="L333" s="130">
        <v>695114</v>
      </c>
      <c r="M333" s="130">
        <v>18966</v>
      </c>
      <c r="N333" s="130">
        <v>33955</v>
      </c>
      <c r="O333" s="130">
        <v>676148</v>
      </c>
      <c r="P333" s="195">
        <v>0</v>
      </c>
      <c r="Q333" s="195">
        <v>85862.44</v>
      </c>
      <c r="R333" s="195">
        <v>85862.44</v>
      </c>
      <c r="S333" s="195">
        <v>0</v>
      </c>
      <c r="T333" s="195">
        <v>85862.44</v>
      </c>
      <c r="U333" s="195">
        <v>85862.44</v>
      </c>
      <c r="V333" s="195">
        <v>85862.44</v>
      </c>
      <c r="W333" s="130">
        <v>104828.44</v>
      </c>
      <c r="X333" s="132">
        <v>104828.44</v>
      </c>
      <c r="Y333" s="132">
        <v>0</v>
      </c>
      <c r="Z333" s="130">
        <v>104828.44</v>
      </c>
      <c r="AA333" s="130">
        <v>119817.44</v>
      </c>
      <c r="AB333" s="130">
        <v>575296.56000000006</v>
      </c>
      <c r="AC333" s="130">
        <v>50432.560000000019</v>
      </c>
      <c r="AD333" s="130">
        <v>590285.56000000006</v>
      </c>
      <c r="AE333" s="130">
        <v>575296.56000000006</v>
      </c>
    </row>
    <row r="334" spans="1:31" x14ac:dyDescent="0.25">
      <c r="A334" s="132" t="s">
        <v>742</v>
      </c>
      <c r="B334" s="132" t="s">
        <v>743</v>
      </c>
      <c r="C334" s="132" t="s">
        <v>68</v>
      </c>
      <c r="D334" s="132" t="s">
        <v>98</v>
      </c>
      <c r="E334" s="132"/>
      <c r="F334" s="130">
        <v>12134</v>
      </c>
      <c r="G334" s="130">
        <v>1069827</v>
      </c>
      <c r="H334" s="130">
        <v>0</v>
      </c>
      <c r="I334" s="130">
        <v>1069827</v>
      </c>
      <c r="J334" s="130">
        <v>178583</v>
      </c>
      <c r="K334" s="130">
        <v>266464</v>
      </c>
      <c r="L334" s="130">
        <v>891244</v>
      </c>
      <c r="M334" s="130">
        <v>264316</v>
      </c>
      <c r="N334" s="130">
        <v>502994</v>
      </c>
      <c r="O334" s="130">
        <v>626928</v>
      </c>
      <c r="P334" s="195">
        <v>0</v>
      </c>
      <c r="Q334" s="195">
        <v>0</v>
      </c>
      <c r="R334" s="195">
        <v>0</v>
      </c>
      <c r="S334" s="195">
        <v>0</v>
      </c>
      <c r="T334" s="195">
        <v>0</v>
      </c>
      <c r="U334" s="195">
        <v>0</v>
      </c>
      <c r="V334" s="195">
        <v>0</v>
      </c>
      <c r="W334" s="130">
        <v>442899</v>
      </c>
      <c r="X334" s="132">
        <v>442899</v>
      </c>
      <c r="Y334" s="132">
        <v>0</v>
      </c>
      <c r="Z334" s="130">
        <v>442899</v>
      </c>
      <c r="AA334" s="130">
        <v>769458</v>
      </c>
      <c r="AB334" s="130">
        <v>300369</v>
      </c>
      <c r="AC334" s="130">
        <v>1066452.549325</v>
      </c>
      <c r="AD334" s="130">
        <v>626928</v>
      </c>
      <c r="AE334" s="130">
        <v>300369</v>
      </c>
    </row>
    <row r="335" spans="1:31" x14ac:dyDescent="0.25">
      <c r="A335" s="132" t="s">
        <v>744</v>
      </c>
      <c r="B335" s="132" t="s">
        <v>745</v>
      </c>
      <c r="C335" s="132" t="s">
        <v>72</v>
      </c>
      <c r="D335" s="132" t="s">
        <v>73</v>
      </c>
      <c r="E335" s="132"/>
      <c r="F335" s="130">
        <v>15988</v>
      </c>
      <c r="G335" s="130">
        <v>1409625</v>
      </c>
      <c r="H335" s="130">
        <v>75773</v>
      </c>
      <c r="I335" s="130">
        <v>1485398</v>
      </c>
      <c r="J335" s="130">
        <v>1485398</v>
      </c>
      <c r="K335" s="130">
        <v>2193522</v>
      </c>
      <c r="L335" s="130">
        <v>0</v>
      </c>
      <c r="M335" s="130">
        <v>0</v>
      </c>
      <c r="N335" s="130">
        <v>0</v>
      </c>
      <c r="O335" s="130">
        <v>0</v>
      </c>
      <c r="P335" s="195">
        <v>0</v>
      </c>
      <c r="Q335" s="195">
        <v>0</v>
      </c>
      <c r="R335" s="195">
        <v>0</v>
      </c>
      <c r="S335" s="195">
        <v>0</v>
      </c>
      <c r="T335" s="195">
        <v>0</v>
      </c>
      <c r="U335" s="195">
        <v>0</v>
      </c>
      <c r="V335" s="195">
        <v>0</v>
      </c>
      <c r="W335" s="130">
        <v>1485398</v>
      </c>
      <c r="X335" s="132">
        <v>1409625</v>
      </c>
      <c r="Y335" s="132">
        <v>75773</v>
      </c>
      <c r="Z335" s="130">
        <v>1485398</v>
      </c>
      <c r="AA335" s="130">
        <v>2193522</v>
      </c>
      <c r="AB335" s="130">
        <v>-708124</v>
      </c>
      <c r="AC335" s="130">
        <v>1375729.0000000007</v>
      </c>
      <c r="AD335" s="130">
        <v>0</v>
      </c>
      <c r="AE335" s="130">
        <v>-783897</v>
      </c>
    </row>
    <row r="336" spans="1:31" x14ac:dyDescent="0.25">
      <c r="A336" s="132" t="s">
        <v>746</v>
      </c>
      <c r="B336" s="132" t="s">
        <v>747</v>
      </c>
      <c r="C336" s="132" t="s">
        <v>118</v>
      </c>
      <c r="D336" s="132" t="s">
        <v>65</v>
      </c>
      <c r="E336" s="132"/>
      <c r="F336" s="130">
        <v>16127</v>
      </c>
      <c r="G336" s="130">
        <v>1421881</v>
      </c>
      <c r="H336" s="130">
        <v>0</v>
      </c>
      <c r="I336" s="130">
        <v>1421881</v>
      </c>
      <c r="J336" s="130">
        <v>219404</v>
      </c>
      <c r="K336" s="130">
        <v>435080</v>
      </c>
      <c r="L336" s="130">
        <v>1202477</v>
      </c>
      <c r="M336" s="130">
        <v>1006432</v>
      </c>
      <c r="N336" s="130">
        <v>1391557</v>
      </c>
      <c r="O336" s="130">
        <v>196045</v>
      </c>
      <c r="P336" s="195">
        <v>0</v>
      </c>
      <c r="Q336" s="195">
        <v>170438.16</v>
      </c>
      <c r="R336" s="195">
        <v>170438.16</v>
      </c>
      <c r="S336" s="195">
        <v>0</v>
      </c>
      <c r="T336" s="195">
        <v>170438.16</v>
      </c>
      <c r="U336" s="195">
        <v>170438.16</v>
      </c>
      <c r="V336" s="195">
        <v>170438</v>
      </c>
      <c r="W336" s="130">
        <v>1396274.16</v>
      </c>
      <c r="X336" s="132">
        <v>1396274</v>
      </c>
      <c r="Y336" s="132">
        <v>0</v>
      </c>
      <c r="Z336" s="130">
        <v>1396274</v>
      </c>
      <c r="AA336" s="130">
        <v>1997075.16</v>
      </c>
      <c r="AB336" s="130">
        <v>-575194.15999999992</v>
      </c>
      <c r="AC336" s="130">
        <v>1256459.6299999999</v>
      </c>
      <c r="AD336" s="130">
        <v>25607</v>
      </c>
      <c r="AE336" s="130">
        <v>-575194.15999999992</v>
      </c>
    </row>
    <row r="337" spans="1:31" x14ac:dyDescent="0.25">
      <c r="A337" s="132" t="s">
        <v>748</v>
      </c>
      <c r="B337" s="132" t="s">
        <v>749</v>
      </c>
      <c r="C337" s="132" t="s">
        <v>118</v>
      </c>
      <c r="D337" s="132" t="s">
        <v>65</v>
      </c>
      <c r="E337" s="132"/>
      <c r="F337" s="130">
        <v>57719</v>
      </c>
      <c r="G337" s="130">
        <v>5088952</v>
      </c>
      <c r="H337" s="130">
        <v>0</v>
      </c>
      <c r="I337" s="130">
        <v>5088952</v>
      </c>
      <c r="J337" s="130">
        <v>332864</v>
      </c>
      <c r="K337" s="130">
        <v>591742</v>
      </c>
      <c r="L337" s="130">
        <v>4756088</v>
      </c>
      <c r="M337" s="130">
        <v>773848</v>
      </c>
      <c r="N337" s="130">
        <v>1572028</v>
      </c>
      <c r="O337" s="130">
        <v>3982240</v>
      </c>
      <c r="P337" s="195">
        <v>0</v>
      </c>
      <c r="Q337" s="195">
        <v>2157489</v>
      </c>
      <c r="R337" s="195">
        <v>2157489</v>
      </c>
      <c r="S337" s="195">
        <v>0</v>
      </c>
      <c r="T337" s="195">
        <v>2152821</v>
      </c>
      <c r="U337" s="195">
        <v>2152821</v>
      </c>
      <c r="V337" s="195">
        <v>2152821</v>
      </c>
      <c r="W337" s="130">
        <v>3259533</v>
      </c>
      <c r="X337" s="132">
        <v>3259533</v>
      </c>
      <c r="Y337" s="132">
        <v>0</v>
      </c>
      <c r="Z337" s="130">
        <v>3259533</v>
      </c>
      <c r="AA337" s="130">
        <v>4321259</v>
      </c>
      <c r="AB337" s="130">
        <v>767693</v>
      </c>
      <c r="AC337" s="130">
        <v>3299744</v>
      </c>
      <c r="AD337" s="130">
        <v>1829419</v>
      </c>
      <c r="AE337" s="130">
        <v>767693</v>
      </c>
    </row>
    <row r="338" spans="1:31" x14ac:dyDescent="0.25">
      <c r="A338" s="132" t="s">
        <v>750</v>
      </c>
      <c r="B338" s="132" t="s">
        <v>751</v>
      </c>
      <c r="C338" s="132" t="s">
        <v>106</v>
      </c>
      <c r="D338" s="132" t="s">
        <v>90</v>
      </c>
      <c r="E338" s="132"/>
      <c r="F338" s="130">
        <v>1580</v>
      </c>
      <c r="G338" s="130">
        <v>139305</v>
      </c>
      <c r="H338" s="130">
        <v>0</v>
      </c>
      <c r="I338" s="130">
        <v>139305</v>
      </c>
      <c r="J338" s="130">
        <v>29619</v>
      </c>
      <c r="K338" s="130">
        <v>44716</v>
      </c>
      <c r="L338" s="130">
        <v>109686</v>
      </c>
      <c r="M338" s="130">
        <v>109686</v>
      </c>
      <c r="N338" s="130">
        <v>203135</v>
      </c>
      <c r="O338" s="130">
        <v>0</v>
      </c>
      <c r="P338" s="195">
        <v>0</v>
      </c>
      <c r="Q338" s="195">
        <v>0</v>
      </c>
      <c r="R338" s="195">
        <v>0</v>
      </c>
      <c r="S338" s="195">
        <v>0</v>
      </c>
      <c r="T338" s="195">
        <v>0</v>
      </c>
      <c r="U338" s="195">
        <v>0</v>
      </c>
      <c r="V338" s="195">
        <v>0</v>
      </c>
      <c r="W338" s="130">
        <v>139305</v>
      </c>
      <c r="X338" s="132">
        <v>139305</v>
      </c>
      <c r="Y338" s="132">
        <v>0</v>
      </c>
      <c r="Z338" s="130">
        <v>139305</v>
      </c>
      <c r="AA338" s="130">
        <v>247851</v>
      </c>
      <c r="AB338" s="130">
        <v>-108546</v>
      </c>
      <c r="AC338" s="130">
        <v>113625.19</v>
      </c>
      <c r="AD338" s="130">
        <v>0</v>
      </c>
      <c r="AE338" s="130">
        <v>-108546</v>
      </c>
    </row>
    <row r="339" spans="1:31" x14ac:dyDescent="0.25">
      <c r="A339" s="132" t="s">
        <v>752</v>
      </c>
      <c r="B339" s="132" t="s">
        <v>753</v>
      </c>
      <c r="C339" s="132" t="s">
        <v>64</v>
      </c>
      <c r="D339" s="132" t="s">
        <v>65</v>
      </c>
      <c r="E339" s="132"/>
      <c r="F339" s="130">
        <v>15168</v>
      </c>
      <c r="G339" s="130">
        <v>0</v>
      </c>
      <c r="H339" s="130">
        <v>0</v>
      </c>
      <c r="I339" s="130">
        <v>0</v>
      </c>
      <c r="J339" s="130">
        <v>0</v>
      </c>
      <c r="K339" s="130">
        <v>0</v>
      </c>
      <c r="L339" s="130">
        <v>0</v>
      </c>
      <c r="M339" s="130">
        <v>0</v>
      </c>
      <c r="N339" s="130">
        <v>0</v>
      </c>
      <c r="O339" s="130">
        <v>0</v>
      </c>
      <c r="P339" s="195">
        <v>0</v>
      </c>
      <c r="Q339" s="195">
        <v>0</v>
      </c>
      <c r="R339" s="195">
        <v>0</v>
      </c>
      <c r="S339" s="195">
        <v>0</v>
      </c>
      <c r="T339" s="195">
        <v>0</v>
      </c>
      <c r="U339" s="195">
        <v>0</v>
      </c>
      <c r="V339" s="195">
        <v>0</v>
      </c>
      <c r="W339" s="130">
        <v>0</v>
      </c>
      <c r="X339" s="132">
        <v>0</v>
      </c>
      <c r="Y339" s="132">
        <v>0</v>
      </c>
      <c r="Z339" s="130">
        <v>0</v>
      </c>
      <c r="AA339" s="130">
        <v>0</v>
      </c>
      <c r="AB339" s="130">
        <v>0</v>
      </c>
      <c r="AC339" s="130">
        <v>0</v>
      </c>
      <c r="AD339" s="130">
        <v>0</v>
      </c>
      <c r="AE339" s="130">
        <v>0</v>
      </c>
    </row>
    <row r="340" spans="1:31" x14ac:dyDescent="0.25">
      <c r="A340" s="132" t="s">
        <v>754</v>
      </c>
      <c r="B340" s="132" t="s">
        <v>755</v>
      </c>
      <c r="C340" s="132" t="s">
        <v>80</v>
      </c>
      <c r="D340" s="132" t="s">
        <v>77</v>
      </c>
      <c r="E340" s="132"/>
      <c r="F340" s="130">
        <v>14749</v>
      </c>
      <c r="G340" s="130">
        <v>1300386</v>
      </c>
      <c r="H340" s="130">
        <v>0</v>
      </c>
      <c r="I340" s="130">
        <v>1300386</v>
      </c>
      <c r="J340" s="130">
        <v>20903</v>
      </c>
      <c r="K340" s="130">
        <v>77106</v>
      </c>
      <c r="L340" s="130">
        <v>1279483</v>
      </c>
      <c r="M340" s="130">
        <v>13573</v>
      </c>
      <c r="N340" s="130">
        <v>38172</v>
      </c>
      <c r="O340" s="130">
        <v>1265910</v>
      </c>
      <c r="P340" s="195">
        <v>0</v>
      </c>
      <c r="Q340" s="195">
        <v>0</v>
      </c>
      <c r="R340" s="195">
        <v>0</v>
      </c>
      <c r="S340" s="195">
        <v>0</v>
      </c>
      <c r="T340" s="195">
        <v>0</v>
      </c>
      <c r="U340" s="195">
        <v>0</v>
      </c>
      <c r="V340" s="195">
        <v>0</v>
      </c>
      <c r="W340" s="130">
        <v>34476</v>
      </c>
      <c r="X340" s="132">
        <v>34476</v>
      </c>
      <c r="Y340" s="132">
        <v>0</v>
      </c>
      <c r="Z340" s="130">
        <v>34476</v>
      </c>
      <c r="AA340" s="130">
        <v>115278</v>
      </c>
      <c r="AB340" s="130">
        <v>1185108</v>
      </c>
      <c r="AC340" s="130">
        <v>258261.64</v>
      </c>
      <c r="AD340" s="130">
        <v>1265910</v>
      </c>
      <c r="AE340" s="130">
        <v>1185108</v>
      </c>
    </row>
    <row r="341" spans="1:31" x14ac:dyDescent="0.25">
      <c r="A341" s="132" t="s">
        <v>756</v>
      </c>
      <c r="B341" s="132" t="s">
        <v>757</v>
      </c>
      <c r="C341" s="132" t="s">
        <v>89</v>
      </c>
      <c r="D341" s="132" t="s">
        <v>77</v>
      </c>
      <c r="E341" s="132"/>
      <c r="F341" s="130">
        <v>2489</v>
      </c>
      <c r="G341" s="130">
        <v>219449</v>
      </c>
      <c r="H341" s="130">
        <v>0</v>
      </c>
      <c r="I341" s="130">
        <v>219449</v>
      </c>
      <c r="J341" s="130">
        <v>33034</v>
      </c>
      <c r="K341" s="130">
        <v>69963</v>
      </c>
      <c r="L341" s="130">
        <v>186415</v>
      </c>
      <c r="M341" s="130">
        <v>99321</v>
      </c>
      <c r="N341" s="130">
        <v>99846</v>
      </c>
      <c r="O341" s="130">
        <v>87094</v>
      </c>
      <c r="P341" s="195">
        <v>0</v>
      </c>
      <c r="Q341" s="195">
        <v>0</v>
      </c>
      <c r="R341" s="195">
        <v>0</v>
      </c>
      <c r="S341" s="195">
        <v>0</v>
      </c>
      <c r="T341" s="195">
        <v>0</v>
      </c>
      <c r="U341" s="195">
        <v>0</v>
      </c>
      <c r="V341" s="195">
        <v>0</v>
      </c>
      <c r="W341" s="130">
        <v>132355</v>
      </c>
      <c r="X341" s="132">
        <v>132355</v>
      </c>
      <c r="Y341" s="132">
        <v>0</v>
      </c>
      <c r="Z341" s="130">
        <v>132355</v>
      </c>
      <c r="AA341" s="130">
        <v>169809</v>
      </c>
      <c r="AB341" s="130">
        <v>49640</v>
      </c>
      <c r="AC341" s="130">
        <v>51911.490000000005</v>
      </c>
      <c r="AD341" s="130">
        <v>87094</v>
      </c>
      <c r="AE341" s="130">
        <v>49640</v>
      </c>
    </row>
    <row r="342" spans="1:31" x14ac:dyDescent="0.25">
      <c r="A342" s="132" t="s">
        <v>758</v>
      </c>
      <c r="B342" s="132" t="s">
        <v>759</v>
      </c>
      <c r="C342" s="132" t="s">
        <v>76</v>
      </c>
      <c r="D342" s="132" t="s">
        <v>77</v>
      </c>
      <c r="E342" s="132"/>
      <c r="F342" s="130">
        <v>7993</v>
      </c>
      <c r="G342" s="130">
        <v>704725</v>
      </c>
      <c r="H342" s="130">
        <v>0</v>
      </c>
      <c r="I342" s="130">
        <v>704725</v>
      </c>
      <c r="J342" s="130">
        <v>49860</v>
      </c>
      <c r="K342" s="130">
        <v>58342</v>
      </c>
      <c r="L342" s="130">
        <v>654865</v>
      </c>
      <c r="M342" s="130">
        <v>184053</v>
      </c>
      <c r="N342" s="130">
        <v>234159</v>
      </c>
      <c r="O342" s="130">
        <v>470812</v>
      </c>
      <c r="P342" s="195">
        <v>0</v>
      </c>
      <c r="Q342" s="195">
        <v>104350.33</v>
      </c>
      <c r="R342" s="195">
        <v>104350.33</v>
      </c>
      <c r="S342" s="195">
        <v>0</v>
      </c>
      <c r="T342" s="195">
        <v>0</v>
      </c>
      <c r="U342" s="195">
        <v>0</v>
      </c>
      <c r="V342" s="195">
        <v>0</v>
      </c>
      <c r="W342" s="130">
        <v>233913</v>
      </c>
      <c r="X342" s="132">
        <v>233913</v>
      </c>
      <c r="Y342" s="132">
        <v>0</v>
      </c>
      <c r="Z342" s="130">
        <v>233913</v>
      </c>
      <c r="AA342" s="130">
        <v>396851.33</v>
      </c>
      <c r="AB342" s="130">
        <v>307873.67</v>
      </c>
      <c r="AC342" s="130">
        <v>363446.54</v>
      </c>
      <c r="AD342" s="130">
        <v>470812</v>
      </c>
      <c r="AE342" s="130">
        <v>307873.67</v>
      </c>
    </row>
    <row r="343" spans="1:31" x14ac:dyDescent="0.25">
      <c r="A343" s="132" t="s">
        <v>760</v>
      </c>
      <c r="B343" s="132" t="s">
        <v>761</v>
      </c>
      <c r="C343" s="132" t="s">
        <v>68</v>
      </c>
      <c r="D343" s="132" t="s">
        <v>86</v>
      </c>
      <c r="E343" s="132"/>
      <c r="F343" s="130">
        <v>23907</v>
      </c>
      <c r="G343" s="130">
        <v>2107825</v>
      </c>
      <c r="H343" s="130">
        <v>0</v>
      </c>
      <c r="I343" s="130">
        <v>2107825</v>
      </c>
      <c r="J343" s="130">
        <v>315982</v>
      </c>
      <c r="K343" s="130">
        <v>540862</v>
      </c>
      <c r="L343" s="130">
        <v>1791843</v>
      </c>
      <c r="M343" s="130">
        <v>357089</v>
      </c>
      <c r="N343" s="130">
        <v>499882</v>
      </c>
      <c r="O343" s="130">
        <v>1434754</v>
      </c>
      <c r="P343" s="195">
        <v>0</v>
      </c>
      <c r="Q343" s="195">
        <v>0</v>
      </c>
      <c r="R343" s="195">
        <v>0</v>
      </c>
      <c r="S343" s="195">
        <v>0</v>
      </c>
      <c r="T343" s="195">
        <v>0</v>
      </c>
      <c r="U343" s="195">
        <v>0</v>
      </c>
      <c r="V343" s="195">
        <v>0</v>
      </c>
      <c r="W343" s="130">
        <v>673071</v>
      </c>
      <c r="X343" s="132">
        <v>673071</v>
      </c>
      <c r="Y343" s="132">
        <v>0</v>
      </c>
      <c r="Z343" s="130">
        <v>673071</v>
      </c>
      <c r="AA343" s="130">
        <v>1040744</v>
      </c>
      <c r="AB343" s="130">
        <v>1067081</v>
      </c>
      <c r="AC343" s="130">
        <v>944318.96</v>
      </c>
      <c r="AD343" s="130">
        <v>1434754</v>
      </c>
      <c r="AE343" s="130">
        <v>1067081</v>
      </c>
    </row>
    <row r="344" spans="1:31" x14ac:dyDescent="0.25">
      <c r="A344" s="132" t="s">
        <v>762</v>
      </c>
      <c r="B344" s="132" t="s">
        <v>763</v>
      </c>
      <c r="C344" s="132" t="s">
        <v>101</v>
      </c>
      <c r="D344" s="132" t="s">
        <v>90</v>
      </c>
      <c r="E344" s="132" t="s">
        <v>69</v>
      </c>
      <c r="F344" s="130">
        <v>10911</v>
      </c>
      <c r="G344" s="130">
        <v>961998</v>
      </c>
      <c r="H344" s="130">
        <v>0</v>
      </c>
      <c r="I344" s="130">
        <v>961998</v>
      </c>
      <c r="J344" s="130">
        <v>961998</v>
      </c>
      <c r="K344" s="130">
        <v>1684434</v>
      </c>
      <c r="L344" s="130">
        <v>0</v>
      </c>
      <c r="M344" s="130">
        <v>0</v>
      </c>
      <c r="N344" s="130">
        <v>0</v>
      </c>
      <c r="O344" s="130">
        <v>0</v>
      </c>
      <c r="P344" s="195">
        <v>0</v>
      </c>
      <c r="Q344" s="195">
        <v>0</v>
      </c>
      <c r="R344" s="195">
        <v>0</v>
      </c>
      <c r="S344" s="195">
        <v>0</v>
      </c>
      <c r="T344" s="195">
        <v>0</v>
      </c>
      <c r="U344" s="195">
        <v>0</v>
      </c>
      <c r="V344" s="195">
        <v>0</v>
      </c>
      <c r="W344" s="130">
        <v>961998</v>
      </c>
      <c r="X344" s="132">
        <v>961998</v>
      </c>
      <c r="Y344" s="132">
        <v>0</v>
      </c>
      <c r="Z344" s="130">
        <v>961998</v>
      </c>
      <c r="AA344" s="130">
        <v>1684434</v>
      </c>
      <c r="AB344" s="130">
        <v>-722436</v>
      </c>
      <c r="AC344" s="130">
        <v>650996.57000000007</v>
      </c>
      <c r="AD344" s="130">
        <v>0</v>
      </c>
      <c r="AE344" s="130">
        <v>-722436</v>
      </c>
    </row>
    <row r="345" spans="1:31" x14ac:dyDescent="0.25">
      <c r="A345" s="132" t="s">
        <v>764</v>
      </c>
      <c r="B345" s="132" t="s">
        <v>765</v>
      </c>
      <c r="C345" s="132" t="s">
        <v>68</v>
      </c>
      <c r="D345" s="132" t="s">
        <v>98</v>
      </c>
      <c r="E345" s="132"/>
      <c r="F345" s="130">
        <v>22851</v>
      </c>
      <c r="G345" s="130">
        <v>2014720</v>
      </c>
      <c r="H345" s="130">
        <v>0</v>
      </c>
      <c r="I345" s="130">
        <v>2014720</v>
      </c>
      <c r="J345" s="130">
        <v>0</v>
      </c>
      <c r="K345" s="130">
        <v>0</v>
      </c>
      <c r="L345" s="130">
        <v>2014720</v>
      </c>
      <c r="M345" s="130">
        <v>823845</v>
      </c>
      <c r="N345" s="130">
        <v>988875</v>
      </c>
      <c r="O345" s="130">
        <v>1190875</v>
      </c>
      <c r="P345" s="195">
        <v>0</v>
      </c>
      <c r="Q345" s="195">
        <v>0</v>
      </c>
      <c r="R345" s="195">
        <v>0</v>
      </c>
      <c r="S345" s="195">
        <v>0</v>
      </c>
      <c r="T345" s="195">
        <v>0</v>
      </c>
      <c r="U345" s="195">
        <v>0</v>
      </c>
      <c r="V345" s="195">
        <v>0</v>
      </c>
      <c r="W345" s="130">
        <v>823845</v>
      </c>
      <c r="X345" s="132">
        <v>823845</v>
      </c>
      <c r="Y345" s="132">
        <v>0</v>
      </c>
      <c r="Z345" s="130">
        <v>823845</v>
      </c>
      <c r="AA345" s="130">
        <v>988875</v>
      </c>
      <c r="AB345" s="130">
        <v>1025845</v>
      </c>
      <c r="AC345" s="130">
        <v>779672.56</v>
      </c>
      <c r="AD345" s="130">
        <v>1190875</v>
      </c>
      <c r="AE345" s="130">
        <v>1025845</v>
      </c>
    </row>
    <row r="346" spans="1:31" x14ac:dyDescent="0.25">
      <c r="A346" s="132" t="s">
        <v>766</v>
      </c>
      <c r="B346" s="132" t="s">
        <v>767</v>
      </c>
      <c r="C346" s="132" t="s">
        <v>76</v>
      </c>
      <c r="D346" s="132" t="s">
        <v>77</v>
      </c>
      <c r="E346" s="132"/>
      <c r="F346" s="130">
        <v>875</v>
      </c>
      <c r="G346" s="130">
        <v>77147</v>
      </c>
      <c r="H346" s="130">
        <v>0</v>
      </c>
      <c r="I346" s="130">
        <v>77147</v>
      </c>
      <c r="J346" s="130">
        <v>0</v>
      </c>
      <c r="K346" s="130">
        <v>0</v>
      </c>
      <c r="L346" s="130">
        <v>77147</v>
      </c>
      <c r="M346" s="130">
        <v>22445</v>
      </c>
      <c r="N346" s="130">
        <v>28460</v>
      </c>
      <c r="O346" s="130">
        <v>54702</v>
      </c>
      <c r="P346" s="195">
        <v>0</v>
      </c>
      <c r="Q346" s="195">
        <v>0</v>
      </c>
      <c r="R346" s="195">
        <v>0</v>
      </c>
      <c r="S346" s="195">
        <v>0</v>
      </c>
      <c r="T346" s="195">
        <v>0</v>
      </c>
      <c r="U346" s="195">
        <v>0</v>
      </c>
      <c r="V346" s="195">
        <v>0</v>
      </c>
      <c r="W346" s="130">
        <v>22445</v>
      </c>
      <c r="X346" s="132">
        <v>22445</v>
      </c>
      <c r="Y346" s="132">
        <v>0</v>
      </c>
      <c r="Z346" s="130">
        <v>22445</v>
      </c>
      <c r="AA346" s="130">
        <v>28460</v>
      </c>
      <c r="AB346" s="130">
        <v>48687</v>
      </c>
      <c r="AC346" s="130">
        <v>14068.66</v>
      </c>
      <c r="AD346" s="130">
        <v>54702</v>
      </c>
      <c r="AE346" s="130">
        <v>48687</v>
      </c>
    </row>
    <row r="347" spans="1:31" x14ac:dyDescent="0.25">
      <c r="A347" s="132" t="s">
        <v>768</v>
      </c>
      <c r="B347" s="132" t="s">
        <v>769</v>
      </c>
      <c r="C347" s="132" t="s">
        <v>153</v>
      </c>
      <c r="D347" s="132" t="s">
        <v>98</v>
      </c>
      <c r="E347" s="132"/>
      <c r="F347" s="130">
        <v>18688</v>
      </c>
      <c r="G347" s="130">
        <v>1647678</v>
      </c>
      <c r="H347" s="130">
        <v>0</v>
      </c>
      <c r="I347" s="130">
        <v>1647678</v>
      </c>
      <c r="J347" s="130">
        <v>694700</v>
      </c>
      <c r="K347" s="130">
        <v>1046450</v>
      </c>
      <c r="L347" s="130">
        <v>952978</v>
      </c>
      <c r="M347" s="130">
        <v>750875</v>
      </c>
      <c r="N347" s="130">
        <v>1254050</v>
      </c>
      <c r="O347" s="130">
        <v>202103</v>
      </c>
      <c r="P347" s="195">
        <v>0</v>
      </c>
      <c r="Q347" s="195">
        <v>0</v>
      </c>
      <c r="R347" s="195">
        <v>0</v>
      </c>
      <c r="S347" s="195">
        <v>0</v>
      </c>
      <c r="T347" s="195">
        <v>0</v>
      </c>
      <c r="U347" s="195">
        <v>0</v>
      </c>
      <c r="V347" s="195">
        <v>0</v>
      </c>
      <c r="W347" s="130">
        <v>1445575</v>
      </c>
      <c r="X347" s="132">
        <v>1445575</v>
      </c>
      <c r="Y347" s="132">
        <v>0</v>
      </c>
      <c r="Z347" s="130">
        <v>1445575</v>
      </c>
      <c r="AA347" s="130">
        <v>2300500</v>
      </c>
      <c r="AB347" s="130">
        <v>-652822</v>
      </c>
      <c r="AC347" s="130">
        <v>1443952.8199999998</v>
      </c>
      <c r="AD347" s="130">
        <v>202103</v>
      </c>
      <c r="AE347" s="130">
        <v>-652822</v>
      </c>
    </row>
    <row r="348" spans="1:31" x14ac:dyDescent="0.25">
      <c r="A348" s="132" t="s">
        <v>770</v>
      </c>
      <c r="B348" s="132" t="s">
        <v>771</v>
      </c>
      <c r="C348" s="132" t="s">
        <v>68</v>
      </c>
      <c r="D348" s="132" t="s">
        <v>98</v>
      </c>
      <c r="E348" s="132"/>
      <c r="F348" s="130">
        <v>40397</v>
      </c>
      <c r="G348" s="130">
        <v>3561711</v>
      </c>
      <c r="H348" s="130">
        <v>0</v>
      </c>
      <c r="I348" s="130">
        <v>3561711</v>
      </c>
      <c r="J348" s="130">
        <v>1166625</v>
      </c>
      <c r="K348" s="130">
        <v>1231500</v>
      </c>
      <c r="L348" s="130">
        <v>2395086</v>
      </c>
      <c r="M348" s="130">
        <v>2395000</v>
      </c>
      <c r="N348" s="130">
        <v>3430000</v>
      </c>
      <c r="O348" s="130">
        <v>86</v>
      </c>
      <c r="P348" s="195">
        <v>0</v>
      </c>
      <c r="Q348" s="195">
        <v>0</v>
      </c>
      <c r="R348" s="195">
        <v>0</v>
      </c>
      <c r="S348" s="195">
        <v>0</v>
      </c>
      <c r="T348" s="195">
        <v>0</v>
      </c>
      <c r="U348" s="195">
        <v>0</v>
      </c>
      <c r="V348" s="195">
        <v>0</v>
      </c>
      <c r="W348" s="130">
        <v>3561625</v>
      </c>
      <c r="X348" s="132">
        <v>3561625</v>
      </c>
      <c r="Y348" s="132">
        <v>0</v>
      </c>
      <c r="Z348" s="130">
        <v>3561625</v>
      </c>
      <c r="AA348" s="130">
        <v>4661500</v>
      </c>
      <c r="AB348" s="130">
        <v>-1099789</v>
      </c>
      <c r="AC348" s="130">
        <v>2328249.2699999996</v>
      </c>
      <c r="AD348" s="130">
        <v>86</v>
      </c>
      <c r="AE348" s="130">
        <v>-1099789</v>
      </c>
    </row>
    <row r="349" spans="1:31" x14ac:dyDescent="0.25">
      <c r="A349" s="132" t="s">
        <v>772</v>
      </c>
      <c r="B349" s="132" t="s">
        <v>101</v>
      </c>
      <c r="C349" s="132" t="s">
        <v>101</v>
      </c>
      <c r="D349" s="132" t="s">
        <v>90</v>
      </c>
      <c r="E349" s="132"/>
      <c r="F349" s="130">
        <v>185877</v>
      </c>
      <c r="G349" s="130">
        <v>16388350</v>
      </c>
      <c r="H349" s="130">
        <v>0</v>
      </c>
      <c r="I349" s="130">
        <v>16388350</v>
      </c>
      <c r="J349" s="130">
        <v>4224486</v>
      </c>
      <c r="K349" s="130">
        <v>5972647</v>
      </c>
      <c r="L349" s="130">
        <v>12163864</v>
      </c>
      <c r="M349" s="130">
        <v>12163863</v>
      </c>
      <c r="N349" s="130">
        <v>12578863</v>
      </c>
      <c r="O349" s="130">
        <v>1</v>
      </c>
      <c r="P349" s="195">
        <v>0</v>
      </c>
      <c r="Q349" s="195">
        <v>0</v>
      </c>
      <c r="R349" s="195">
        <v>0</v>
      </c>
      <c r="S349" s="195">
        <v>0</v>
      </c>
      <c r="T349" s="195">
        <v>0</v>
      </c>
      <c r="U349" s="195">
        <v>0</v>
      </c>
      <c r="V349" s="195">
        <v>0</v>
      </c>
      <c r="W349" s="130">
        <v>16388349</v>
      </c>
      <c r="X349" s="132">
        <v>16388349</v>
      </c>
      <c r="Y349" s="132">
        <v>0</v>
      </c>
      <c r="Z349" s="130">
        <v>16388349</v>
      </c>
      <c r="AA349" s="130">
        <v>18551510</v>
      </c>
      <c r="AB349" s="130">
        <v>-2163160</v>
      </c>
      <c r="AC349" s="130">
        <v>14218117.52</v>
      </c>
      <c r="AD349" s="130">
        <v>1</v>
      </c>
      <c r="AE349" s="130">
        <v>-2163160</v>
      </c>
    </row>
    <row r="350" spans="1:31" x14ac:dyDescent="0.25">
      <c r="A350" s="132" t="s">
        <v>773</v>
      </c>
      <c r="B350" s="132" t="s">
        <v>774</v>
      </c>
      <c r="C350" s="132" t="s">
        <v>89</v>
      </c>
      <c r="D350" s="132" t="s">
        <v>77</v>
      </c>
      <c r="E350" s="132"/>
      <c r="F350" s="130">
        <v>1187</v>
      </c>
      <c r="G350" s="130">
        <v>104655</v>
      </c>
      <c r="H350" s="130">
        <v>0</v>
      </c>
      <c r="I350" s="130">
        <v>104655</v>
      </c>
      <c r="J350" s="130">
        <v>0</v>
      </c>
      <c r="K350" s="130">
        <v>0</v>
      </c>
      <c r="L350" s="130">
        <v>104655</v>
      </c>
      <c r="M350" s="130">
        <v>35458</v>
      </c>
      <c r="N350" s="130">
        <v>58213</v>
      </c>
      <c r="O350" s="130">
        <v>69197</v>
      </c>
      <c r="P350" s="195">
        <v>22258.035</v>
      </c>
      <c r="Q350" s="195">
        <v>0</v>
      </c>
      <c r="R350" s="195">
        <v>22258.035</v>
      </c>
      <c r="S350" s="195">
        <v>22506.134999999998</v>
      </c>
      <c r="T350" s="195">
        <v>0</v>
      </c>
      <c r="U350" s="195">
        <v>22506.134999999998</v>
      </c>
      <c r="V350" s="195">
        <v>22506</v>
      </c>
      <c r="W350" s="130">
        <v>57964.134999999995</v>
      </c>
      <c r="X350" s="132">
        <v>57964</v>
      </c>
      <c r="Y350" s="132">
        <v>0</v>
      </c>
      <c r="Z350" s="130">
        <v>57964</v>
      </c>
      <c r="AA350" s="130">
        <v>80471.035000000003</v>
      </c>
      <c r="AB350" s="130">
        <v>24183.964999999997</v>
      </c>
      <c r="AC350" s="130">
        <v>57963.999999999993</v>
      </c>
      <c r="AD350" s="130">
        <v>46691</v>
      </c>
      <c r="AE350" s="130">
        <v>24183.964999999997</v>
      </c>
    </row>
    <row r="351" spans="1:31" x14ac:dyDescent="0.25">
      <c r="A351" s="132" t="s">
        <v>775</v>
      </c>
      <c r="B351" s="132" t="s">
        <v>776</v>
      </c>
      <c r="C351" s="132" t="s">
        <v>118</v>
      </c>
      <c r="D351" s="132" t="s">
        <v>113</v>
      </c>
      <c r="E351" s="132"/>
      <c r="F351" s="130">
        <v>11964</v>
      </c>
      <c r="G351" s="130">
        <v>1054839</v>
      </c>
      <c r="H351" s="130">
        <v>0</v>
      </c>
      <c r="I351" s="130">
        <v>1054839</v>
      </c>
      <c r="J351" s="130">
        <v>1030200</v>
      </c>
      <c r="K351" s="130">
        <v>1378800</v>
      </c>
      <c r="L351" s="130">
        <v>24639</v>
      </c>
      <c r="M351" s="130">
        <v>0</v>
      </c>
      <c r="N351" s="130">
        <v>0</v>
      </c>
      <c r="O351" s="130">
        <v>24639</v>
      </c>
      <c r="P351" s="195">
        <v>0</v>
      </c>
      <c r="Q351" s="195">
        <v>23374</v>
      </c>
      <c r="R351" s="195">
        <v>23374</v>
      </c>
      <c r="S351" s="195">
        <v>0</v>
      </c>
      <c r="T351" s="195">
        <v>10483</v>
      </c>
      <c r="U351" s="195">
        <v>10483</v>
      </c>
      <c r="V351" s="195">
        <v>10483</v>
      </c>
      <c r="W351" s="130">
        <v>1040683</v>
      </c>
      <c r="X351" s="132">
        <v>1040683</v>
      </c>
      <c r="Y351" s="132">
        <v>0</v>
      </c>
      <c r="Z351" s="130">
        <v>1040683</v>
      </c>
      <c r="AA351" s="130">
        <v>1402174</v>
      </c>
      <c r="AB351" s="130">
        <v>-347335</v>
      </c>
      <c r="AC351" s="130">
        <v>1030184.1299999998</v>
      </c>
      <c r="AD351" s="130">
        <v>14156</v>
      </c>
      <c r="AE351" s="130">
        <v>-347335</v>
      </c>
    </row>
    <row r="352" spans="1:31" x14ac:dyDescent="0.25">
      <c r="A352" s="132" t="s">
        <v>777</v>
      </c>
      <c r="B352" s="132" t="s">
        <v>778</v>
      </c>
      <c r="C352" s="132" t="s">
        <v>122</v>
      </c>
      <c r="D352" s="132" t="s">
        <v>73</v>
      </c>
      <c r="E352" s="132"/>
      <c r="F352" s="130">
        <v>23315</v>
      </c>
      <c r="G352" s="130">
        <v>2055630</v>
      </c>
      <c r="H352" s="130">
        <v>0</v>
      </c>
      <c r="I352" s="130">
        <v>2055630</v>
      </c>
      <c r="J352" s="130">
        <v>0</v>
      </c>
      <c r="K352" s="130">
        <v>0</v>
      </c>
      <c r="L352" s="130">
        <v>2055630</v>
      </c>
      <c r="M352" s="130">
        <v>623712</v>
      </c>
      <c r="N352" s="130">
        <v>908743</v>
      </c>
      <c r="O352" s="130">
        <v>1431918</v>
      </c>
      <c r="P352" s="195">
        <v>88958.332500000004</v>
      </c>
      <c r="Q352" s="195">
        <v>148186.20000000001</v>
      </c>
      <c r="R352" s="195">
        <v>237144.53250000003</v>
      </c>
      <c r="S352" s="195">
        <v>0</v>
      </c>
      <c r="T352" s="195">
        <v>0</v>
      </c>
      <c r="U352" s="195">
        <v>0</v>
      </c>
      <c r="V352" s="195">
        <v>0</v>
      </c>
      <c r="W352" s="130">
        <v>623712</v>
      </c>
      <c r="X352" s="132">
        <v>623712</v>
      </c>
      <c r="Y352" s="132">
        <v>0</v>
      </c>
      <c r="Z352" s="130">
        <v>623712</v>
      </c>
      <c r="AA352" s="130">
        <v>1145887.5325</v>
      </c>
      <c r="AB352" s="130">
        <v>909742.46750000003</v>
      </c>
      <c r="AC352" s="130">
        <v>533952.30000000005</v>
      </c>
      <c r="AD352" s="130">
        <v>1431918</v>
      </c>
      <c r="AE352" s="130">
        <v>909742.46750000003</v>
      </c>
    </row>
    <row r="353" spans="1:31" x14ac:dyDescent="0.25">
      <c r="A353" s="132"/>
      <c r="B353" s="132"/>
      <c r="C353" s="132"/>
      <c r="D353" s="132"/>
      <c r="E353" s="132"/>
      <c r="F353" s="130"/>
      <c r="G353" s="130"/>
      <c r="H353" s="130"/>
      <c r="I353" s="130"/>
      <c r="J353" s="130"/>
      <c r="K353" s="130"/>
      <c r="L353" s="130"/>
      <c r="M353" s="130"/>
      <c r="N353" s="130"/>
      <c r="O353" s="130"/>
      <c r="P353" s="195"/>
      <c r="Q353" s="195"/>
      <c r="R353" s="195"/>
      <c r="S353" s="195"/>
      <c r="T353" s="195"/>
      <c r="U353" s="195"/>
      <c r="V353" s="195"/>
      <c r="W353" s="130"/>
      <c r="Z353" s="130"/>
      <c r="AA353" s="130"/>
      <c r="AB353" s="130"/>
      <c r="AC353" s="130"/>
      <c r="AD353" s="130"/>
      <c r="AE353" s="130"/>
    </row>
    <row r="354" spans="1:31" x14ac:dyDescent="0.25">
      <c r="A354" s="132"/>
      <c r="B354" s="132"/>
      <c r="C354" s="132"/>
      <c r="D354" s="132"/>
      <c r="E354" s="132"/>
      <c r="F354" s="130"/>
      <c r="G354" s="130"/>
      <c r="H354" s="130"/>
      <c r="I354" s="130"/>
      <c r="J354" s="130"/>
      <c r="K354" s="130"/>
      <c r="L354" s="130"/>
      <c r="M354" s="130"/>
      <c r="N354" s="130"/>
      <c r="O354" s="130"/>
      <c r="P354" s="195"/>
      <c r="Q354" s="195"/>
      <c r="R354" s="195"/>
      <c r="S354" s="195"/>
      <c r="T354" s="195"/>
      <c r="U354" s="195"/>
      <c r="V354" s="195"/>
      <c r="W354" s="130"/>
      <c r="Z354" s="130"/>
      <c r="AA354" s="130"/>
      <c r="AB354" s="130"/>
      <c r="AC354" s="130"/>
      <c r="AD354" s="130"/>
      <c r="AE354" s="130"/>
    </row>
    <row r="355" spans="1:31" x14ac:dyDescent="0.25">
      <c r="A355" s="132"/>
      <c r="B355" s="132"/>
      <c r="C355" s="132"/>
      <c r="D355" s="132"/>
      <c r="E355" s="132"/>
      <c r="F355" s="130"/>
      <c r="G355" s="130"/>
      <c r="H355" s="130"/>
      <c r="I355" s="130"/>
      <c r="J355" s="130"/>
      <c r="K355" s="130"/>
      <c r="L355" s="130"/>
      <c r="M355" s="130"/>
      <c r="N355" s="130"/>
      <c r="O355" s="130"/>
      <c r="P355" s="195"/>
      <c r="Q355" s="195"/>
      <c r="R355" s="195"/>
      <c r="S355" s="195"/>
      <c r="T355" s="195"/>
      <c r="U355" s="195"/>
      <c r="V355" s="195"/>
      <c r="W355" s="130"/>
      <c r="Z355" s="130"/>
      <c r="AA355" s="130"/>
      <c r="AB355" s="130"/>
      <c r="AC355" s="130"/>
      <c r="AD355" s="130"/>
      <c r="AE355" s="130"/>
    </row>
    <row r="356" spans="1:31" x14ac:dyDescent="0.25">
      <c r="A356" s="132"/>
      <c r="B356" s="132"/>
      <c r="C356" s="132"/>
      <c r="D356" s="132"/>
      <c r="E356" s="132"/>
      <c r="F356" s="130"/>
      <c r="G356" s="130"/>
      <c r="H356" s="130"/>
      <c r="I356" s="130"/>
      <c r="J356" s="130"/>
      <c r="K356" s="130"/>
      <c r="L356" s="130"/>
      <c r="M356" s="130"/>
      <c r="N356" s="130"/>
      <c r="O356" s="130"/>
      <c r="P356" s="195"/>
      <c r="Q356" s="195"/>
      <c r="R356" s="195"/>
      <c r="S356" s="195"/>
      <c r="T356" s="195"/>
      <c r="U356" s="195"/>
      <c r="V356" s="195"/>
      <c r="W356" s="130"/>
      <c r="Z356" s="130"/>
      <c r="AA356" s="130"/>
      <c r="AB356" s="130"/>
      <c r="AC356" s="130"/>
      <c r="AD356" s="130"/>
      <c r="AE356" s="130"/>
    </row>
    <row r="358" spans="1:31" x14ac:dyDescent="0.25">
      <c r="A358" s="132"/>
      <c r="B358" s="132"/>
      <c r="C358" s="132"/>
      <c r="D358" s="132"/>
      <c r="E358" s="132"/>
      <c r="F358" s="132"/>
      <c r="G358" s="132"/>
      <c r="H358" s="132"/>
      <c r="I358" s="131"/>
      <c r="J358" s="132"/>
      <c r="K358" s="132"/>
      <c r="L358" s="132"/>
      <c r="M358" s="132"/>
      <c r="N358" s="132"/>
      <c r="O358" s="132"/>
      <c r="P358" s="132"/>
      <c r="Q358" s="132"/>
      <c r="R358" s="132"/>
      <c r="S358" s="132"/>
      <c r="T358" s="132"/>
      <c r="U358" s="132"/>
      <c r="V358" s="132"/>
    </row>
  </sheetData>
  <phoneticPr fontId="20"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D1C2-A421-425E-8D95-5D7414A93D2F}">
  <sheetPr codeName="Sheet10">
    <tabColor theme="9" tint="-0.499984740745262"/>
  </sheetPr>
  <dimension ref="A1:G45"/>
  <sheetViews>
    <sheetView zoomScale="80" zoomScaleNormal="80" workbookViewId="0">
      <pane xSplit="1" ySplit="5" topLeftCell="B6" activePane="bottomRight" state="frozen"/>
      <selection pane="topRight" activeCell="B1" sqref="B1"/>
      <selection pane="bottomLeft" activeCell="A6" sqref="A6"/>
      <selection pane="bottomRight" sqref="A1:E1"/>
    </sheetView>
  </sheetViews>
  <sheetFormatPr defaultColWidth="9.140625" defaultRowHeight="15" x14ac:dyDescent="0.25"/>
  <cols>
    <col min="1" max="1" width="2.5703125" style="18" customWidth="1"/>
    <col min="2" max="2" width="70.5703125" style="18" customWidth="1"/>
    <col min="3" max="5" width="20.5703125" style="18" customWidth="1"/>
    <col min="6" max="6" width="80.5703125" style="96" customWidth="1"/>
    <col min="7" max="7" width="15.5703125" style="18" customWidth="1"/>
    <col min="8" max="16384" width="9.140625" style="18"/>
  </cols>
  <sheetData>
    <row r="1" spans="1:6" ht="21" x14ac:dyDescent="0.35">
      <c r="A1" s="217" t="s">
        <v>779</v>
      </c>
      <c r="B1" s="217"/>
      <c r="C1" s="217"/>
      <c r="D1" s="217"/>
      <c r="E1" s="217"/>
      <c r="F1" s="95"/>
    </row>
    <row r="2" spans="1:6" x14ac:dyDescent="0.25">
      <c r="A2" s="218" t="s">
        <v>780</v>
      </c>
      <c r="B2" s="218"/>
      <c r="C2" s="218"/>
      <c r="D2" s="218"/>
      <c r="E2" s="218"/>
      <c r="F2" s="218"/>
    </row>
    <row r="3" spans="1:6" x14ac:dyDescent="0.25">
      <c r="A3" s="218"/>
      <c r="B3" s="218"/>
      <c r="C3" s="218"/>
      <c r="D3" s="218"/>
      <c r="E3" s="218"/>
      <c r="F3" s="218"/>
    </row>
    <row r="4" spans="1:6" x14ac:dyDescent="0.25">
      <c r="A4" s="218"/>
      <c r="B4" s="218"/>
      <c r="C4" s="218"/>
      <c r="D4" s="218"/>
      <c r="E4" s="218"/>
      <c r="F4" s="218"/>
    </row>
    <row r="5" spans="1:6" ht="30" x14ac:dyDescent="0.25">
      <c r="A5" s="93"/>
      <c r="B5" s="128" t="s">
        <v>781</v>
      </c>
      <c r="C5" s="129" t="s">
        <v>782</v>
      </c>
      <c r="D5" s="129" t="s">
        <v>783</v>
      </c>
      <c r="E5" s="129" t="s">
        <v>784</v>
      </c>
      <c r="F5" s="128" t="s">
        <v>785</v>
      </c>
    </row>
    <row r="6" spans="1:6" x14ac:dyDescent="0.25">
      <c r="B6" s="192" t="s">
        <v>786</v>
      </c>
      <c r="C6" s="126"/>
      <c r="D6" s="126"/>
      <c r="E6" s="126"/>
      <c r="F6" s="125"/>
    </row>
    <row r="7" spans="1:6" x14ac:dyDescent="0.25">
      <c r="B7" s="192"/>
      <c r="C7" s="126"/>
      <c r="D7" s="126"/>
      <c r="E7" s="126"/>
      <c r="F7" s="125"/>
    </row>
    <row r="8" spans="1:6" x14ac:dyDescent="0.25">
      <c r="B8" s="127" t="s">
        <v>787</v>
      </c>
      <c r="C8" s="126"/>
      <c r="D8" s="126"/>
      <c r="E8" s="126"/>
      <c r="F8" s="125"/>
    </row>
    <row r="9" spans="1:6" x14ac:dyDescent="0.25">
      <c r="A9" s="94"/>
      <c r="B9" s="135" t="s">
        <v>788</v>
      </c>
      <c r="C9" s="149" t="s">
        <v>789</v>
      </c>
      <c r="D9" s="150" t="s">
        <v>790</v>
      </c>
      <c r="E9" s="150" t="s">
        <v>789</v>
      </c>
      <c r="F9" s="97"/>
    </row>
    <row r="10" spans="1:6" ht="45" x14ac:dyDescent="0.25">
      <c r="A10" s="94"/>
      <c r="B10" s="147" t="s">
        <v>791</v>
      </c>
      <c r="C10" s="150" t="s">
        <v>789</v>
      </c>
      <c r="D10" s="150" t="s">
        <v>792</v>
      </c>
      <c r="E10" s="150" t="s">
        <v>789</v>
      </c>
      <c r="F10" s="148" t="s">
        <v>793</v>
      </c>
    </row>
    <row r="11" spans="1:6" ht="60" x14ac:dyDescent="0.25">
      <c r="A11" s="94"/>
      <c r="B11" s="134" t="s">
        <v>794</v>
      </c>
      <c r="C11" s="145" t="s">
        <v>789</v>
      </c>
      <c r="D11" s="145" t="s">
        <v>792</v>
      </c>
      <c r="E11" s="145" t="s">
        <v>789</v>
      </c>
      <c r="F11" s="133" t="s">
        <v>795</v>
      </c>
    </row>
    <row r="12" spans="1:6" ht="30" x14ac:dyDescent="0.25">
      <c r="A12" s="94"/>
      <c r="B12" s="134" t="s">
        <v>796</v>
      </c>
      <c r="C12" s="145" t="s">
        <v>789</v>
      </c>
      <c r="D12" s="145" t="s">
        <v>790</v>
      </c>
      <c r="E12" s="145" t="s">
        <v>789</v>
      </c>
      <c r="F12" s="133"/>
    </row>
    <row r="13" spans="1:6" ht="30" x14ac:dyDescent="0.25">
      <c r="A13" s="94"/>
      <c r="B13" s="134" t="s">
        <v>797</v>
      </c>
      <c r="C13" s="145" t="s">
        <v>789</v>
      </c>
      <c r="D13" s="145" t="s">
        <v>792</v>
      </c>
      <c r="E13" s="145" t="s">
        <v>789</v>
      </c>
      <c r="F13" s="133" t="s">
        <v>798</v>
      </c>
    </row>
    <row r="14" spans="1:6" ht="75" x14ac:dyDescent="0.25">
      <c r="A14" s="94"/>
      <c r="B14" s="134" t="s">
        <v>799</v>
      </c>
      <c r="C14" s="145" t="s">
        <v>789</v>
      </c>
      <c r="D14" s="145" t="s">
        <v>792</v>
      </c>
      <c r="E14" s="145" t="s">
        <v>789</v>
      </c>
      <c r="F14" s="133" t="s">
        <v>800</v>
      </c>
    </row>
    <row r="15" spans="1:6" ht="45" x14ac:dyDescent="0.25">
      <c r="A15" s="94"/>
      <c r="B15" s="135" t="s">
        <v>801</v>
      </c>
      <c r="C15" s="150" t="s">
        <v>789</v>
      </c>
      <c r="D15" s="150" t="s">
        <v>790</v>
      </c>
      <c r="E15" s="150" t="s">
        <v>789</v>
      </c>
      <c r="F15" s="148"/>
    </row>
    <row r="16" spans="1:6" x14ac:dyDescent="0.25">
      <c r="A16" s="94"/>
      <c r="B16" s="136" t="s">
        <v>802</v>
      </c>
      <c r="C16" s="151" t="s">
        <v>789</v>
      </c>
      <c r="D16" s="151" t="s">
        <v>790</v>
      </c>
      <c r="E16" s="151" t="s">
        <v>789</v>
      </c>
      <c r="F16" s="146"/>
    </row>
    <row r="17" spans="1:7" x14ac:dyDescent="0.25">
      <c r="A17" s="94"/>
      <c r="B17" s="136" t="s">
        <v>803</v>
      </c>
      <c r="C17" s="151" t="s">
        <v>789</v>
      </c>
      <c r="D17" s="151" t="s">
        <v>790</v>
      </c>
      <c r="E17" s="151" t="s">
        <v>789</v>
      </c>
      <c r="F17" s="146"/>
    </row>
    <row r="18" spans="1:7" ht="30" x14ac:dyDescent="0.25">
      <c r="A18" s="94"/>
      <c r="B18" s="134" t="s">
        <v>804</v>
      </c>
      <c r="C18" s="150" t="s">
        <v>789</v>
      </c>
      <c r="D18" s="145" t="s">
        <v>792</v>
      </c>
      <c r="E18" s="145" t="s">
        <v>789</v>
      </c>
      <c r="F18" s="97" t="s">
        <v>805</v>
      </c>
    </row>
    <row r="19" spans="1:7" x14ac:dyDescent="0.25">
      <c r="B19" s="135" t="s">
        <v>806</v>
      </c>
      <c r="C19" s="149" t="s">
        <v>789</v>
      </c>
      <c r="D19" s="149" t="s">
        <v>790</v>
      </c>
      <c r="E19" s="149" t="s">
        <v>789</v>
      </c>
      <c r="F19" s="97"/>
    </row>
    <row r="20" spans="1:7" x14ac:dyDescent="0.25">
      <c r="A20" s="94"/>
      <c r="B20" s="136" t="s">
        <v>807</v>
      </c>
      <c r="C20" s="151" t="s">
        <v>789</v>
      </c>
      <c r="D20" s="151" t="s">
        <v>792</v>
      </c>
      <c r="E20" s="151" t="s">
        <v>789</v>
      </c>
      <c r="F20" s="146" t="s">
        <v>808</v>
      </c>
    </row>
    <row r="21" spans="1:7" x14ac:dyDescent="0.25">
      <c r="A21" s="94"/>
      <c r="B21" s="94"/>
      <c r="C21" s="118"/>
      <c r="D21" s="118"/>
      <c r="E21" s="118"/>
      <c r="F21" s="119"/>
      <c r="G21" s="94"/>
    </row>
    <row r="22" spans="1:7" x14ac:dyDescent="0.25">
      <c r="A22" s="94"/>
      <c r="B22" s="127" t="s">
        <v>809</v>
      </c>
      <c r="C22" s="118"/>
      <c r="D22" s="118"/>
      <c r="E22" s="118"/>
      <c r="F22" s="120"/>
      <c r="G22" s="94"/>
    </row>
    <row r="23" spans="1:7" ht="45" x14ac:dyDescent="0.25">
      <c r="A23" s="94"/>
      <c r="B23" s="154" t="s">
        <v>810</v>
      </c>
      <c r="C23" s="153" t="s">
        <v>789</v>
      </c>
      <c r="D23" s="153" t="s">
        <v>789</v>
      </c>
      <c r="E23" s="153" t="s">
        <v>790</v>
      </c>
      <c r="F23" s="99" t="s">
        <v>811</v>
      </c>
      <c r="G23" s="94"/>
    </row>
    <row r="24" spans="1:7" ht="30" x14ac:dyDescent="0.25">
      <c r="A24" s="94"/>
      <c r="B24" s="100" t="s">
        <v>812</v>
      </c>
      <c r="C24" s="98" t="s">
        <v>789</v>
      </c>
      <c r="D24" s="98" t="s">
        <v>789</v>
      </c>
      <c r="E24" s="98" t="s">
        <v>790</v>
      </c>
      <c r="F24" s="99" t="s">
        <v>813</v>
      </c>
    </row>
    <row r="25" spans="1:7" x14ac:dyDescent="0.25">
      <c r="B25" s="123" t="s">
        <v>814</v>
      </c>
      <c r="C25" s="98" t="s">
        <v>789</v>
      </c>
      <c r="D25" s="124" t="s">
        <v>789</v>
      </c>
      <c r="E25" s="124" t="s">
        <v>790</v>
      </c>
      <c r="F25" s="143" t="s">
        <v>815</v>
      </c>
    </row>
    <row r="26" spans="1:7" ht="45" x14ac:dyDescent="0.25">
      <c r="B26" s="152" t="s">
        <v>816</v>
      </c>
      <c r="C26" s="153" t="s">
        <v>789</v>
      </c>
      <c r="D26" s="153" t="s">
        <v>789</v>
      </c>
      <c r="E26" s="153" t="s">
        <v>790</v>
      </c>
      <c r="F26" s="99" t="s">
        <v>817</v>
      </c>
    </row>
    <row r="27" spans="1:7" ht="30" x14ac:dyDescent="0.25">
      <c r="B27" s="100" t="s">
        <v>818</v>
      </c>
      <c r="C27" s="98" t="s">
        <v>789</v>
      </c>
      <c r="D27" s="98" t="s">
        <v>789</v>
      </c>
      <c r="E27" s="98" t="s">
        <v>790</v>
      </c>
      <c r="F27" s="99" t="s">
        <v>813</v>
      </c>
    </row>
    <row r="28" spans="1:7" x14ac:dyDescent="0.25">
      <c r="B28" s="123" t="s">
        <v>819</v>
      </c>
      <c r="C28" s="141" t="s">
        <v>789</v>
      </c>
      <c r="D28" s="141" t="s">
        <v>789</v>
      </c>
      <c r="E28" s="141" t="s">
        <v>790</v>
      </c>
      <c r="F28" s="143" t="s">
        <v>820</v>
      </c>
    </row>
    <row r="29" spans="1:7" x14ac:dyDescent="0.25">
      <c r="B29" s="121"/>
      <c r="C29" s="121"/>
      <c r="D29" s="122"/>
      <c r="E29" s="122"/>
      <c r="F29" s="119"/>
    </row>
    <row r="30" spans="1:7" x14ac:dyDescent="0.25">
      <c r="B30" s="127" t="s">
        <v>821</v>
      </c>
      <c r="C30" s="121"/>
      <c r="D30" s="122"/>
      <c r="E30" s="122"/>
      <c r="F30" s="119"/>
    </row>
    <row r="31" spans="1:7" x14ac:dyDescent="0.25">
      <c r="B31" s="158" t="s">
        <v>822</v>
      </c>
      <c r="C31" s="105" t="s">
        <v>790</v>
      </c>
      <c r="D31" s="105" t="s">
        <v>790</v>
      </c>
      <c r="E31" s="105" t="s">
        <v>790</v>
      </c>
      <c r="F31" s="165"/>
    </row>
    <row r="32" spans="1:7" ht="30" x14ac:dyDescent="0.25">
      <c r="B32" s="155" t="s">
        <v>823</v>
      </c>
      <c r="C32" s="137" t="s">
        <v>790</v>
      </c>
      <c r="D32" s="137" t="s">
        <v>790</v>
      </c>
      <c r="E32" s="137" t="s">
        <v>790</v>
      </c>
      <c r="F32" s="156"/>
    </row>
    <row r="33" spans="2:6" ht="30" x14ac:dyDescent="0.25">
      <c r="B33" s="158" t="s">
        <v>824</v>
      </c>
      <c r="C33" s="105" t="s">
        <v>790</v>
      </c>
      <c r="D33" s="105" t="s">
        <v>790</v>
      </c>
      <c r="E33" s="105" t="s">
        <v>790</v>
      </c>
      <c r="F33" s="165"/>
    </row>
    <row r="34" spans="2:6" x14ac:dyDescent="0.25">
      <c r="B34" s="160" t="s">
        <v>825</v>
      </c>
      <c r="C34" s="163" t="s">
        <v>790</v>
      </c>
      <c r="D34" s="137" t="s">
        <v>790</v>
      </c>
      <c r="E34" s="137" t="s">
        <v>790</v>
      </c>
      <c r="F34" s="144"/>
    </row>
    <row r="35" spans="2:6" x14ac:dyDescent="0.25">
      <c r="B35" s="139" t="s">
        <v>826</v>
      </c>
      <c r="C35" s="164" t="s">
        <v>790</v>
      </c>
      <c r="D35" s="140" t="s">
        <v>790</v>
      </c>
      <c r="E35" s="140" t="s">
        <v>790</v>
      </c>
      <c r="F35" s="166"/>
    </row>
    <row r="36" spans="2:6" x14ac:dyDescent="0.25">
      <c r="B36" s="161" t="s">
        <v>827</v>
      </c>
      <c r="C36" s="164" t="s">
        <v>790</v>
      </c>
      <c r="D36" s="140" t="s">
        <v>790</v>
      </c>
      <c r="E36" s="140" t="s">
        <v>790</v>
      </c>
      <c r="F36" s="166"/>
    </row>
    <row r="37" spans="2:6" x14ac:dyDescent="0.25">
      <c r="B37" s="159" t="s">
        <v>828</v>
      </c>
      <c r="C37" s="162" t="s">
        <v>790</v>
      </c>
      <c r="D37" s="140" t="s">
        <v>790</v>
      </c>
      <c r="E37" s="140" t="s">
        <v>790</v>
      </c>
      <c r="F37" s="166"/>
    </row>
    <row r="38" spans="2:6" x14ac:dyDescent="0.25">
      <c r="B38" s="159" t="s">
        <v>829</v>
      </c>
      <c r="C38" s="140" t="s">
        <v>790</v>
      </c>
      <c r="D38" s="162" t="s">
        <v>790</v>
      </c>
      <c r="E38" s="162" t="s">
        <v>790</v>
      </c>
      <c r="F38" s="166"/>
    </row>
    <row r="39" spans="2:6" x14ac:dyDescent="0.25">
      <c r="B39" s="102" t="s">
        <v>830</v>
      </c>
      <c r="C39" s="103" t="s">
        <v>790</v>
      </c>
      <c r="D39" s="103" t="s">
        <v>790</v>
      </c>
      <c r="E39" s="103" t="s">
        <v>790</v>
      </c>
      <c r="F39" s="104"/>
    </row>
    <row r="40" spans="2:6" ht="30" x14ac:dyDescent="0.25">
      <c r="B40" s="158" t="s">
        <v>831</v>
      </c>
      <c r="C40" s="105" t="s">
        <v>790</v>
      </c>
      <c r="D40" s="105" t="s">
        <v>790</v>
      </c>
      <c r="E40" s="105" t="s">
        <v>790</v>
      </c>
      <c r="F40" s="165"/>
    </row>
    <row r="41" spans="2:6" ht="45" x14ac:dyDescent="0.25">
      <c r="B41" s="158" t="s">
        <v>832</v>
      </c>
      <c r="C41" s="105" t="s">
        <v>790</v>
      </c>
      <c r="D41" s="105" t="s">
        <v>790</v>
      </c>
      <c r="E41" s="105" t="s">
        <v>790</v>
      </c>
      <c r="F41" s="165"/>
    </row>
    <row r="42" spans="2:6" ht="30" x14ac:dyDescent="0.25">
      <c r="B42" s="142" t="s">
        <v>833</v>
      </c>
      <c r="C42" s="138" t="s">
        <v>790</v>
      </c>
      <c r="D42" s="138" t="s">
        <v>790</v>
      </c>
      <c r="E42" s="138" t="s">
        <v>790</v>
      </c>
      <c r="F42" s="157"/>
    </row>
    <row r="43" spans="2:6" x14ac:dyDescent="0.25">
      <c r="B43" s="102" t="s">
        <v>834</v>
      </c>
      <c r="C43" s="105" t="s">
        <v>790</v>
      </c>
      <c r="D43" s="103" t="s">
        <v>790</v>
      </c>
      <c r="E43" s="103" t="s">
        <v>790</v>
      </c>
      <c r="F43" s="106"/>
    </row>
    <row r="44" spans="2:6" x14ac:dyDescent="0.25">
      <c r="B44" s="102" t="s">
        <v>835</v>
      </c>
      <c r="C44" s="103" t="s">
        <v>790</v>
      </c>
      <c r="D44" s="105" t="s">
        <v>790</v>
      </c>
      <c r="E44" s="105" t="s">
        <v>790</v>
      </c>
      <c r="F44" s="106"/>
    </row>
    <row r="45" spans="2:6" x14ac:dyDescent="0.25">
      <c r="B45" s="102" t="s">
        <v>836</v>
      </c>
      <c r="C45" s="105" t="s">
        <v>790</v>
      </c>
      <c r="D45" s="103" t="s">
        <v>790</v>
      </c>
      <c r="E45" s="103" t="s">
        <v>790</v>
      </c>
      <c r="F45" s="106"/>
    </row>
  </sheetData>
  <sortState xmlns:xlrd2="http://schemas.microsoft.com/office/spreadsheetml/2017/richdata2" ref="B32:F45">
    <sortCondition ref="B31"/>
  </sortState>
  <mergeCells count="2">
    <mergeCell ref="A1:E1"/>
    <mergeCell ref="A2: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AF80-0032-47D2-A806-FA2795EF7F58}">
  <sheetPr codeName="Sheet9">
    <tabColor rgb="FFFF0000"/>
  </sheetPr>
  <dimension ref="A1:N758"/>
  <sheetViews>
    <sheetView topLeftCell="C1" zoomScale="80" zoomScaleNormal="80" workbookViewId="0">
      <selection activeCell="C1" sqref="C1"/>
    </sheetView>
  </sheetViews>
  <sheetFormatPr defaultColWidth="9.140625" defaultRowHeight="15" x14ac:dyDescent="0.25"/>
  <cols>
    <col min="1" max="2" width="9.140625" style="18" hidden="1" customWidth="1"/>
    <col min="3" max="3" width="4.5703125" style="18" customWidth="1"/>
    <col min="4" max="8" width="25.5703125" style="18" customWidth="1"/>
    <col min="9" max="9" width="28.42578125" style="18" customWidth="1"/>
    <col min="10" max="11" width="25.5703125" style="18" customWidth="1"/>
    <col min="12" max="12" width="25.5703125" style="27" customWidth="1"/>
    <col min="13" max="14" width="28.42578125" style="18" hidden="1" customWidth="1"/>
    <col min="15" max="15" width="9.140625" style="18" customWidth="1"/>
    <col min="16" max="18" width="9.140625" style="18"/>
    <col min="19" max="19" width="9.140625" style="18" bestFit="1"/>
    <col min="20" max="16384" width="9.140625" style="18"/>
  </cols>
  <sheetData>
    <row r="1" spans="1:14" ht="20.100000000000001" customHeight="1" x14ac:dyDescent="0.25">
      <c r="A1" s="18" t="s">
        <v>837</v>
      </c>
      <c r="B1" s="18" t="str">
        <f>'1. Start Here'!$I$6</f>
        <v>N/A</v>
      </c>
      <c r="C1" s="92" t="s">
        <v>838</v>
      </c>
      <c r="D1" s="82"/>
      <c r="E1" s="82"/>
      <c r="F1" s="82"/>
      <c r="G1" s="82"/>
      <c r="H1" s="89"/>
      <c r="I1" s="89"/>
      <c r="J1" s="89"/>
      <c r="K1" s="89"/>
      <c r="L1" s="90"/>
    </row>
    <row r="2" spans="1:14" ht="15.95" customHeight="1" x14ac:dyDescent="0.25">
      <c r="A2" s="18" t="s">
        <v>837</v>
      </c>
      <c r="B2" s="18" t="str">
        <f>'1. Start Here'!$I$6</f>
        <v>N/A</v>
      </c>
      <c r="C2" s="224" t="s">
        <v>839</v>
      </c>
      <c r="D2" s="224"/>
      <c r="E2" s="224"/>
      <c r="F2" s="224"/>
      <c r="G2" s="224"/>
      <c r="H2" s="224"/>
      <c r="I2" s="224"/>
      <c r="J2" s="224"/>
      <c r="K2" s="224"/>
      <c r="L2" s="224"/>
    </row>
    <row r="3" spans="1:14" x14ac:dyDescent="0.25">
      <c r="A3" s="18" t="s">
        <v>837</v>
      </c>
      <c r="B3" s="18" t="str">
        <f>'1. Start Here'!$I$6</f>
        <v>N/A</v>
      </c>
      <c r="C3" s="224"/>
      <c r="D3" s="224"/>
      <c r="E3" s="224"/>
      <c r="F3" s="224"/>
      <c r="G3" s="224"/>
      <c r="H3" s="224"/>
      <c r="I3" s="224"/>
      <c r="J3" s="224"/>
      <c r="K3" s="224"/>
      <c r="L3" s="224"/>
    </row>
    <row r="4" spans="1:14" x14ac:dyDescent="0.25">
      <c r="A4" s="18" t="s">
        <v>837</v>
      </c>
      <c r="B4" s="18" t="str">
        <f>'1. Start Here'!$I$6</f>
        <v>N/A</v>
      </c>
      <c r="D4" s="101" t="s">
        <v>840</v>
      </c>
      <c r="E4" s="31">
        <f>SUM(L9:L758)</f>
        <v>0</v>
      </c>
    </row>
    <row r="5" spans="1:14" ht="15" customHeight="1" x14ac:dyDescent="0.25">
      <c r="A5" s="18" t="s">
        <v>837</v>
      </c>
      <c r="B5" s="18" t="str">
        <f>'1. Start Here'!$I$6</f>
        <v>N/A</v>
      </c>
      <c r="D5" s="222" t="s">
        <v>841</v>
      </c>
      <c r="E5" s="222"/>
      <c r="F5" s="222"/>
      <c r="G5" s="222"/>
      <c r="H5" s="222"/>
      <c r="I5" s="222"/>
      <c r="J5" s="107"/>
    </row>
    <row r="6" spans="1:14" ht="38.25" customHeight="1" x14ac:dyDescent="0.25">
      <c r="A6" s="18" t="s">
        <v>837</v>
      </c>
      <c r="B6" s="18" t="str">
        <f>'1. Start Here'!$I$6</f>
        <v>N/A</v>
      </c>
      <c r="D6" s="223"/>
      <c r="E6" s="223"/>
      <c r="F6" s="223"/>
      <c r="G6" s="223"/>
      <c r="H6" s="223"/>
      <c r="I6" s="223"/>
      <c r="J6" s="108"/>
    </row>
    <row r="7" spans="1:14" x14ac:dyDescent="0.25">
      <c r="A7" s="18" t="s">
        <v>837</v>
      </c>
      <c r="B7" s="18" t="str">
        <f>'1. Start Here'!$I$6</f>
        <v>N/A</v>
      </c>
      <c r="D7" s="171" t="s">
        <v>842</v>
      </c>
      <c r="E7" s="219" t="s">
        <v>843</v>
      </c>
      <c r="F7" s="220"/>
      <c r="G7" s="220"/>
      <c r="H7" s="220"/>
      <c r="I7" s="220"/>
      <c r="J7" s="220"/>
      <c r="K7" s="220"/>
      <c r="L7" s="221"/>
      <c r="M7" s="35"/>
      <c r="N7" s="36"/>
    </row>
    <row r="8" spans="1:14" s="26" customFormat="1" ht="30" customHeight="1" x14ac:dyDescent="0.25">
      <c r="A8" s="18" t="s">
        <v>837</v>
      </c>
      <c r="B8" s="18" t="str">
        <f>'1. Start Here'!$I$6</f>
        <v>N/A</v>
      </c>
      <c r="D8" s="109" t="s">
        <v>844</v>
      </c>
      <c r="E8" s="110" t="s">
        <v>845</v>
      </c>
      <c r="F8" s="111" t="s">
        <v>846</v>
      </c>
      <c r="G8" s="111" t="s">
        <v>847</v>
      </c>
      <c r="H8" s="111" t="s">
        <v>848</v>
      </c>
      <c r="I8" s="111" t="s">
        <v>849</v>
      </c>
      <c r="J8" s="111" t="s">
        <v>850</v>
      </c>
      <c r="K8" s="111" t="s">
        <v>851</v>
      </c>
      <c r="L8" s="112" t="s">
        <v>852</v>
      </c>
      <c r="M8" s="113" t="s">
        <v>853</v>
      </c>
      <c r="N8" s="114" t="s">
        <v>854</v>
      </c>
    </row>
    <row r="9" spans="1:14" x14ac:dyDescent="0.25">
      <c r="A9" s="18" t="s">
        <v>837</v>
      </c>
      <c r="B9" s="18" t="str">
        <f>'1. Start Here'!$I$6</f>
        <v>N/A</v>
      </c>
      <c r="D9" s="23"/>
      <c r="E9" s="28" t="s">
        <v>62</v>
      </c>
      <c r="F9" s="19"/>
      <c r="G9" s="20"/>
      <c r="H9" s="20"/>
      <c r="I9" s="20"/>
      <c r="J9" s="58"/>
      <c r="K9" s="69">
        <f>Table579105[[#This Row],[Total Expenditure Amount]]*0.25</f>
        <v>0</v>
      </c>
      <c r="L9" s="59">
        <f>Table579105[[#This Row],[Total Expenditure Amount]]*0.75</f>
        <v>0</v>
      </c>
      <c r="M9" s="77" t="str">
        <f>IFERROR(INDEX('Lists (to be hidden)'!$D:$D,MATCH(I9,'Lists (to be hidden)'!$E:$E,0)),"")</f>
        <v/>
      </c>
      <c r="N9" s="78" t="str">
        <f>IFERROR(INDEX('Lists (to be hidden)'!$F:$F,MATCH(I9,'Lists (to be hidden)'!$E:$E,0)),"")</f>
        <v/>
      </c>
    </row>
    <row r="10" spans="1:14" x14ac:dyDescent="0.25">
      <c r="A10" s="18" t="s">
        <v>837</v>
      </c>
      <c r="B10" s="18" t="str">
        <f>'1. Start Here'!$I$6</f>
        <v>N/A</v>
      </c>
      <c r="D10" s="23"/>
      <c r="E10" s="29" t="s">
        <v>66</v>
      </c>
      <c r="F10" s="19"/>
      <c r="G10" s="20"/>
      <c r="H10" s="20"/>
      <c r="I10" s="20"/>
      <c r="J10" s="58"/>
      <c r="K10" s="69">
        <f>Table579105[[#This Row],[Total Expenditure Amount]]*0.25</f>
        <v>0</v>
      </c>
      <c r="L10" s="59">
        <f>Table579105[[#This Row],[Total Expenditure Amount]]*0.75</f>
        <v>0</v>
      </c>
      <c r="M10" s="77" t="str">
        <f>IFERROR(INDEX('Lists (to be hidden)'!$D:$D,MATCH(I10,'Lists (to be hidden)'!$E:$E,0)),"")</f>
        <v/>
      </c>
      <c r="N10" s="78" t="str">
        <f>IFERROR(INDEX('Lists (to be hidden)'!$F:$F,MATCH(I10,'Lists (to be hidden)'!$E:$E,0)),"")</f>
        <v/>
      </c>
    </row>
    <row r="11" spans="1:14" x14ac:dyDescent="0.25">
      <c r="A11" s="18" t="s">
        <v>837</v>
      </c>
      <c r="B11" s="18" t="str">
        <f>'1. Start Here'!$I$6</f>
        <v>N/A</v>
      </c>
      <c r="D11" s="23"/>
      <c r="E11" s="29" t="s">
        <v>70</v>
      </c>
      <c r="F11" s="19"/>
      <c r="G11" s="20"/>
      <c r="H11" s="20"/>
      <c r="I11" s="20"/>
      <c r="J11" s="58"/>
      <c r="K11" s="69">
        <f>Table579105[[#This Row],[Total Expenditure Amount]]*0.25</f>
        <v>0</v>
      </c>
      <c r="L11" s="59">
        <f>Table579105[[#This Row],[Total Expenditure Amount]]*0.75</f>
        <v>0</v>
      </c>
      <c r="M11" s="77" t="str">
        <f>IFERROR(INDEX('Lists (to be hidden)'!$D:$D,MATCH(I11,'Lists (to be hidden)'!$E:$E,0)),"")</f>
        <v/>
      </c>
      <c r="N11" s="78" t="str">
        <f>IFERROR(INDEX('Lists (to be hidden)'!$F:$F,MATCH(I11,'Lists (to be hidden)'!$E:$E,0)),"")</f>
        <v/>
      </c>
    </row>
    <row r="12" spans="1:14" x14ac:dyDescent="0.25">
      <c r="A12" s="18" t="s">
        <v>837</v>
      </c>
      <c r="B12" s="18" t="str">
        <f>'1. Start Here'!$I$6</f>
        <v>N/A</v>
      </c>
      <c r="D12" s="23"/>
      <c r="E12" s="29" t="s">
        <v>74</v>
      </c>
      <c r="F12" s="19"/>
      <c r="G12" s="20"/>
      <c r="H12" s="20"/>
      <c r="I12" s="20"/>
      <c r="J12" s="58"/>
      <c r="K12" s="69">
        <f>Table579105[[#This Row],[Total Expenditure Amount]]*0.25</f>
        <v>0</v>
      </c>
      <c r="L12" s="59">
        <f>Table579105[[#This Row],[Total Expenditure Amount]]*0.75</f>
        <v>0</v>
      </c>
      <c r="M12" s="77" t="str">
        <f>IFERROR(INDEX('Lists (to be hidden)'!$D:$D,MATCH(I12,'Lists (to be hidden)'!$E:$E,0)),"")</f>
        <v/>
      </c>
      <c r="N12" s="78" t="str">
        <f>IFERROR(INDEX('Lists (to be hidden)'!$F:$F,MATCH(I12,'Lists (to be hidden)'!$E:$E,0)),"")</f>
        <v/>
      </c>
    </row>
    <row r="13" spans="1:14" x14ac:dyDescent="0.25">
      <c r="A13" s="18" t="s">
        <v>837</v>
      </c>
      <c r="B13" s="18" t="str">
        <f>'1. Start Here'!$I$6</f>
        <v>N/A</v>
      </c>
      <c r="D13" s="23"/>
      <c r="E13" s="29" t="s">
        <v>78</v>
      </c>
      <c r="F13" s="19"/>
      <c r="G13" s="20"/>
      <c r="H13" s="20"/>
      <c r="I13" s="20"/>
      <c r="J13" s="58"/>
      <c r="K13" s="69">
        <f>Table579105[[#This Row],[Total Expenditure Amount]]*0.25</f>
        <v>0</v>
      </c>
      <c r="L13" s="59">
        <f>Table579105[[#This Row],[Total Expenditure Amount]]*0.75</f>
        <v>0</v>
      </c>
      <c r="M13" s="77" t="str">
        <f>IFERROR(INDEX('Lists (to be hidden)'!$D:$D,MATCH(I13,'Lists (to be hidden)'!$E:$E,0)),"")</f>
        <v/>
      </c>
      <c r="N13" s="78" t="str">
        <f>IFERROR(INDEX('Lists (to be hidden)'!$F:$F,MATCH(I13,'Lists (to be hidden)'!$E:$E,0)),"")</f>
        <v/>
      </c>
    </row>
    <row r="14" spans="1:14" x14ac:dyDescent="0.25">
      <c r="A14" s="18" t="s">
        <v>837</v>
      </c>
      <c r="B14" s="18" t="str">
        <f>'1. Start Here'!$I$6</f>
        <v>N/A</v>
      </c>
      <c r="D14" s="23"/>
      <c r="E14" s="28" t="s">
        <v>81</v>
      </c>
      <c r="F14" s="19"/>
      <c r="G14" s="20"/>
      <c r="H14" s="20"/>
      <c r="I14" s="20"/>
      <c r="J14" s="58"/>
      <c r="K14" s="69">
        <f>Table579105[[#This Row],[Total Expenditure Amount]]*0.25</f>
        <v>0</v>
      </c>
      <c r="L14" s="59">
        <f>Table579105[[#This Row],[Total Expenditure Amount]]*0.75</f>
        <v>0</v>
      </c>
      <c r="M14" s="77" t="str">
        <f>IFERROR(INDEX('Lists (to be hidden)'!$D:$D,MATCH(I14,'Lists (to be hidden)'!$E:$E,0)),"")</f>
        <v/>
      </c>
      <c r="N14" s="78" t="str">
        <f>IFERROR(INDEX('Lists (to be hidden)'!$F:$F,MATCH(I14,'Lists (to be hidden)'!$E:$E,0)),"")</f>
        <v/>
      </c>
    </row>
    <row r="15" spans="1:14" x14ac:dyDescent="0.25">
      <c r="A15" s="18" t="s">
        <v>837</v>
      </c>
      <c r="B15" s="18" t="str">
        <f>'1. Start Here'!$I$6</f>
        <v>N/A</v>
      </c>
      <c r="D15" s="23"/>
      <c r="E15" s="29" t="s">
        <v>83</v>
      </c>
      <c r="F15" s="19"/>
      <c r="G15" s="20"/>
      <c r="H15" s="20"/>
      <c r="I15" s="20"/>
      <c r="J15" s="58"/>
      <c r="K15" s="69">
        <f>Table579105[[#This Row],[Total Expenditure Amount]]*0.25</f>
        <v>0</v>
      </c>
      <c r="L15" s="59">
        <f>Table579105[[#This Row],[Total Expenditure Amount]]*0.75</f>
        <v>0</v>
      </c>
      <c r="M15" s="77" t="str">
        <f>IFERROR(INDEX('Lists (to be hidden)'!$D:$D,MATCH(I15,'Lists (to be hidden)'!$E:$E,0)),"")</f>
        <v/>
      </c>
      <c r="N15" s="78" t="str">
        <f>IFERROR(INDEX('Lists (to be hidden)'!$F:$F,MATCH(I15,'Lists (to be hidden)'!$E:$E,0)),"")</f>
        <v/>
      </c>
    </row>
    <row r="16" spans="1:14" x14ac:dyDescent="0.25">
      <c r="A16" s="18" t="s">
        <v>837</v>
      </c>
      <c r="B16" s="18" t="str">
        <f>'1. Start Here'!$I$6</f>
        <v>N/A</v>
      </c>
      <c r="D16" s="23"/>
      <c r="E16" s="29" t="s">
        <v>87</v>
      </c>
      <c r="F16" s="19"/>
      <c r="G16" s="20"/>
      <c r="H16" s="20"/>
      <c r="I16" s="20"/>
      <c r="J16" s="58"/>
      <c r="K16" s="69">
        <f>Table579105[[#This Row],[Total Expenditure Amount]]*0.25</f>
        <v>0</v>
      </c>
      <c r="L16" s="59">
        <f>Table579105[[#This Row],[Total Expenditure Amount]]*0.75</f>
        <v>0</v>
      </c>
      <c r="M16" s="77" t="str">
        <f>IFERROR(INDEX('Lists (to be hidden)'!$D:$D,MATCH(I16,'Lists (to be hidden)'!$E:$E,0)),"")</f>
        <v/>
      </c>
      <c r="N16" s="78" t="str">
        <f>IFERROR(INDEX('Lists (to be hidden)'!$F:$F,MATCH(I16,'Lists (to be hidden)'!$E:$E,0)),"")</f>
        <v/>
      </c>
    </row>
    <row r="17" spans="1:14" x14ac:dyDescent="0.25">
      <c r="A17" s="18" t="s">
        <v>837</v>
      </c>
      <c r="B17" s="18" t="str">
        <f>'1. Start Here'!$I$6</f>
        <v>N/A</v>
      </c>
      <c r="D17" s="23"/>
      <c r="E17" s="28" t="s">
        <v>91</v>
      </c>
      <c r="F17" s="19"/>
      <c r="G17" s="20"/>
      <c r="H17" s="20"/>
      <c r="I17" s="20"/>
      <c r="J17" s="58"/>
      <c r="K17" s="69">
        <f>Table579105[[#This Row],[Total Expenditure Amount]]*0.25</f>
        <v>0</v>
      </c>
      <c r="L17" s="59">
        <f>Table579105[[#This Row],[Total Expenditure Amount]]*0.75</f>
        <v>0</v>
      </c>
      <c r="M17" s="77" t="str">
        <f>IFERROR(INDEX('Lists (to be hidden)'!$D:$D,MATCH(I17,'Lists (to be hidden)'!$E:$E,0)),"")</f>
        <v/>
      </c>
      <c r="N17" s="78" t="str">
        <f>IFERROR(INDEX('Lists (to be hidden)'!$F:$F,MATCH(I17,'Lists (to be hidden)'!$E:$E,0)),"")</f>
        <v/>
      </c>
    </row>
    <row r="18" spans="1:14" x14ac:dyDescent="0.25">
      <c r="A18" s="18" t="s">
        <v>837</v>
      </c>
      <c r="B18" s="18" t="str">
        <f>'1. Start Here'!$I$6</f>
        <v>N/A</v>
      </c>
      <c r="D18" s="23"/>
      <c r="E18" s="29" t="s">
        <v>96</v>
      </c>
      <c r="F18" s="19"/>
      <c r="G18" s="20"/>
      <c r="H18" s="20"/>
      <c r="I18" s="20"/>
      <c r="J18" s="58"/>
      <c r="K18" s="69">
        <f>Table579105[[#This Row],[Total Expenditure Amount]]*0.25</f>
        <v>0</v>
      </c>
      <c r="L18" s="59">
        <f>Table579105[[#This Row],[Total Expenditure Amount]]*0.75</f>
        <v>0</v>
      </c>
      <c r="M18" s="77" t="str">
        <f>IFERROR(INDEX('Lists (to be hidden)'!$D:$D,MATCH(I18,'Lists (to be hidden)'!$E:$E,0)),"")</f>
        <v/>
      </c>
      <c r="N18" s="78" t="str">
        <f>IFERROR(INDEX('Lists (to be hidden)'!$F:$F,MATCH(I18,'Lists (to be hidden)'!$E:$E,0)),"")</f>
        <v/>
      </c>
    </row>
    <row r="19" spans="1:14" x14ac:dyDescent="0.25">
      <c r="A19" s="18" t="s">
        <v>837</v>
      </c>
      <c r="B19" s="18" t="str">
        <f>'1. Start Here'!$I$6</f>
        <v>N/A</v>
      </c>
      <c r="D19" s="23"/>
      <c r="E19" s="29" t="s">
        <v>99</v>
      </c>
      <c r="F19" s="19"/>
      <c r="G19" s="20"/>
      <c r="H19" s="20"/>
      <c r="I19" s="20"/>
      <c r="J19" s="58"/>
      <c r="K19" s="69">
        <f>Table579105[[#This Row],[Total Expenditure Amount]]*0.25</f>
        <v>0</v>
      </c>
      <c r="L19" s="59">
        <f>Table579105[[#This Row],[Total Expenditure Amount]]*0.75</f>
        <v>0</v>
      </c>
      <c r="M19" s="77" t="str">
        <f>IFERROR(INDEX('Lists (to be hidden)'!$D:$D,MATCH(I19,'Lists (to be hidden)'!$E:$E,0)),"")</f>
        <v/>
      </c>
      <c r="N19" s="78" t="str">
        <f>IFERROR(INDEX('Lists (to be hidden)'!$F:$F,MATCH(I19,'Lists (to be hidden)'!$E:$E,0)),"")</f>
        <v/>
      </c>
    </row>
    <row r="20" spans="1:14" x14ac:dyDescent="0.25">
      <c r="A20" s="18" t="s">
        <v>837</v>
      </c>
      <c r="B20" s="18" t="str">
        <f>'1. Start Here'!$I$6</f>
        <v>N/A</v>
      </c>
      <c r="D20" s="23"/>
      <c r="E20" s="29" t="s">
        <v>102</v>
      </c>
      <c r="F20" s="19"/>
      <c r="G20" s="20"/>
      <c r="H20" s="20"/>
      <c r="I20" s="20"/>
      <c r="J20" s="58"/>
      <c r="K20" s="69">
        <f>Table579105[[#This Row],[Total Expenditure Amount]]*0.25</f>
        <v>0</v>
      </c>
      <c r="L20" s="59">
        <f>Table579105[[#This Row],[Total Expenditure Amount]]*0.75</f>
        <v>0</v>
      </c>
      <c r="M20" s="77" t="str">
        <f>IFERROR(INDEX('Lists (to be hidden)'!$D:$D,MATCH(I20,'Lists (to be hidden)'!$E:$E,0)),"")</f>
        <v/>
      </c>
      <c r="N20" s="78" t="str">
        <f>IFERROR(INDEX('Lists (to be hidden)'!$F:$F,MATCH(I20,'Lists (to be hidden)'!$E:$E,0)),"")</f>
        <v/>
      </c>
    </row>
    <row r="21" spans="1:14" x14ac:dyDescent="0.25">
      <c r="A21" s="18" t="s">
        <v>837</v>
      </c>
      <c r="B21" s="18" t="str">
        <f>'1. Start Here'!$I$6</f>
        <v>N/A</v>
      </c>
      <c r="D21" s="23"/>
      <c r="E21" s="29" t="s">
        <v>104</v>
      </c>
      <c r="F21" s="19"/>
      <c r="G21" s="20"/>
      <c r="H21" s="20"/>
      <c r="I21" s="20"/>
      <c r="J21" s="58"/>
      <c r="K21" s="69">
        <f>Table579105[[#This Row],[Total Expenditure Amount]]*0.25</f>
        <v>0</v>
      </c>
      <c r="L21" s="59">
        <f>Table579105[[#This Row],[Total Expenditure Amount]]*0.75</f>
        <v>0</v>
      </c>
      <c r="M21" s="77" t="str">
        <f>IFERROR(INDEX('Lists (to be hidden)'!$D:$D,MATCH(I21,'Lists (to be hidden)'!$E:$E,0)),"")</f>
        <v/>
      </c>
      <c r="N21" s="78" t="str">
        <f>IFERROR(INDEX('Lists (to be hidden)'!$F:$F,MATCH(I21,'Lists (to be hidden)'!$E:$E,0)),"")</f>
        <v/>
      </c>
    </row>
    <row r="22" spans="1:14" x14ac:dyDescent="0.25">
      <c r="A22" s="18" t="s">
        <v>837</v>
      </c>
      <c r="B22" s="18" t="str">
        <f>'1. Start Here'!$I$6</f>
        <v>N/A</v>
      </c>
      <c r="D22" s="23"/>
      <c r="E22" s="28" t="s">
        <v>107</v>
      </c>
      <c r="F22" s="19"/>
      <c r="G22" s="20"/>
      <c r="H22" s="20"/>
      <c r="I22" s="20"/>
      <c r="J22" s="58"/>
      <c r="K22" s="69">
        <f>Table579105[[#This Row],[Total Expenditure Amount]]*0.25</f>
        <v>0</v>
      </c>
      <c r="L22" s="59">
        <f>Table579105[[#This Row],[Total Expenditure Amount]]*0.75</f>
        <v>0</v>
      </c>
      <c r="M22" s="77" t="str">
        <f>IFERROR(INDEX('Lists (to be hidden)'!$D:$D,MATCH(I22,'Lists (to be hidden)'!$E:$E,0)),"")</f>
        <v/>
      </c>
      <c r="N22" s="78" t="str">
        <f>IFERROR(INDEX('Lists (to be hidden)'!$F:$F,MATCH(I22,'Lists (to be hidden)'!$E:$E,0)),"")</f>
        <v/>
      </c>
    </row>
    <row r="23" spans="1:14" x14ac:dyDescent="0.25">
      <c r="A23" s="18" t="s">
        <v>837</v>
      </c>
      <c r="B23" s="18" t="str">
        <f>'1. Start Here'!$I$6</f>
        <v>N/A</v>
      </c>
      <c r="D23" s="23"/>
      <c r="E23" s="29" t="s">
        <v>109</v>
      </c>
      <c r="F23" s="19"/>
      <c r="G23" s="20"/>
      <c r="H23" s="20"/>
      <c r="I23" s="20"/>
      <c r="J23" s="58"/>
      <c r="K23" s="69">
        <f>Table579105[[#This Row],[Total Expenditure Amount]]*0.25</f>
        <v>0</v>
      </c>
      <c r="L23" s="59">
        <f>Table579105[[#This Row],[Total Expenditure Amount]]*0.75</f>
        <v>0</v>
      </c>
      <c r="M23" s="77" t="str">
        <f>IFERROR(INDEX('Lists (to be hidden)'!$D:$D,MATCH(I23,'Lists (to be hidden)'!$E:$E,0)),"")</f>
        <v/>
      </c>
      <c r="N23" s="78" t="str">
        <f>IFERROR(INDEX('Lists (to be hidden)'!$F:$F,MATCH(I23,'Lists (to be hidden)'!$E:$E,0)),"")</f>
        <v/>
      </c>
    </row>
    <row r="24" spans="1:14" x14ac:dyDescent="0.25">
      <c r="A24" s="18" t="s">
        <v>837</v>
      </c>
      <c r="B24" s="18" t="str">
        <f>'1. Start Here'!$I$6</f>
        <v>N/A</v>
      </c>
      <c r="D24" s="23"/>
      <c r="E24" s="29" t="s">
        <v>111</v>
      </c>
      <c r="F24" s="19"/>
      <c r="G24" s="20"/>
      <c r="H24" s="20"/>
      <c r="I24" s="20"/>
      <c r="J24" s="58"/>
      <c r="K24" s="69">
        <f>Table579105[[#This Row],[Total Expenditure Amount]]*0.25</f>
        <v>0</v>
      </c>
      <c r="L24" s="59">
        <f>Table579105[[#This Row],[Total Expenditure Amount]]*0.75</f>
        <v>0</v>
      </c>
      <c r="M24" s="77" t="str">
        <f>IFERROR(INDEX('Lists (to be hidden)'!$D:$D,MATCH(I24,'Lists (to be hidden)'!$E:$E,0)),"")</f>
        <v/>
      </c>
      <c r="N24" s="78" t="str">
        <f>IFERROR(INDEX('Lists (to be hidden)'!$F:$F,MATCH(I24,'Lists (to be hidden)'!$E:$E,0)),"")</f>
        <v/>
      </c>
    </row>
    <row r="25" spans="1:14" x14ac:dyDescent="0.25">
      <c r="A25" s="18" t="s">
        <v>837</v>
      </c>
      <c r="B25" s="18" t="str">
        <f>'1. Start Here'!$I$6</f>
        <v>N/A</v>
      </c>
      <c r="D25" s="23"/>
      <c r="E25" s="28" t="s">
        <v>114</v>
      </c>
      <c r="F25" s="19"/>
      <c r="G25" s="20"/>
      <c r="H25" s="20"/>
      <c r="I25" s="20"/>
      <c r="J25" s="58"/>
      <c r="K25" s="69">
        <f>Table579105[[#This Row],[Total Expenditure Amount]]*0.25</f>
        <v>0</v>
      </c>
      <c r="L25" s="59">
        <f>Table579105[[#This Row],[Total Expenditure Amount]]*0.75</f>
        <v>0</v>
      </c>
      <c r="M25" s="77" t="str">
        <f>IFERROR(INDEX('Lists (to be hidden)'!$D:$D,MATCH(I25,'Lists (to be hidden)'!$E:$E,0)),"")</f>
        <v/>
      </c>
      <c r="N25" s="78" t="str">
        <f>IFERROR(INDEX('Lists (to be hidden)'!$F:$F,MATCH(I25,'Lists (to be hidden)'!$E:$E,0)),"")</f>
        <v/>
      </c>
    </row>
    <row r="26" spans="1:14" x14ac:dyDescent="0.25">
      <c r="A26" s="18" t="s">
        <v>837</v>
      </c>
      <c r="B26" s="18" t="str">
        <f>'1. Start Here'!$I$6</f>
        <v>N/A</v>
      </c>
      <c r="D26" s="23"/>
      <c r="E26" s="29" t="s">
        <v>116</v>
      </c>
      <c r="F26" s="19"/>
      <c r="G26" s="20"/>
      <c r="H26" s="20"/>
      <c r="I26" s="20"/>
      <c r="J26" s="58"/>
      <c r="K26" s="69">
        <f>Table579105[[#This Row],[Total Expenditure Amount]]*0.25</f>
        <v>0</v>
      </c>
      <c r="L26" s="59">
        <f>Table579105[[#This Row],[Total Expenditure Amount]]*0.75</f>
        <v>0</v>
      </c>
      <c r="M26" s="77" t="str">
        <f>IFERROR(INDEX('Lists (to be hidden)'!$D:$D,MATCH(I26,'Lists (to be hidden)'!$E:$E,0)),"")</f>
        <v/>
      </c>
      <c r="N26" s="78" t="str">
        <f>IFERROR(INDEX('Lists (to be hidden)'!$F:$F,MATCH(I26,'Lists (to be hidden)'!$E:$E,0)),"")</f>
        <v/>
      </c>
    </row>
    <row r="27" spans="1:14" x14ac:dyDescent="0.25">
      <c r="A27" s="18" t="s">
        <v>837</v>
      </c>
      <c r="B27" s="18" t="str">
        <f>'1. Start Here'!$I$6</f>
        <v>N/A</v>
      </c>
      <c r="D27" s="23"/>
      <c r="E27" s="29" t="s">
        <v>119</v>
      </c>
      <c r="F27" s="19"/>
      <c r="G27" s="20"/>
      <c r="H27" s="20"/>
      <c r="I27" s="20"/>
      <c r="J27" s="58"/>
      <c r="K27" s="69">
        <f>Table579105[[#This Row],[Total Expenditure Amount]]*0.25</f>
        <v>0</v>
      </c>
      <c r="L27" s="59">
        <f>Table579105[[#This Row],[Total Expenditure Amount]]*0.75</f>
        <v>0</v>
      </c>
      <c r="M27" s="77" t="str">
        <f>IFERROR(INDEX('Lists (to be hidden)'!$D:$D,MATCH(I27,'Lists (to be hidden)'!$E:$E,0)),"")</f>
        <v/>
      </c>
      <c r="N27" s="78" t="str">
        <f>IFERROR(INDEX('Lists (to be hidden)'!$F:$F,MATCH(I27,'Lists (to be hidden)'!$E:$E,0)),"")</f>
        <v/>
      </c>
    </row>
    <row r="28" spans="1:14" x14ac:dyDescent="0.25">
      <c r="A28" s="18" t="s">
        <v>837</v>
      </c>
      <c r="B28" s="18" t="str">
        <f>'1. Start Here'!$I$6</f>
        <v>N/A</v>
      </c>
      <c r="D28" s="23"/>
      <c r="E28" s="29" t="s">
        <v>121</v>
      </c>
      <c r="F28" s="19"/>
      <c r="G28" s="20"/>
      <c r="H28" s="20"/>
      <c r="I28" s="20"/>
      <c r="J28" s="58"/>
      <c r="K28" s="69">
        <f>Table579105[[#This Row],[Total Expenditure Amount]]*0.25</f>
        <v>0</v>
      </c>
      <c r="L28" s="59">
        <f>Table579105[[#This Row],[Total Expenditure Amount]]*0.75</f>
        <v>0</v>
      </c>
      <c r="M28" s="77" t="str">
        <f>IFERROR(INDEX('Lists (to be hidden)'!$D:$D,MATCH(I28,'Lists (to be hidden)'!$E:$E,0)),"")</f>
        <v/>
      </c>
      <c r="N28" s="78" t="str">
        <f>IFERROR(INDEX('Lists (to be hidden)'!$F:$F,MATCH(I28,'Lists (to be hidden)'!$E:$E,0)),"")</f>
        <v/>
      </c>
    </row>
    <row r="29" spans="1:14" x14ac:dyDescent="0.25">
      <c r="A29" s="18" t="s">
        <v>837</v>
      </c>
      <c r="B29" s="18" t="str">
        <f>'1. Start Here'!$I$6</f>
        <v>N/A</v>
      </c>
      <c r="D29" s="23"/>
      <c r="E29" s="29" t="s">
        <v>123</v>
      </c>
      <c r="F29" s="19"/>
      <c r="G29" s="20"/>
      <c r="H29" s="20"/>
      <c r="I29" s="20"/>
      <c r="J29" s="58"/>
      <c r="K29" s="69">
        <f>Table579105[[#This Row],[Total Expenditure Amount]]*0.25</f>
        <v>0</v>
      </c>
      <c r="L29" s="59">
        <f>Table579105[[#This Row],[Total Expenditure Amount]]*0.75</f>
        <v>0</v>
      </c>
      <c r="M29" s="77" t="str">
        <f>IFERROR(INDEX('Lists (to be hidden)'!$D:$D,MATCH(I29,'Lists (to be hidden)'!$E:$E,0)),"")</f>
        <v/>
      </c>
      <c r="N29" s="78" t="str">
        <f>IFERROR(INDEX('Lists (to be hidden)'!$F:$F,MATCH(I29,'Lists (to be hidden)'!$E:$E,0)),"")</f>
        <v/>
      </c>
    </row>
    <row r="30" spans="1:14" x14ac:dyDescent="0.25">
      <c r="A30" s="18" t="s">
        <v>837</v>
      </c>
      <c r="B30" s="18" t="str">
        <f>'1. Start Here'!$I$6</f>
        <v>N/A</v>
      </c>
      <c r="D30" s="23"/>
      <c r="E30" s="28" t="s">
        <v>125</v>
      </c>
      <c r="F30" s="19"/>
      <c r="G30" s="20"/>
      <c r="H30" s="20"/>
      <c r="I30" s="20"/>
      <c r="J30" s="58"/>
      <c r="K30" s="69">
        <f>Table579105[[#This Row],[Total Expenditure Amount]]*0.25</f>
        <v>0</v>
      </c>
      <c r="L30" s="59">
        <f>Table579105[[#This Row],[Total Expenditure Amount]]*0.75</f>
        <v>0</v>
      </c>
      <c r="M30" s="77" t="str">
        <f>IFERROR(INDEX('Lists (to be hidden)'!$D:$D,MATCH(I30,'Lists (to be hidden)'!$E:$E,0)),"")</f>
        <v/>
      </c>
      <c r="N30" s="78" t="str">
        <f>IFERROR(INDEX('Lists (to be hidden)'!$F:$F,MATCH(I30,'Lists (to be hidden)'!$E:$E,0)),"")</f>
        <v/>
      </c>
    </row>
    <row r="31" spans="1:14" x14ac:dyDescent="0.25">
      <c r="A31" s="18" t="s">
        <v>837</v>
      </c>
      <c r="B31" s="18" t="str">
        <f>'1. Start Here'!$I$6</f>
        <v>N/A</v>
      </c>
      <c r="D31" s="23"/>
      <c r="E31" s="29" t="s">
        <v>127</v>
      </c>
      <c r="F31" s="19"/>
      <c r="G31" s="20"/>
      <c r="H31" s="20"/>
      <c r="I31" s="20"/>
      <c r="J31" s="58"/>
      <c r="K31" s="69">
        <f>Table579105[[#This Row],[Total Expenditure Amount]]*0.25</f>
        <v>0</v>
      </c>
      <c r="L31" s="59">
        <f>Table579105[[#This Row],[Total Expenditure Amount]]*0.75</f>
        <v>0</v>
      </c>
      <c r="M31" s="77" t="str">
        <f>IFERROR(INDEX('Lists (to be hidden)'!$D:$D,MATCH(I31,'Lists (to be hidden)'!$E:$E,0)),"")</f>
        <v/>
      </c>
      <c r="N31" s="78" t="str">
        <f>IFERROR(INDEX('Lists (to be hidden)'!$F:$F,MATCH(I31,'Lists (to be hidden)'!$E:$E,0)),"")</f>
        <v/>
      </c>
    </row>
    <row r="32" spans="1:14" x14ac:dyDescent="0.25">
      <c r="A32" s="18" t="s">
        <v>837</v>
      </c>
      <c r="B32" s="18" t="str">
        <f>'1. Start Here'!$I$6</f>
        <v>N/A</v>
      </c>
      <c r="D32" s="23"/>
      <c r="E32" s="29" t="s">
        <v>129</v>
      </c>
      <c r="F32" s="19"/>
      <c r="G32" s="20"/>
      <c r="H32" s="20"/>
      <c r="I32" s="20"/>
      <c r="J32" s="58"/>
      <c r="K32" s="69">
        <f>Table579105[[#This Row],[Total Expenditure Amount]]*0.25</f>
        <v>0</v>
      </c>
      <c r="L32" s="59">
        <f>Table579105[[#This Row],[Total Expenditure Amount]]*0.75</f>
        <v>0</v>
      </c>
      <c r="M32" s="77" t="str">
        <f>IFERROR(INDEX('Lists (to be hidden)'!$D:$D,MATCH(I32,'Lists (to be hidden)'!$E:$E,0)),"")</f>
        <v/>
      </c>
      <c r="N32" s="78" t="str">
        <f>IFERROR(INDEX('Lists (to be hidden)'!$F:$F,MATCH(I32,'Lists (to be hidden)'!$E:$E,0)),"")</f>
        <v/>
      </c>
    </row>
    <row r="33" spans="1:14" x14ac:dyDescent="0.25">
      <c r="A33" s="18" t="s">
        <v>837</v>
      </c>
      <c r="B33" s="18" t="str">
        <f>'1. Start Here'!$I$6</f>
        <v>N/A</v>
      </c>
      <c r="D33" s="23"/>
      <c r="E33" s="28" t="s">
        <v>131</v>
      </c>
      <c r="F33" s="19"/>
      <c r="G33" s="20"/>
      <c r="H33" s="20"/>
      <c r="I33" s="20"/>
      <c r="J33" s="58"/>
      <c r="K33" s="69">
        <f>Table579105[[#This Row],[Total Expenditure Amount]]*0.25</f>
        <v>0</v>
      </c>
      <c r="L33" s="59">
        <f>Table579105[[#This Row],[Total Expenditure Amount]]*0.75</f>
        <v>0</v>
      </c>
      <c r="M33" s="77" t="str">
        <f>IFERROR(INDEX('Lists (to be hidden)'!$D:$D,MATCH(I33,'Lists (to be hidden)'!$E:$E,0)),"")</f>
        <v/>
      </c>
      <c r="N33" s="78" t="str">
        <f>IFERROR(INDEX('Lists (to be hidden)'!$F:$F,MATCH(I33,'Lists (to be hidden)'!$E:$E,0)),"")</f>
        <v/>
      </c>
    </row>
    <row r="34" spans="1:14" x14ac:dyDescent="0.25">
      <c r="A34" s="18" t="s">
        <v>837</v>
      </c>
      <c r="B34" s="18" t="str">
        <f>'1. Start Here'!$I$6</f>
        <v>N/A</v>
      </c>
      <c r="D34" s="23"/>
      <c r="E34" s="29" t="s">
        <v>133</v>
      </c>
      <c r="F34" s="19"/>
      <c r="G34" s="20"/>
      <c r="H34" s="20"/>
      <c r="I34" s="20"/>
      <c r="J34" s="58"/>
      <c r="K34" s="69">
        <f>Table579105[[#This Row],[Total Expenditure Amount]]*0.25</f>
        <v>0</v>
      </c>
      <c r="L34" s="59">
        <f>Table579105[[#This Row],[Total Expenditure Amount]]*0.75</f>
        <v>0</v>
      </c>
      <c r="M34" s="77" t="str">
        <f>IFERROR(INDEX('Lists (to be hidden)'!$D:$D,MATCH(I34,'Lists (to be hidden)'!$E:$E,0)),"")</f>
        <v/>
      </c>
      <c r="N34" s="78" t="str">
        <f>IFERROR(INDEX('Lists (to be hidden)'!$F:$F,MATCH(I34,'Lists (to be hidden)'!$E:$E,0)),"")</f>
        <v/>
      </c>
    </row>
    <row r="35" spans="1:14" x14ac:dyDescent="0.25">
      <c r="A35" s="18" t="s">
        <v>837</v>
      </c>
      <c r="B35" s="18" t="str">
        <f>'1. Start Here'!$I$6</f>
        <v>N/A</v>
      </c>
      <c r="D35" s="23"/>
      <c r="E35" s="29" t="s">
        <v>135</v>
      </c>
      <c r="F35" s="19"/>
      <c r="G35" s="20"/>
      <c r="H35" s="20"/>
      <c r="I35" s="20"/>
      <c r="J35" s="58"/>
      <c r="K35" s="69">
        <f>Table579105[[#This Row],[Total Expenditure Amount]]*0.25</f>
        <v>0</v>
      </c>
      <c r="L35" s="59">
        <f>Table579105[[#This Row],[Total Expenditure Amount]]*0.75</f>
        <v>0</v>
      </c>
      <c r="M35" s="77" t="str">
        <f>IFERROR(INDEX('Lists (to be hidden)'!$D:$D,MATCH(I35,'Lists (to be hidden)'!$E:$E,0)),"")</f>
        <v/>
      </c>
      <c r="N35" s="78" t="str">
        <f>IFERROR(INDEX('Lists (to be hidden)'!$F:$F,MATCH(I35,'Lists (to be hidden)'!$E:$E,0)),"")</f>
        <v/>
      </c>
    </row>
    <row r="36" spans="1:14" x14ac:dyDescent="0.25">
      <c r="A36" s="18" t="s">
        <v>837</v>
      </c>
      <c r="B36" s="18" t="str">
        <f>'1. Start Here'!$I$6</f>
        <v>N/A</v>
      </c>
      <c r="D36" s="23"/>
      <c r="E36" s="29" t="s">
        <v>137</v>
      </c>
      <c r="F36" s="19"/>
      <c r="G36" s="20"/>
      <c r="H36" s="20"/>
      <c r="I36" s="20"/>
      <c r="J36" s="58"/>
      <c r="K36" s="69">
        <f>Table579105[[#This Row],[Total Expenditure Amount]]*0.25</f>
        <v>0</v>
      </c>
      <c r="L36" s="59">
        <f>Table579105[[#This Row],[Total Expenditure Amount]]*0.75</f>
        <v>0</v>
      </c>
      <c r="M36" s="77" t="str">
        <f>IFERROR(INDEX('Lists (to be hidden)'!$D:$D,MATCH(I36,'Lists (to be hidden)'!$E:$E,0)),"")</f>
        <v/>
      </c>
      <c r="N36" s="78" t="str">
        <f>IFERROR(INDEX('Lists (to be hidden)'!$F:$F,MATCH(I36,'Lists (to be hidden)'!$E:$E,0)),"")</f>
        <v/>
      </c>
    </row>
    <row r="37" spans="1:14" x14ac:dyDescent="0.25">
      <c r="A37" s="18" t="s">
        <v>837</v>
      </c>
      <c r="B37" s="18" t="str">
        <f>'1. Start Here'!$I$6</f>
        <v>N/A</v>
      </c>
      <c r="D37" s="23"/>
      <c r="E37" s="29" t="s">
        <v>139</v>
      </c>
      <c r="F37" s="19"/>
      <c r="G37" s="20"/>
      <c r="H37" s="20"/>
      <c r="I37" s="20"/>
      <c r="J37" s="58"/>
      <c r="K37" s="69">
        <f>Table579105[[#This Row],[Total Expenditure Amount]]*0.25</f>
        <v>0</v>
      </c>
      <c r="L37" s="59">
        <f>Table579105[[#This Row],[Total Expenditure Amount]]*0.75</f>
        <v>0</v>
      </c>
      <c r="M37" s="77" t="str">
        <f>IFERROR(INDEX('Lists (to be hidden)'!$D:$D,MATCH(I37,'Lists (to be hidden)'!$E:$E,0)),"")</f>
        <v/>
      </c>
      <c r="N37" s="78" t="str">
        <f>IFERROR(INDEX('Lists (to be hidden)'!$F:$F,MATCH(I37,'Lists (to be hidden)'!$E:$E,0)),"")</f>
        <v/>
      </c>
    </row>
    <row r="38" spans="1:14" x14ac:dyDescent="0.25">
      <c r="A38" s="18" t="s">
        <v>837</v>
      </c>
      <c r="B38" s="18" t="str">
        <f>'1. Start Here'!$I$6</f>
        <v>N/A</v>
      </c>
      <c r="D38" s="23"/>
      <c r="E38" s="28" t="s">
        <v>141</v>
      </c>
      <c r="F38" s="19"/>
      <c r="G38" s="20"/>
      <c r="H38" s="20"/>
      <c r="I38" s="20"/>
      <c r="J38" s="58"/>
      <c r="K38" s="69">
        <f>Table579105[[#This Row],[Total Expenditure Amount]]*0.25</f>
        <v>0</v>
      </c>
      <c r="L38" s="59">
        <f>Table579105[[#This Row],[Total Expenditure Amount]]*0.75</f>
        <v>0</v>
      </c>
      <c r="M38" s="77" t="str">
        <f>IFERROR(INDEX('Lists (to be hidden)'!$D:$D,MATCH(I38,'Lists (to be hidden)'!$E:$E,0)),"")</f>
        <v/>
      </c>
      <c r="N38" s="78" t="str">
        <f>IFERROR(INDEX('Lists (to be hidden)'!$F:$F,MATCH(I38,'Lists (to be hidden)'!$E:$E,0)),"")</f>
        <v/>
      </c>
    </row>
    <row r="39" spans="1:14" x14ac:dyDescent="0.25">
      <c r="A39" s="18" t="s">
        <v>837</v>
      </c>
      <c r="B39" s="18" t="str">
        <f>'1. Start Here'!$I$6</f>
        <v>N/A</v>
      </c>
      <c r="D39" s="23"/>
      <c r="E39" s="29" t="s">
        <v>143</v>
      </c>
      <c r="F39" s="19"/>
      <c r="G39" s="20"/>
      <c r="H39" s="20"/>
      <c r="I39" s="20"/>
      <c r="J39" s="58"/>
      <c r="K39" s="69">
        <f>Table579105[[#This Row],[Total Expenditure Amount]]*0.25</f>
        <v>0</v>
      </c>
      <c r="L39" s="59">
        <f>Table579105[[#This Row],[Total Expenditure Amount]]*0.75</f>
        <v>0</v>
      </c>
      <c r="M39" s="77" t="str">
        <f>IFERROR(INDEX('Lists (to be hidden)'!$D:$D,MATCH(I39,'Lists (to be hidden)'!$E:$E,0)),"")</f>
        <v/>
      </c>
      <c r="N39" s="78" t="str">
        <f>IFERROR(INDEX('Lists (to be hidden)'!$F:$F,MATCH(I39,'Lists (to be hidden)'!$E:$E,0)),"")</f>
        <v/>
      </c>
    </row>
    <row r="40" spans="1:14" x14ac:dyDescent="0.25">
      <c r="A40" s="18" t="s">
        <v>837</v>
      </c>
      <c r="B40" s="18" t="str">
        <f>'1. Start Here'!$I$6</f>
        <v>N/A</v>
      </c>
      <c r="D40" s="23"/>
      <c r="E40" s="29" t="s">
        <v>145</v>
      </c>
      <c r="F40" s="19"/>
      <c r="G40" s="20"/>
      <c r="H40" s="20"/>
      <c r="I40" s="20"/>
      <c r="J40" s="58"/>
      <c r="K40" s="69">
        <f>Table579105[[#This Row],[Total Expenditure Amount]]*0.25</f>
        <v>0</v>
      </c>
      <c r="L40" s="59">
        <f>Table579105[[#This Row],[Total Expenditure Amount]]*0.75</f>
        <v>0</v>
      </c>
      <c r="M40" s="77" t="str">
        <f>IFERROR(INDEX('Lists (to be hidden)'!$D:$D,MATCH(I40,'Lists (to be hidden)'!$E:$E,0)),"")</f>
        <v/>
      </c>
      <c r="N40" s="78" t="str">
        <f>IFERROR(INDEX('Lists (to be hidden)'!$F:$F,MATCH(I40,'Lists (to be hidden)'!$E:$E,0)),"")</f>
        <v/>
      </c>
    </row>
    <row r="41" spans="1:14" x14ac:dyDescent="0.25">
      <c r="A41" s="18" t="s">
        <v>837</v>
      </c>
      <c r="B41" s="18" t="str">
        <f>'1. Start Here'!$I$6</f>
        <v>N/A</v>
      </c>
      <c r="D41" s="23"/>
      <c r="E41" s="28" t="s">
        <v>147</v>
      </c>
      <c r="F41" s="19"/>
      <c r="G41" s="20"/>
      <c r="H41" s="20"/>
      <c r="I41" s="20"/>
      <c r="J41" s="58"/>
      <c r="K41" s="69">
        <f>Table579105[[#This Row],[Total Expenditure Amount]]*0.25</f>
        <v>0</v>
      </c>
      <c r="L41" s="59">
        <f>Table579105[[#This Row],[Total Expenditure Amount]]*0.75</f>
        <v>0</v>
      </c>
      <c r="M41" s="77" t="str">
        <f>IFERROR(INDEX('Lists (to be hidden)'!$D:$D,MATCH(I41,'Lists (to be hidden)'!$E:$E,0)),"")</f>
        <v/>
      </c>
      <c r="N41" s="78" t="str">
        <f>IFERROR(INDEX('Lists (to be hidden)'!$F:$F,MATCH(I41,'Lists (to be hidden)'!$E:$E,0)),"")</f>
        <v/>
      </c>
    </row>
    <row r="42" spans="1:14" x14ac:dyDescent="0.25">
      <c r="A42" s="18" t="s">
        <v>837</v>
      </c>
      <c r="B42" s="18" t="str">
        <f>'1. Start Here'!$I$6</f>
        <v>N/A</v>
      </c>
      <c r="D42" s="23"/>
      <c r="E42" s="29" t="s">
        <v>149</v>
      </c>
      <c r="F42" s="19"/>
      <c r="G42" s="20"/>
      <c r="H42" s="20"/>
      <c r="I42" s="20"/>
      <c r="J42" s="58"/>
      <c r="K42" s="69">
        <f>Table579105[[#This Row],[Total Expenditure Amount]]*0.25</f>
        <v>0</v>
      </c>
      <c r="L42" s="59">
        <f>Table579105[[#This Row],[Total Expenditure Amount]]*0.75</f>
        <v>0</v>
      </c>
      <c r="M42" s="77" t="str">
        <f>IFERROR(INDEX('Lists (to be hidden)'!$D:$D,MATCH(I42,'Lists (to be hidden)'!$E:$E,0)),"")</f>
        <v/>
      </c>
      <c r="N42" s="78" t="str">
        <f>IFERROR(INDEX('Lists (to be hidden)'!$F:$F,MATCH(I42,'Lists (to be hidden)'!$E:$E,0)),"")</f>
        <v/>
      </c>
    </row>
    <row r="43" spans="1:14" x14ac:dyDescent="0.25">
      <c r="A43" s="18" t="s">
        <v>837</v>
      </c>
      <c r="B43" s="18" t="str">
        <f>'1. Start Here'!$I$6</f>
        <v>N/A</v>
      </c>
      <c r="D43" s="23"/>
      <c r="E43" s="29" t="s">
        <v>151</v>
      </c>
      <c r="F43" s="19"/>
      <c r="G43" s="20"/>
      <c r="H43" s="20"/>
      <c r="I43" s="20"/>
      <c r="J43" s="58"/>
      <c r="K43" s="69">
        <f>Table579105[[#This Row],[Total Expenditure Amount]]*0.25</f>
        <v>0</v>
      </c>
      <c r="L43" s="59">
        <f>Table579105[[#This Row],[Total Expenditure Amount]]*0.75</f>
        <v>0</v>
      </c>
      <c r="M43" s="77" t="str">
        <f>IFERROR(INDEX('Lists (to be hidden)'!$D:$D,MATCH(I43,'Lists (to be hidden)'!$E:$E,0)),"")</f>
        <v/>
      </c>
      <c r="N43" s="78" t="str">
        <f>IFERROR(INDEX('Lists (to be hidden)'!$F:$F,MATCH(I43,'Lists (to be hidden)'!$E:$E,0)),"")</f>
        <v/>
      </c>
    </row>
    <row r="44" spans="1:14" x14ac:dyDescent="0.25">
      <c r="A44" s="18" t="s">
        <v>837</v>
      </c>
      <c r="B44" s="18" t="str">
        <f>'1. Start Here'!$I$6</f>
        <v>N/A</v>
      </c>
      <c r="D44" s="23"/>
      <c r="E44" s="29" t="s">
        <v>155</v>
      </c>
      <c r="F44" s="19"/>
      <c r="G44" s="20"/>
      <c r="H44" s="20"/>
      <c r="I44" s="20"/>
      <c r="J44" s="58"/>
      <c r="K44" s="69">
        <f>Table579105[[#This Row],[Total Expenditure Amount]]*0.25</f>
        <v>0</v>
      </c>
      <c r="L44" s="59">
        <f>Table579105[[#This Row],[Total Expenditure Amount]]*0.75</f>
        <v>0</v>
      </c>
      <c r="M44" s="77" t="str">
        <f>IFERROR(INDEX('Lists (to be hidden)'!$D:$D,MATCH(I44,'Lists (to be hidden)'!$E:$E,0)),"")</f>
        <v/>
      </c>
      <c r="N44" s="78" t="str">
        <f>IFERROR(INDEX('Lists (to be hidden)'!$F:$F,MATCH(I44,'Lists (to be hidden)'!$E:$E,0)),"")</f>
        <v/>
      </c>
    </row>
    <row r="45" spans="1:14" x14ac:dyDescent="0.25">
      <c r="A45" s="18" t="s">
        <v>837</v>
      </c>
      <c r="B45" s="18" t="str">
        <f>'1. Start Here'!$I$6</f>
        <v>N/A</v>
      </c>
      <c r="D45" s="23"/>
      <c r="E45" s="29" t="s">
        <v>157</v>
      </c>
      <c r="F45" s="19"/>
      <c r="G45" s="20"/>
      <c r="H45" s="20"/>
      <c r="I45" s="20"/>
      <c r="J45" s="58"/>
      <c r="K45" s="69">
        <f>Table579105[[#This Row],[Total Expenditure Amount]]*0.25</f>
        <v>0</v>
      </c>
      <c r="L45" s="59">
        <f>Table579105[[#This Row],[Total Expenditure Amount]]*0.75</f>
        <v>0</v>
      </c>
      <c r="M45" s="77" t="str">
        <f>IFERROR(INDEX('Lists (to be hidden)'!$D:$D,MATCH(I45,'Lists (to be hidden)'!$E:$E,0)),"")</f>
        <v/>
      </c>
      <c r="N45" s="78" t="str">
        <f>IFERROR(INDEX('Lists (to be hidden)'!$F:$F,MATCH(I45,'Lists (to be hidden)'!$E:$E,0)),"")</f>
        <v/>
      </c>
    </row>
    <row r="46" spans="1:14" x14ac:dyDescent="0.25">
      <c r="A46" s="18" t="s">
        <v>837</v>
      </c>
      <c r="B46" s="18" t="str">
        <f>'1. Start Here'!$I$6</f>
        <v>N/A</v>
      </c>
      <c r="D46" s="23"/>
      <c r="E46" s="28" t="s">
        <v>159</v>
      </c>
      <c r="F46" s="19"/>
      <c r="G46" s="20"/>
      <c r="H46" s="20"/>
      <c r="I46" s="20"/>
      <c r="J46" s="58"/>
      <c r="K46" s="69">
        <f>Table579105[[#This Row],[Total Expenditure Amount]]*0.25</f>
        <v>0</v>
      </c>
      <c r="L46" s="59">
        <f>Table579105[[#This Row],[Total Expenditure Amount]]*0.75</f>
        <v>0</v>
      </c>
      <c r="M46" s="77" t="str">
        <f>IFERROR(INDEX('Lists (to be hidden)'!$D:$D,MATCH(I46,'Lists (to be hidden)'!$E:$E,0)),"")</f>
        <v/>
      </c>
      <c r="N46" s="78" t="str">
        <f>IFERROR(INDEX('Lists (to be hidden)'!$F:$F,MATCH(I46,'Lists (to be hidden)'!$E:$E,0)),"")</f>
        <v/>
      </c>
    </row>
    <row r="47" spans="1:14" x14ac:dyDescent="0.25">
      <c r="A47" s="18" t="s">
        <v>837</v>
      </c>
      <c r="B47" s="18" t="str">
        <f>'1. Start Here'!$I$6</f>
        <v>N/A</v>
      </c>
      <c r="D47" s="23"/>
      <c r="E47" s="29" t="s">
        <v>161</v>
      </c>
      <c r="F47" s="19"/>
      <c r="G47" s="20"/>
      <c r="H47" s="20"/>
      <c r="I47" s="20"/>
      <c r="J47" s="58"/>
      <c r="K47" s="69">
        <f>Table579105[[#This Row],[Total Expenditure Amount]]*0.25</f>
        <v>0</v>
      </c>
      <c r="L47" s="59">
        <f>Table579105[[#This Row],[Total Expenditure Amount]]*0.75</f>
        <v>0</v>
      </c>
      <c r="M47" s="77" t="str">
        <f>IFERROR(INDEX('Lists (to be hidden)'!$D:$D,MATCH(I47,'Lists (to be hidden)'!$E:$E,0)),"")</f>
        <v/>
      </c>
      <c r="N47" s="78" t="str">
        <f>IFERROR(INDEX('Lists (to be hidden)'!$F:$F,MATCH(I47,'Lists (to be hidden)'!$E:$E,0)),"")</f>
        <v/>
      </c>
    </row>
    <row r="48" spans="1:14" x14ac:dyDescent="0.25">
      <c r="A48" s="18" t="s">
        <v>837</v>
      </c>
      <c r="B48" s="18" t="str">
        <f>'1. Start Here'!$I$6</f>
        <v>N/A</v>
      </c>
      <c r="D48" s="23"/>
      <c r="E48" s="29" t="s">
        <v>163</v>
      </c>
      <c r="F48" s="19"/>
      <c r="G48" s="20"/>
      <c r="H48" s="20"/>
      <c r="I48" s="20"/>
      <c r="J48" s="58"/>
      <c r="K48" s="69">
        <f>Table579105[[#This Row],[Total Expenditure Amount]]*0.25</f>
        <v>0</v>
      </c>
      <c r="L48" s="59">
        <f>Table579105[[#This Row],[Total Expenditure Amount]]*0.75</f>
        <v>0</v>
      </c>
      <c r="M48" s="77" t="str">
        <f>IFERROR(INDEX('Lists (to be hidden)'!$D:$D,MATCH(I48,'Lists (to be hidden)'!$E:$E,0)),"")</f>
        <v/>
      </c>
      <c r="N48" s="78" t="str">
        <f>IFERROR(INDEX('Lists (to be hidden)'!$F:$F,MATCH(I48,'Lists (to be hidden)'!$E:$E,0)),"")</f>
        <v/>
      </c>
    </row>
    <row r="49" spans="1:14" x14ac:dyDescent="0.25">
      <c r="A49" s="18" t="s">
        <v>837</v>
      </c>
      <c r="B49" s="18" t="str">
        <f>'1. Start Here'!$I$6</f>
        <v>N/A</v>
      </c>
      <c r="D49" s="23"/>
      <c r="E49" s="28" t="s">
        <v>165</v>
      </c>
      <c r="F49" s="19"/>
      <c r="G49" s="20"/>
      <c r="H49" s="20"/>
      <c r="I49" s="20"/>
      <c r="J49" s="58"/>
      <c r="K49" s="69">
        <f>Table579105[[#This Row],[Total Expenditure Amount]]*0.25</f>
        <v>0</v>
      </c>
      <c r="L49" s="59">
        <f>Table579105[[#This Row],[Total Expenditure Amount]]*0.75</f>
        <v>0</v>
      </c>
      <c r="M49" s="77" t="str">
        <f>IFERROR(INDEX('Lists (to be hidden)'!$D:$D,MATCH(I49,'Lists (to be hidden)'!$E:$E,0)),"")</f>
        <v/>
      </c>
      <c r="N49" s="78" t="str">
        <f>IFERROR(INDEX('Lists (to be hidden)'!$F:$F,MATCH(I49,'Lists (to be hidden)'!$E:$E,0)),"")</f>
        <v/>
      </c>
    </row>
    <row r="50" spans="1:14" x14ac:dyDescent="0.25">
      <c r="A50" s="18" t="s">
        <v>837</v>
      </c>
      <c r="B50" s="18" t="str">
        <f>'1. Start Here'!$I$6</f>
        <v>N/A</v>
      </c>
      <c r="D50" s="23"/>
      <c r="E50" s="29" t="s">
        <v>167</v>
      </c>
      <c r="F50" s="19"/>
      <c r="G50" s="20"/>
      <c r="H50" s="20"/>
      <c r="I50" s="20"/>
      <c r="J50" s="58"/>
      <c r="K50" s="69">
        <f>Table579105[[#This Row],[Total Expenditure Amount]]*0.25</f>
        <v>0</v>
      </c>
      <c r="L50" s="59">
        <f>Table579105[[#This Row],[Total Expenditure Amount]]*0.75</f>
        <v>0</v>
      </c>
      <c r="M50" s="77" t="str">
        <f>IFERROR(INDEX('Lists (to be hidden)'!$D:$D,MATCH(I50,'Lists (to be hidden)'!$E:$E,0)),"")</f>
        <v/>
      </c>
      <c r="N50" s="78" t="str">
        <f>IFERROR(INDEX('Lists (to be hidden)'!$F:$F,MATCH(I50,'Lists (to be hidden)'!$E:$E,0)),"")</f>
        <v/>
      </c>
    </row>
    <row r="51" spans="1:14" x14ac:dyDescent="0.25">
      <c r="A51" s="18" t="s">
        <v>837</v>
      </c>
      <c r="B51" s="18" t="str">
        <f>'1. Start Here'!$I$6</f>
        <v>N/A</v>
      </c>
      <c r="D51" s="23"/>
      <c r="E51" s="29" t="s">
        <v>169</v>
      </c>
      <c r="F51" s="19"/>
      <c r="G51" s="20"/>
      <c r="H51" s="20"/>
      <c r="I51" s="20"/>
      <c r="J51" s="58"/>
      <c r="K51" s="69">
        <f>Table579105[[#This Row],[Total Expenditure Amount]]*0.25</f>
        <v>0</v>
      </c>
      <c r="L51" s="59">
        <f>Table579105[[#This Row],[Total Expenditure Amount]]*0.75</f>
        <v>0</v>
      </c>
      <c r="M51" s="77" t="str">
        <f>IFERROR(INDEX('Lists (to be hidden)'!$D:$D,MATCH(I51,'Lists (to be hidden)'!$E:$E,0)),"")</f>
        <v/>
      </c>
      <c r="N51" s="78" t="str">
        <f>IFERROR(INDEX('Lists (to be hidden)'!$F:$F,MATCH(I51,'Lists (to be hidden)'!$E:$E,0)),"")</f>
        <v/>
      </c>
    </row>
    <row r="52" spans="1:14" x14ac:dyDescent="0.25">
      <c r="A52" s="18" t="s">
        <v>837</v>
      </c>
      <c r="B52" s="18" t="str">
        <f>'1. Start Here'!$I$6</f>
        <v>N/A</v>
      </c>
      <c r="D52" s="23"/>
      <c r="E52" s="29" t="s">
        <v>171</v>
      </c>
      <c r="F52" s="19"/>
      <c r="G52" s="20"/>
      <c r="H52" s="20"/>
      <c r="I52" s="20"/>
      <c r="J52" s="58"/>
      <c r="K52" s="69">
        <f>Table579105[[#This Row],[Total Expenditure Amount]]*0.25</f>
        <v>0</v>
      </c>
      <c r="L52" s="59">
        <f>Table579105[[#This Row],[Total Expenditure Amount]]*0.75</f>
        <v>0</v>
      </c>
      <c r="M52" s="77" t="str">
        <f>IFERROR(INDEX('Lists (to be hidden)'!$D:$D,MATCH(I52,'Lists (to be hidden)'!$E:$E,0)),"")</f>
        <v/>
      </c>
      <c r="N52" s="78" t="str">
        <f>IFERROR(INDEX('Lists (to be hidden)'!$F:$F,MATCH(I52,'Lists (to be hidden)'!$E:$E,0)),"")</f>
        <v/>
      </c>
    </row>
    <row r="53" spans="1:14" x14ac:dyDescent="0.25">
      <c r="A53" s="18" t="s">
        <v>837</v>
      </c>
      <c r="B53" s="18" t="str">
        <f>'1. Start Here'!$I$6</f>
        <v>N/A</v>
      </c>
      <c r="D53" s="23"/>
      <c r="E53" s="29" t="s">
        <v>173</v>
      </c>
      <c r="F53" s="19"/>
      <c r="G53" s="20"/>
      <c r="H53" s="20"/>
      <c r="I53" s="20"/>
      <c r="J53" s="58"/>
      <c r="K53" s="69">
        <f>Table579105[[#This Row],[Total Expenditure Amount]]*0.25</f>
        <v>0</v>
      </c>
      <c r="L53" s="59">
        <f>Table579105[[#This Row],[Total Expenditure Amount]]*0.75</f>
        <v>0</v>
      </c>
      <c r="M53" s="77" t="str">
        <f>IFERROR(INDEX('Lists (to be hidden)'!$D:$D,MATCH(I53,'Lists (to be hidden)'!$E:$E,0)),"")</f>
        <v/>
      </c>
      <c r="N53" s="78" t="str">
        <f>IFERROR(INDEX('Lists (to be hidden)'!$F:$F,MATCH(I53,'Lists (to be hidden)'!$E:$E,0)),"")</f>
        <v/>
      </c>
    </row>
    <row r="54" spans="1:14" x14ac:dyDescent="0.25">
      <c r="A54" s="18" t="s">
        <v>837</v>
      </c>
      <c r="B54" s="18" t="str">
        <f>'1. Start Here'!$I$6</f>
        <v>N/A</v>
      </c>
      <c r="D54" s="23"/>
      <c r="E54" s="28" t="s">
        <v>175</v>
      </c>
      <c r="F54" s="19"/>
      <c r="G54" s="20"/>
      <c r="H54" s="20"/>
      <c r="I54" s="20"/>
      <c r="J54" s="58"/>
      <c r="K54" s="69">
        <f>Table579105[[#This Row],[Total Expenditure Amount]]*0.25</f>
        <v>0</v>
      </c>
      <c r="L54" s="59">
        <f>Table579105[[#This Row],[Total Expenditure Amount]]*0.75</f>
        <v>0</v>
      </c>
      <c r="M54" s="77" t="str">
        <f>IFERROR(INDEX('Lists (to be hidden)'!$D:$D,MATCH(I54,'Lists (to be hidden)'!$E:$E,0)),"")</f>
        <v/>
      </c>
      <c r="N54" s="78" t="str">
        <f>IFERROR(INDEX('Lists (to be hidden)'!$F:$F,MATCH(I54,'Lists (to be hidden)'!$E:$E,0)),"")</f>
        <v/>
      </c>
    </row>
    <row r="55" spans="1:14" x14ac:dyDescent="0.25">
      <c r="A55" s="18" t="s">
        <v>837</v>
      </c>
      <c r="B55" s="18" t="str">
        <f>'1. Start Here'!$I$6</f>
        <v>N/A</v>
      </c>
      <c r="D55" s="23"/>
      <c r="E55" s="29" t="s">
        <v>177</v>
      </c>
      <c r="F55" s="19"/>
      <c r="G55" s="20"/>
      <c r="H55" s="20"/>
      <c r="I55" s="20"/>
      <c r="J55" s="58"/>
      <c r="K55" s="69">
        <f>Table579105[[#This Row],[Total Expenditure Amount]]*0.25</f>
        <v>0</v>
      </c>
      <c r="L55" s="59">
        <f>Table579105[[#This Row],[Total Expenditure Amount]]*0.75</f>
        <v>0</v>
      </c>
      <c r="M55" s="77" t="str">
        <f>IFERROR(INDEX('Lists (to be hidden)'!$D:$D,MATCH(I55,'Lists (to be hidden)'!$E:$E,0)),"")</f>
        <v/>
      </c>
      <c r="N55" s="78" t="str">
        <f>IFERROR(INDEX('Lists (to be hidden)'!$F:$F,MATCH(I55,'Lists (to be hidden)'!$E:$E,0)),"")</f>
        <v/>
      </c>
    </row>
    <row r="56" spans="1:14" x14ac:dyDescent="0.25">
      <c r="A56" s="18" t="s">
        <v>837</v>
      </c>
      <c r="B56" s="18" t="str">
        <f>'1. Start Here'!$I$6</f>
        <v>N/A</v>
      </c>
      <c r="D56" s="23"/>
      <c r="E56" s="29" t="s">
        <v>179</v>
      </c>
      <c r="F56" s="19"/>
      <c r="G56" s="20"/>
      <c r="H56" s="20"/>
      <c r="I56" s="20"/>
      <c r="J56" s="58"/>
      <c r="K56" s="69">
        <f>Table579105[[#This Row],[Total Expenditure Amount]]*0.25</f>
        <v>0</v>
      </c>
      <c r="L56" s="59">
        <f>Table579105[[#This Row],[Total Expenditure Amount]]*0.75</f>
        <v>0</v>
      </c>
      <c r="M56" s="77" t="str">
        <f>IFERROR(INDEX('Lists (to be hidden)'!$D:$D,MATCH(I56,'Lists (to be hidden)'!$E:$E,0)),"")</f>
        <v/>
      </c>
      <c r="N56" s="78" t="str">
        <f>IFERROR(INDEX('Lists (to be hidden)'!$F:$F,MATCH(I56,'Lists (to be hidden)'!$E:$E,0)),"")</f>
        <v/>
      </c>
    </row>
    <row r="57" spans="1:14" x14ac:dyDescent="0.25">
      <c r="A57" s="18" t="s">
        <v>837</v>
      </c>
      <c r="B57" s="18" t="str">
        <f>'1. Start Here'!$I$6</f>
        <v>N/A</v>
      </c>
      <c r="D57" s="23"/>
      <c r="E57" s="28" t="s">
        <v>181</v>
      </c>
      <c r="F57" s="19"/>
      <c r="G57" s="20"/>
      <c r="H57" s="20"/>
      <c r="I57" s="20"/>
      <c r="J57" s="58"/>
      <c r="K57" s="69">
        <f>Table579105[[#This Row],[Total Expenditure Amount]]*0.25</f>
        <v>0</v>
      </c>
      <c r="L57" s="59">
        <f>Table579105[[#This Row],[Total Expenditure Amount]]*0.75</f>
        <v>0</v>
      </c>
      <c r="M57" s="77" t="str">
        <f>IFERROR(INDEX('Lists (to be hidden)'!$D:$D,MATCH(I57,'Lists (to be hidden)'!$E:$E,0)),"")</f>
        <v/>
      </c>
      <c r="N57" s="78" t="str">
        <f>IFERROR(INDEX('Lists (to be hidden)'!$F:$F,MATCH(I57,'Lists (to be hidden)'!$E:$E,0)),"")</f>
        <v/>
      </c>
    </row>
    <row r="58" spans="1:14" x14ac:dyDescent="0.25">
      <c r="A58" s="18" t="s">
        <v>837</v>
      </c>
      <c r="B58" s="18" t="str">
        <f>'1. Start Here'!$I$6</f>
        <v>N/A</v>
      </c>
      <c r="D58" s="23"/>
      <c r="E58" s="29" t="s">
        <v>183</v>
      </c>
      <c r="F58" s="19"/>
      <c r="G58" s="20"/>
      <c r="H58" s="20"/>
      <c r="I58" s="20"/>
      <c r="J58" s="58"/>
      <c r="K58" s="69">
        <f>Table579105[[#This Row],[Total Expenditure Amount]]*0.25</f>
        <v>0</v>
      </c>
      <c r="L58" s="59">
        <f>Table579105[[#This Row],[Total Expenditure Amount]]*0.75</f>
        <v>0</v>
      </c>
      <c r="M58" s="77" t="str">
        <f>IFERROR(INDEX('Lists (to be hidden)'!$D:$D,MATCH(I58,'Lists (to be hidden)'!$E:$E,0)),"")</f>
        <v/>
      </c>
      <c r="N58" s="78" t="str">
        <f>IFERROR(INDEX('Lists (to be hidden)'!$F:$F,MATCH(I58,'Lists (to be hidden)'!$E:$E,0)),"")</f>
        <v/>
      </c>
    </row>
    <row r="59" spans="1:14" x14ac:dyDescent="0.25">
      <c r="A59" s="18" t="s">
        <v>837</v>
      </c>
      <c r="B59" s="18" t="str">
        <f>'1. Start Here'!$I$6</f>
        <v>N/A</v>
      </c>
      <c r="D59" s="55"/>
      <c r="E59" s="29" t="s">
        <v>185</v>
      </c>
      <c r="F59" s="56"/>
      <c r="G59" s="116"/>
      <c r="H59" s="20"/>
      <c r="I59" s="20"/>
      <c r="J59" s="58"/>
      <c r="K59" s="69">
        <f>Table579105[[#This Row],[Total Expenditure Amount]]*0.25</f>
        <v>0</v>
      </c>
      <c r="L59" s="59">
        <f>Table579105[[#This Row],[Total Expenditure Amount]]*0.75</f>
        <v>0</v>
      </c>
      <c r="M59" s="77" t="str">
        <f>IFERROR(INDEX('Lists (to be hidden)'!$D:$D,MATCH(I59,'Lists (to be hidden)'!$E:$E,0)),"")</f>
        <v/>
      </c>
      <c r="N59" s="78" t="str">
        <f>IFERROR(INDEX('Lists (to be hidden)'!$F:$F,MATCH(I59,'Lists (to be hidden)'!$E:$E,0)),"")</f>
        <v/>
      </c>
    </row>
    <row r="60" spans="1:14" x14ac:dyDescent="0.25">
      <c r="A60" s="18" t="s">
        <v>837</v>
      </c>
      <c r="B60" s="18" t="str">
        <f>'1. Start Here'!$I$6</f>
        <v>N/A</v>
      </c>
      <c r="D60" s="23"/>
      <c r="E60" s="29" t="s">
        <v>187</v>
      </c>
      <c r="F60" s="19"/>
      <c r="G60" s="20"/>
      <c r="H60" s="20"/>
      <c r="I60" s="20"/>
      <c r="J60" s="58"/>
      <c r="K60" s="69">
        <f>Table579105[[#This Row],[Total Expenditure Amount]]*0.25</f>
        <v>0</v>
      </c>
      <c r="L60" s="59">
        <f>Table579105[[#This Row],[Total Expenditure Amount]]*0.75</f>
        <v>0</v>
      </c>
      <c r="M60" s="77" t="str">
        <f>IFERROR(INDEX('Lists (to be hidden)'!$D:$D,MATCH(I60,'Lists (to be hidden)'!$E:$E,0)),"")</f>
        <v/>
      </c>
      <c r="N60" s="78" t="str">
        <f>IFERROR(INDEX('Lists (to be hidden)'!$F:$F,MATCH(I60,'Lists (to be hidden)'!$E:$E,0)),"")</f>
        <v/>
      </c>
    </row>
    <row r="61" spans="1:14" x14ac:dyDescent="0.25">
      <c r="A61" s="18" t="s">
        <v>837</v>
      </c>
      <c r="B61" s="18" t="str">
        <f>'1. Start Here'!$I$6</f>
        <v>N/A</v>
      </c>
      <c r="D61" s="23"/>
      <c r="E61" s="29" t="s">
        <v>189</v>
      </c>
      <c r="F61" s="19"/>
      <c r="G61" s="20"/>
      <c r="H61" s="20"/>
      <c r="I61" s="20"/>
      <c r="J61" s="58"/>
      <c r="K61" s="69">
        <f>Table579105[[#This Row],[Total Expenditure Amount]]*0.25</f>
        <v>0</v>
      </c>
      <c r="L61" s="59">
        <f>Table579105[[#This Row],[Total Expenditure Amount]]*0.75</f>
        <v>0</v>
      </c>
      <c r="M61" s="77" t="str">
        <f>IFERROR(INDEX('Lists (to be hidden)'!$D:$D,MATCH(I61,'Lists (to be hidden)'!$E:$E,0)),"")</f>
        <v/>
      </c>
      <c r="N61" s="78" t="str">
        <f>IFERROR(INDEX('Lists (to be hidden)'!$F:$F,MATCH(I61,'Lists (to be hidden)'!$E:$E,0)),"")</f>
        <v/>
      </c>
    </row>
    <row r="62" spans="1:14" x14ac:dyDescent="0.25">
      <c r="A62" s="18" t="s">
        <v>837</v>
      </c>
      <c r="B62" s="18" t="str">
        <f>'1. Start Here'!$I$6</f>
        <v>N/A</v>
      </c>
      <c r="D62" s="23"/>
      <c r="E62" s="28" t="s">
        <v>191</v>
      </c>
      <c r="F62" s="19"/>
      <c r="G62" s="20"/>
      <c r="H62" s="20"/>
      <c r="I62" s="20"/>
      <c r="J62" s="58"/>
      <c r="K62" s="69">
        <f>Table579105[[#This Row],[Total Expenditure Amount]]*0.25</f>
        <v>0</v>
      </c>
      <c r="L62" s="59">
        <f>Table579105[[#This Row],[Total Expenditure Amount]]*0.75</f>
        <v>0</v>
      </c>
      <c r="M62" s="77" t="str">
        <f>IFERROR(INDEX('Lists (to be hidden)'!$D:$D,MATCH(I62,'Lists (to be hidden)'!$E:$E,0)),"")</f>
        <v/>
      </c>
      <c r="N62" s="78" t="str">
        <f>IFERROR(INDEX('Lists (to be hidden)'!$F:$F,MATCH(I62,'Lists (to be hidden)'!$E:$E,0)),"")</f>
        <v/>
      </c>
    </row>
    <row r="63" spans="1:14" x14ac:dyDescent="0.25">
      <c r="A63" s="18" t="s">
        <v>837</v>
      </c>
      <c r="B63" s="18" t="str">
        <f>'1. Start Here'!$I$6</f>
        <v>N/A</v>
      </c>
      <c r="D63" s="23"/>
      <c r="E63" s="29" t="s">
        <v>193</v>
      </c>
      <c r="F63" s="19"/>
      <c r="G63" s="20"/>
      <c r="H63" s="20"/>
      <c r="I63" s="20"/>
      <c r="J63" s="58"/>
      <c r="K63" s="69">
        <f>Table579105[[#This Row],[Total Expenditure Amount]]*0.25</f>
        <v>0</v>
      </c>
      <c r="L63" s="59">
        <f>Table579105[[#This Row],[Total Expenditure Amount]]*0.75</f>
        <v>0</v>
      </c>
      <c r="M63" s="77" t="str">
        <f>IFERROR(INDEX('Lists (to be hidden)'!$D:$D,MATCH(I63,'Lists (to be hidden)'!$E:$E,0)),"")</f>
        <v/>
      </c>
      <c r="N63" s="78" t="str">
        <f>IFERROR(INDEX('Lists (to be hidden)'!$F:$F,MATCH(I63,'Lists (to be hidden)'!$E:$E,0)),"")</f>
        <v/>
      </c>
    </row>
    <row r="64" spans="1:14" x14ac:dyDescent="0.25">
      <c r="A64" s="18" t="s">
        <v>837</v>
      </c>
      <c r="B64" s="18" t="str">
        <f>'1. Start Here'!$I$6</f>
        <v>N/A</v>
      </c>
      <c r="D64" s="23"/>
      <c r="E64" s="29" t="s">
        <v>195</v>
      </c>
      <c r="F64" s="19"/>
      <c r="G64" s="20"/>
      <c r="H64" s="20"/>
      <c r="I64" s="20"/>
      <c r="J64" s="58"/>
      <c r="K64" s="69">
        <f>Table579105[[#This Row],[Total Expenditure Amount]]*0.25</f>
        <v>0</v>
      </c>
      <c r="L64" s="59">
        <f>Table579105[[#This Row],[Total Expenditure Amount]]*0.75</f>
        <v>0</v>
      </c>
      <c r="M64" s="77" t="str">
        <f>IFERROR(INDEX('Lists (to be hidden)'!$D:$D,MATCH(I64,'Lists (to be hidden)'!$E:$E,0)),"")</f>
        <v/>
      </c>
      <c r="N64" s="78" t="str">
        <f>IFERROR(INDEX('Lists (to be hidden)'!$F:$F,MATCH(I64,'Lists (to be hidden)'!$E:$E,0)),"")</f>
        <v/>
      </c>
    </row>
    <row r="65" spans="1:14" x14ac:dyDescent="0.25">
      <c r="A65" s="18" t="s">
        <v>837</v>
      </c>
      <c r="B65" s="18" t="str">
        <f>'1. Start Here'!$I$6</f>
        <v>N/A</v>
      </c>
      <c r="D65" s="23"/>
      <c r="E65" s="28" t="s">
        <v>197</v>
      </c>
      <c r="F65" s="19"/>
      <c r="G65" s="20"/>
      <c r="H65" s="20"/>
      <c r="I65" s="20"/>
      <c r="J65" s="58"/>
      <c r="K65" s="69">
        <f>Table579105[[#This Row],[Total Expenditure Amount]]*0.25</f>
        <v>0</v>
      </c>
      <c r="L65" s="59">
        <f>Table579105[[#This Row],[Total Expenditure Amount]]*0.75</f>
        <v>0</v>
      </c>
      <c r="M65" s="77" t="str">
        <f>IFERROR(INDEX('Lists (to be hidden)'!$D:$D,MATCH(I65,'Lists (to be hidden)'!$E:$E,0)),"")</f>
        <v/>
      </c>
      <c r="N65" s="78" t="str">
        <f>IFERROR(INDEX('Lists (to be hidden)'!$F:$F,MATCH(I65,'Lists (to be hidden)'!$E:$E,0)),"")</f>
        <v/>
      </c>
    </row>
    <row r="66" spans="1:14" x14ac:dyDescent="0.25">
      <c r="A66" s="18" t="s">
        <v>837</v>
      </c>
      <c r="B66" s="18" t="str">
        <f>'1. Start Here'!$I$6</f>
        <v>N/A</v>
      </c>
      <c r="D66" s="23"/>
      <c r="E66" s="29" t="s">
        <v>199</v>
      </c>
      <c r="F66" s="19"/>
      <c r="G66" s="20"/>
      <c r="H66" s="20"/>
      <c r="I66" s="20"/>
      <c r="J66" s="58"/>
      <c r="K66" s="69">
        <f>Table579105[[#This Row],[Total Expenditure Amount]]*0.25</f>
        <v>0</v>
      </c>
      <c r="L66" s="59">
        <f>Table579105[[#This Row],[Total Expenditure Amount]]*0.75</f>
        <v>0</v>
      </c>
      <c r="M66" s="77" t="str">
        <f>IFERROR(INDEX('Lists (to be hidden)'!$D:$D,MATCH(I66,'Lists (to be hidden)'!$E:$E,0)),"")</f>
        <v/>
      </c>
      <c r="N66" s="78" t="str">
        <f>IFERROR(INDEX('Lists (to be hidden)'!$F:$F,MATCH(I66,'Lists (to be hidden)'!$E:$E,0)),"")</f>
        <v/>
      </c>
    </row>
    <row r="67" spans="1:14" x14ac:dyDescent="0.25">
      <c r="A67" s="18" t="s">
        <v>837</v>
      </c>
      <c r="B67" s="18" t="str">
        <f>'1. Start Here'!$I$6</f>
        <v>N/A</v>
      </c>
      <c r="D67" s="23"/>
      <c r="E67" s="29" t="s">
        <v>201</v>
      </c>
      <c r="F67" s="19"/>
      <c r="G67" s="20"/>
      <c r="H67" s="20"/>
      <c r="I67" s="20"/>
      <c r="J67" s="58"/>
      <c r="K67" s="69">
        <f>Table579105[[#This Row],[Total Expenditure Amount]]*0.25</f>
        <v>0</v>
      </c>
      <c r="L67" s="59">
        <f>Table579105[[#This Row],[Total Expenditure Amount]]*0.75</f>
        <v>0</v>
      </c>
      <c r="M67" s="77" t="str">
        <f>IFERROR(INDEX('Lists (to be hidden)'!$D:$D,MATCH(I67,'Lists (to be hidden)'!$E:$E,0)),"")</f>
        <v/>
      </c>
      <c r="N67" s="78" t="str">
        <f>IFERROR(INDEX('Lists (to be hidden)'!$F:$F,MATCH(I67,'Lists (to be hidden)'!$E:$E,0)),"")</f>
        <v/>
      </c>
    </row>
    <row r="68" spans="1:14" x14ac:dyDescent="0.25">
      <c r="A68" s="18" t="s">
        <v>837</v>
      </c>
      <c r="B68" s="18" t="str">
        <f>'1. Start Here'!$I$6</f>
        <v>N/A</v>
      </c>
      <c r="D68" s="23"/>
      <c r="E68" s="29" t="s">
        <v>203</v>
      </c>
      <c r="F68" s="19"/>
      <c r="G68" s="20"/>
      <c r="H68" s="20"/>
      <c r="I68" s="20"/>
      <c r="J68" s="58"/>
      <c r="K68" s="69">
        <f>Table579105[[#This Row],[Total Expenditure Amount]]*0.25</f>
        <v>0</v>
      </c>
      <c r="L68" s="59">
        <f>Table579105[[#This Row],[Total Expenditure Amount]]*0.75</f>
        <v>0</v>
      </c>
      <c r="M68" s="77" t="str">
        <f>IFERROR(INDEX('Lists (to be hidden)'!$D:$D,MATCH(I68,'Lists (to be hidden)'!$E:$E,0)),"")</f>
        <v/>
      </c>
      <c r="N68" s="78" t="str">
        <f>IFERROR(INDEX('Lists (to be hidden)'!$F:$F,MATCH(I68,'Lists (to be hidden)'!$E:$E,0)),"")</f>
        <v/>
      </c>
    </row>
    <row r="69" spans="1:14" x14ac:dyDescent="0.25">
      <c r="A69" s="18" t="s">
        <v>837</v>
      </c>
      <c r="B69" s="18" t="str">
        <f>'1. Start Here'!$I$6</f>
        <v>N/A</v>
      </c>
      <c r="D69" s="23"/>
      <c r="E69" s="29" t="s">
        <v>205</v>
      </c>
      <c r="F69" s="19"/>
      <c r="G69" s="20"/>
      <c r="H69" s="20"/>
      <c r="I69" s="20"/>
      <c r="J69" s="58"/>
      <c r="K69" s="69">
        <f>Table579105[[#This Row],[Total Expenditure Amount]]*0.25</f>
        <v>0</v>
      </c>
      <c r="L69" s="59">
        <f>Table579105[[#This Row],[Total Expenditure Amount]]*0.75</f>
        <v>0</v>
      </c>
      <c r="M69" s="77" t="str">
        <f>IFERROR(INDEX('Lists (to be hidden)'!$D:$D,MATCH(I69,'Lists (to be hidden)'!$E:$E,0)),"")</f>
        <v/>
      </c>
      <c r="N69" s="78" t="str">
        <f>IFERROR(INDEX('Lists (to be hidden)'!$F:$F,MATCH(I69,'Lists (to be hidden)'!$E:$E,0)),"")</f>
        <v/>
      </c>
    </row>
    <row r="70" spans="1:14" x14ac:dyDescent="0.25">
      <c r="A70" s="18" t="s">
        <v>837</v>
      </c>
      <c r="B70" s="18" t="str">
        <f>'1. Start Here'!$I$6</f>
        <v>N/A</v>
      </c>
      <c r="D70" s="23"/>
      <c r="E70" s="28" t="s">
        <v>207</v>
      </c>
      <c r="F70" s="19"/>
      <c r="G70" s="20"/>
      <c r="H70" s="20"/>
      <c r="I70" s="20"/>
      <c r="J70" s="58"/>
      <c r="K70" s="69">
        <f>Table579105[[#This Row],[Total Expenditure Amount]]*0.25</f>
        <v>0</v>
      </c>
      <c r="L70" s="59">
        <f>Table579105[[#This Row],[Total Expenditure Amount]]*0.75</f>
        <v>0</v>
      </c>
      <c r="M70" s="77" t="str">
        <f>IFERROR(INDEX('Lists (to be hidden)'!$D:$D,MATCH(I70,'Lists (to be hidden)'!$E:$E,0)),"")</f>
        <v/>
      </c>
      <c r="N70" s="78" t="str">
        <f>IFERROR(INDEX('Lists (to be hidden)'!$F:$F,MATCH(I70,'Lists (to be hidden)'!$E:$E,0)),"")</f>
        <v/>
      </c>
    </row>
    <row r="71" spans="1:14" x14ac:dyDescent="0.25">
      <c r="A71" s="18" t="s">
        <v>837</v>
      </c>
      <c r="B71" s="18" t="str">
        <f>'1. Start Here'!$I$6</f>
        <v>N/A</v>
      </c>
      <c r="D71" s="23"/>
      <c r="E71" s="29" t="s">
        <v>209</v>
      </c>
      <c r="F71" s="19"/>
      <c r="G71" s="20"/>
      <c r="H71" s="20"/>
      <c r="I71" s="20"/>
      <c r="J71" s="58"/>
      <c r="K71" s="69">
        <f>Table579105[[#This Row],[Total Expenditure Amount]]*0.25</f>
        <v>0</v>
      </c>
      <c r="L71" s="59">
        <f>Table579105[[#This Row],[Total Expenditure Amount]]*0.75</f>
        <v>0</v>
      </c>
      <c r="M71" s="77" t="str">
        <f>IFERROR(INDEX('Lists (to be hidden)'!$D:$D,MATCH(I71,'Lists (to be hidden)'!$E:$E,0)),"")</f>
        <v/>
      </c>
      <c r="N71" s="78" t="str">
        <f>IFERROR(INDEX('Lists (to be hidden)'!$F:$F,MATCH(I71,'Lists (to be hidden)'!$E:$E,0)),"")</f>
        <v/>
      </c>
    </row>
    <row r="72" spans="1:14" x14ac:dyDescent="0.25">
      <c r="A72" s="18" t="s">
        <v>837</v>
      </c>
      <c r="B72" s="18" t="str">
        <f>'1. Start Here'!$I$6</f>
        <v>N/A</v>
      </c>
      <c r="D72" s="23"/>
      <c r="E72" s="29" t="s">
        <v>211</v>
      </c>
      <c r="F72" s="19"/>
      <c r="G72" s="20"/>
      <c r="H72" s="20"/>
      <c r="I72" s="20"/>
      <c r="J72" s="58"/>
      <c r="K72" s="69">
        <f>Table579105[[#This Row],[Total Expenditure Amount]]*0.25</f>
        <v>0</v>
      </c>
      <c r="L72" s="59">
        <f>Table579105[[#This Row],[Total Expenditure Amount]]*0.75</f>
        <v>0</v>
      </c>
      <c r="M72" s="77" t="str">
        <f>IFERROR(INDEX('Lists (to be hidden)'!$D:$D,MATCH(I72,'Lists (to be hidden)'!$E:$E,0)),"")</f>
        <v/>
      </c>
      <c r="N72" s="78" t="str">
        <f>IFERROR(INDEX('Lists (to be hidden)'!$F:$F,MATCH(I72,'Lists (to be hidden)'!$E:$E,0)),"")</f>
        <v/>
      </c>
    </row>
    <row r="73" spans="1:14" x14ac:dyDescent="0.25">
      <c r="A73" s="18" t="s">
        <v>837</v>
      </c>
      <c r="B73" s="18" t="str">
        <f>'1. Start Here'!$I$6</f>
        <v>N/A</v>
      </c>
      <c r="D73" s="23"/>
      <c r="E73" s="28" t="s">
        <v>213</v>
      </c>
      <c r="F73" s="19"/>
      <c r="G73" s="20"/>
      <c r="H73" s="20"/>
      <c r="I73" s="20"/>
      <c r="J73" s="58"/>
      <c r="K73" s="69">
        <f>Table579105[[#This Row],[Total Expenditure Amount]]*0.25</f>
        <v>0</v>
      </c>
      <c r="L73" s="59">
        <f>Table579105[[#This Row],[Total Expenditure Amount]]*0.75</f>
        <v>0</v>
      </c>
      <c r="M73" s="77" t="str">
        <f>IFERROR(INDEX('Lists (to be hidden)'!$D:$D,MATCH(I73,'Lists (to be hidden)'!$E:$E,0)),"")</f>
        <v/>
      </c>
      <c r="N73" s="78" t="str">
        <f>IFERROR(INDEX('Lists (to be hidden)'!$F:$F,MATCH(I73,'Lists (to be hidden)'!$E:$E,0)),"")</f>
        <v/>
      </c>
    </row>
    <row r="74" spans="1:14" x14ac:dyDescent="0.25">
      <c r="A74" s="18" t="s">
        <v>837</v>
      </c>
      <c r="B74" s="18" t="str">
        <f>'1. Start Here'!$I$6</f>
        <v>N/A</v>
      </c>
      <c r="D74" s="23"/>
      <c r="E74" s="29" t="s">
        <v>215</v>
      </c>
      <c r="F74" s="19"/>
      <c r="G74" s="20"/>
      <c r="H74" s="20"/>
      <c r="I74" s="20"/>
      <c r="J74" s="58"/>
      <c r="K74" s="69">
        <f>Table579105[[#This Row],[Total Expenditure Amount]]*0.25</f>
        <v>0</v>
      </c>
      <c r="L74" s="59">
        <f>Table579105[[#This Row],[Total Expenditure Amount]]*0.75</f>
        <v>0</v>
      </c>
      <c r="M74" s="77" t="str">
        <f>IFERROR(INDEX('Lists (to be hidden)'!$D:$D,MATCH(I74,'Lists (to be hidden)'!$E:$E,0)),"")</f>
        <v/>
      </c>
      <c r="N74" s="78" t="str">
        <f>IFERROR(INDEX('Lists (to be hidden)'!$F:$F,MATCH(I74,'Lists (to be hidden)'!$E:$E,0)),"")</f>
        <v/>
      </c>
    </row>
    <row r="75" spans="1:14" x14ac:dyDescent="0.25">
      <c r="A75" s="18" t="s">
        <v>837</v>
      </c>
      <c r="B75" s="18" t="str">
        <f>'1. Start Here'!$I$6</f>
        <v>N/A</v>
      </c>
      <c r="D75" s="23"/>
      <c r="E75" s="29" t="s">
        <v>217</v>
      </c>
      <c r="F75" s="19"/>
      <c r="G75" s="20"/>
      <c r="H75" s="20"/>
      <c r="I75" s="20"/>
      <c r="J75" s="58"/>
      <c r="K75" s="69">
        <f>Table579105[[#This Row],[Total Expenditure Amount]]*0.25</f>
        <v>0</v>
      </c>
      <c r="L75" s="59">
        <f>Table579105[[#This Row],[Total Expenditure Amount]]*0.75</f>
        <v>0</v>
      </c>
      <c r="M75" s="77" t="str">
        <f>IFERROR(INDEX('Lists (to be hidden)'!$D:$D,MATCH(I75,'Lists (to be hidden)'!$E:$E,0)),"")</f>
        <v/>
      </c>
      <c r="N75" s="78" t="str">
        <f>IFERROR(INDEX('Lists (to be hidden)'!$F:$F,MATCH(I75,'Lists (to be hidden)'!$E:$E,0)),"")</f>
        <v/>
      </c>
    </row>
    <row r="76" spans="1:14" x14ac:dyDescent="0.25">
      <c r="A76" s="18" t="s">
        <v>837</v>
      </c>
      <c r="B76" s="18" t="str">
        <f>'1. Start Here'!$I$6</f>
        <v>N/A</v>
      </c>
      <c r="D76" s="23"/>
      <c r="E76" s="29" t="s">
        <v>219</v>
      </c>
      <c r="F76" s="19"/>
      <c r="G76" s="20"/>
      <c r="H76" s="20"/>
      <c r="I76" s="20"/>
      <c r="J76" s="58"/>
      <c r="K76" s="69">
        <f>Table579105[[#This Row],[Total Expenditure Amount]]*0.25</f>
        <v>0</v>
      </c>
      <c r="L76" s="59">
        <f>Table579105[[#This Row],[Total Expenditure Amount]]*0.75</f>
        <v>0</v>
      </c>
      <c r="M76" s="77" t="str">
        <f>IFERROR(INDEX('Lists (to be hidden)'!$D:$D,MATCH(I76,'Lists (to be hidden)'!$E:$E,0)),"")</f>
        <v/>
      </c>
      <c r="N76" s="78" t="str">
        <f>IFERROR(INDEX('Lists (to be hidden)'!$F:$F,MATCH(I76,'Lists (to be hidden)'!$E:$E,0)),"")</f>
        <v/>
      </c>
    </row>
    <row r="77" spans="1:14" x14ac:dyDescent="0.25">
      <c r="A77" s="18" t="s">
        <v>837</v>
      </c>
      <c r="B77" s="18" t="str">
        <f>'1. Start Here'!$I$6</f>
        <v>N/A</v>
      </c>
      <c r="D77" s="23"/>
      <c r="E77" s="29" t="s">
        <v>221</v>
      </c>
      <c r="F77" s="19"/>
      <c r="G77" s="20"/>
      <c r="H77" s="20"/>
      <c r="I77" s="20"/>
      <c r="J77" s="58"/>
      <c r="K77" s="69">
        <f>Table579105[[#This Row],[Total Expenditure Amount]]*0.25</f>
        <v>0</v>
      </c>
      <c r="L77" s="59">
        <f>Table579105[[#This Row],[Total Expenditure Amount]]*0.75</f>
        <v>0</v>
      </c>
      <c r="M77" s="77" t="str">
        <f>IFERROR(INDEX('Lists (to be hidden)'!$D:$D,MATCH(I77,'Lists (to be hidden)'!$E:$E,0)),"")</f>
        <v/>
      </c>
      <c r="N77" s="78" t="str">
        <f>IFERROR(INDEX('Lists (to be hidden)'!$F:$F,MATCH(I77,'Lists (to be hidden)'!$E:$E,0)),"")</f>
        <v/>
      </c>
    </row>
    <row r="78" spans="1:14" x14ac:dyDescent="0.25">
      <c r="A78" s="18" t="s">
        <v>837</v>
      </c>
      <c r="B78" s="18" t="str">
        <f>'1. Start Here'!$I$6</f>
        <v>N/A</v>
      </c>
      <c r="D78" s="23"/>
      <c r="E78" s="28" t="s">
        <v>223</v>
      </c>
      <c r="F78" s="19"/>
      <c r="G78" s="20"/>
      <c r="H78" s="20"/>
      <c r="I78" s="20"/>
      <c r="J78" s="58"/>
      <c r="K78" s="69">
        <f>Table579105[[#This Row],[Total Expenditure Amount]]*0.25</f>
        <v>0</v>
      </c>
      <c r="L78" s="59">
        <f>Table579105[[#This Row],[Total Expenditure Amount]]*0.75</f>
        <v>0</v>
      </c>
      <c r="M78" s="77" t="str">
        <f>IFERROR(INDEX('Lists (to be hidden)'!$D:$D,MATCH(I78,'Lists (to be hidden)'!$E:$E,0)),"")</f>
        <v/>
      </c>
      <c r="N78" s="78" t="str">
        <f>IFERROR(INDEX('Lists (to be hidden)'!$F:$F,MATCH(I78,'Lists (to be hidden)'!$E:$E,0)),"")</f>
        <v/>
      </c>
    </row>
    <row r="79" spans="1:14" x14ac:dyDescent="0.25">
      <c r="A79" s="18" t="s">
        <v>837</v>
      </c>
      <c r="B79" s="18" t="str">
        <f>'1. Start Here'!$I$6</f>
        <v>N/A</v>
      </c>
      <c r="D79" s="23"/>
      <c r="E79" s="29" t="s">
        <v>225</v>
      </c>
      <c r="F79" s="19"/>
      <c r="G79" s="20"/>
      <c r="H79" s="20"/>
      <c r="I79" s="20"/>
      <c r="J79" s="58"/>
      <c r="K79" s="69">
        <f>Table579105[[#This Row],[Total Expenditure Amount]]*0.25</f>
        <v>0</v>
      </c>
      <c r="L79" s="59">
        <f>Table579105[[#This Row],[Total Expenditure Amount]]*0.75</f>
        <v>0</v>
      </c>
      <c r="M79" s="77" t="str">
        <f>IFERROR(INDEX('Lists (to be hidden)'!$D:$D,MATCH(I79,'Lists (to be hidden)'!$E:$E,0)),"")</f>
        <v/>
      </c>
      <c r="N79" s="78" t="str">
        <f>IFERROR(INDEX('Lists (to be hidden)'!$F:$F,MATCH(I79,'Lists (to be hidden)'!$E:$E,0)),"")</f>
        <v/>
      </c>
    </row>
    <row r="80" spans="1:14" x14ac:dyDescent="0.25">
      <c r="A80" s="18" t="s">
        <v>837</v>
      </c>
      <c r="B80" s="18" t="str">
        <f>'1. Start Here'!$I$6</f>
        <v>N/A</v>
      </c>
      <c r="D80" s="23"/>
      <c r="E80" s="29" t="s">
        <v>227</v>
      </c>
      <c r="F80" s="19"/>
      <c r="G80" s="20"/>
      <c r="H80" s="20"/>
      <c r="I80" s="20"/>
      <c r="J80" s="58"/>
      <c r="K80" s="69">
        <f>Table579105[[#This Row],[Total Expenditure Amount]]*0.25</f>
        <v>0</v>
      </c>
      <c r="L80" s="59">
        <f>Table579105[[#This Row],[Total Expenditure Amount]]*0.75</f>
        <v>0</v>
      </c>
      <c r="M80" s="77" t="str">
        <f>IFERROR(INDEX('Lists (to be hidden)'!$D:$D,MATCH(I80,'Lists (to be hidden)'!$E:$E,0)),"")</f>
        <v/>
      </c>
      <c r="N80" s="78" t="str">
        <f>IFERROR(INDEX('Lists (to be hidden)'!$F:$F,MATCH(I80,'Lists (to be hidden)'!$E:$E,0)),"")</f>
        <v/>
      </c>
    </row>
    <row r="81" spans="1:14" x14ac:dyDescent="0.25">
      <c r="A81" s="18" t="s">
        <v>837</v>
      </c>
      <c r="B81" s="18" t="str">
        <f>'1. Start Here'!$I$6</f>
        <v>N/A</v>
      </c>
      <c r="D81" s="23"/>
      <c r="E81" s="28" t="s">
        <v>229</v>
      </c>
      <c r="F81" s="19"/>
      <c r="G81" s="20"/>
      <c r="H81" s="20"/>
      <c r="I81" s="20"/>
      <c r="J81" s="58"/>
      <c r="K81" s="69">
        <f>Table579105[[#This Row],[Total Expenditure Amount]]*0.25</f>
        <v>0</v>
      </c>
      <c r="L81" s="59">
        <f>Table579105[[#This Row],[Total Expenditure Amount]]*0.75</f>
        <v>0</v>
      </c>
      <c r="M81" s="77" t="str">
        <f>IFERROR(INDEX('Lists (to be hidden)'!$D:$D,MATCH(I81,'Lists (to be hidden)'!$E:$E,0)),"")</f>
        <v/>
      </c>
      <c r="N81" s="78" t="str">
        <f>IFERROR(INDEX('Lists (to be hidden)'!$F:$F,MATCH(I81,'Lists (to be hidden)'!$E:$E,0)),"")</f>
        <v/>
      </c>
    </row>
    <row r="82" spans="1:14" x14ac:dyDescent="0.25">
      <c r="A82" s="18" t="s">
        <v>837</v>
      </c>
      <c r="B82" s="18" t="str">
        <f>'1. Start Here'!$I$6</f>
        <v>N/A</v>
      </c>
      <c r="D82" s="23"/>
      <c r="E82" s="29" t="s">
        <v>231</v>
      </c>
      <c r="F82" s="19"/>
      <c r="G82" s="20"/>
      <c r="H82" s="20"/>
      <c r="I82" s="20"/>
      <c r="J82" s="58"/>
      <c r="K82" s="69">
        <f>Table579105[[#This Row],[Total Expenditure Amount]]*0.25</f>
        <v>0</v>
      </c>
      <c r="L82" s="59">
        <f>Table579105[[#This Row],[Total Expenditure Amount]]*0.75</f>
        <v>0</v>
      </c>
      <c r="M82" s="77" t="str">
        <f>IFERROR(INDEX('Lists (to be hidden)'!$D:$D,MATCH(I82,'Lists (to be hidden)'!$E:$E,0)),"")</f>
        <v/>
      </c>
      <c r="N82" s="78" t="str">
        <f>IFERROR(INDEX('Lists (to be hidden)'!$F:$F,MATCH(I82,'Lists (to be hidden)'!$E:$E,0)),"")</f>
        <v/>
      </c>
    </row>
    <row r="83" spans="1:14" x14ac:dyDescent="0.25">
      <c r="A83" s="18" t="s">
        <v>837</v>
      </c>
      <c r="B83" s="18" t="str">
        <f>'1. Start Here'!$I$6</f>
        <v>N/A</v>
      </c>
      <c r="D83" s="23"/>
      <c r="E83" s="29" t="s">
        <v>233</v>
      </c>
      <c r="F83" s="19"/>
      <c r="G83" s="20"/>
      <c r="H83" s="20"/>
      <c r="I83" s="20"/>
      <c r="J83" s="58"/>
      <c r="K83" s="69">
        <f>Table579105[[#This Row],[Total Expenditure Amount]]*0.25</f>
        <v>0</v>
      </c>
      <c r="L83" s="59">
        <f>Table579105[[#This Row],[Total Expenditure Amount]]*0.75</f>
        <v>0</v>
      </c>
      <c r="M83" s="77" t="str">
        <f>IFERROR(INDEX('Lists (to be hidden)'!$D:$D,MATCH(I83,'Lists (to be hidden)'!$E:$E,0)),"")</f>
        <v/>
      </c>
      <c r="N83" s="78" t="str">
        <f>IFERROR(INDEX('Lists (to be hidden)'!$F:$F,MATCH(I83,'Lists (to be hidden)'!$E:$E,0)),"")</f>
        <v/>
      </c>
    </row>
    <row r="84" spans="1:14" x14ac:dyDescent="0.25">
      <c r="A84" s="18" t="s">
        <v>837</v>
      </c>
      <c r="B84" s="18" t="str">
        <f>'1. Start Here'!$I$6</f>
        <v>N/A</v>
      </c>
      <c r="D84" s="23"/>
      <c r="E84" s="29" t="s">
        <v>235</v>
      </c>
      <c r="F84" s="19"/>
      <c r="G84" s="20"/>
      <c r="H84" s="20"/>
      <c r="I84" s="20"/>
      <c r="J84" s="58"/>
      <c r="K84" s="69">
        <f>Table579105[[#This Row],[Total Expenditure Amount]]*0.25</f>
        <v>0</v>
      </c>
      <c r="L84" s="59">
        <f>Table579105[[#This Row],[Total Expenditure Amount]]*0.75</f>
        <v>0</v>
      </c>
      <c r="M84" s="77" t="str">
        <f>IFERROR(INDEX('Lists (to be hidden)'!$D:$D,MATCH(I84,'Lists (to be hidden)'!$E:$E,0)),"")</f>
        <v/>
      </c>
      <c r="N84" s="78" t="str">
        <f>IFERROR(INDEX('Lists (to be hidden)'!$F:$F,MATCH(I84,'Lists (to be hidden)'!$E:$E,0)),"")</f>
        <v/>
      </c>
    </row>
    <row r="85" spans="1:14" x14ac:dyDescent="0.25">
      <c r="A85" s="18" t="s">
        <v>837</v>
      </c>
      <c r="B85" s="18" t="str">
        <f>'1. Start Here'!$I$6</f>
        <v>N/A</v>
      </c>
      <c r="D85" s="23"/>
      <c r="E85" s="29" t="s">
        <v>237</v>
      </c>
      <c r="F85" s="19"/>
      <c r="G85" s="20"/>
      <c r="H85" s="20"/>
      <c r="I85" s="20"/>
      <c r="J85" s="58"/>
      <c r="K85" s="69">
        <f>Table579105[[#This Row],[Total Expenditure Amount]]*0.25</f>
        <v>0</v>
      </c>
      <c r="L85" s="59">
        <f>Table579105[[#This Row],[Total Expenditure Amount]]*0.75</f>
        <v>0</v>
      </c>
      <c r="M85" s="77" t="str">
        <f>IFERROR(INDEX('Lists (to be hidden)'!$D:$D,MATCH(I85,'Lists (to be hidden)'!$E:$E,0)),"")</f>
        <v/>
      </c>
      <c r="N85" s="78" t="str">
        <f>IFERROR(INDEX('Lists (to be hidden)'!$F:$F,MATCH(I85,'Lists (to be hidden)'!$E:$E,0)),"")</f>
        <v/>
      </c>
    </row>
    <row r="86" spans="1:14" x14ac:dyDescent="0.25">
      <c r="A86" s="18" t="s">
        <v>837</v>
      </c>
      <c r="B86" s="18" t="str">
        <f>'1. Start Here'!$I$6</f>
        <v>N/A</v>
      </c>
      <c r="D86" s="23"/>
      <c r="E86" s="28" t="s">
        <v>239</v>
      </c>
      <c r="F86" s="19"/>
      <c r="G86" s="20"/>
      <c r="H86" s="20"/>
      <c r="I86" s="20"/>
      <c r="J86" s="58"/>
      <c r="K86" s="69">
        <f>Table579105[[#This Row],[Total Expenditure Amount]]*0.25</f>
        <v>0</v>
      </c>
      <c r="L86" s="59">
        <f>Table579105[[#This Row],[Total Expenditure Amount]]*0.75</f>
        <v>0</v>
      </c>
      <c r="M86" s="77" t="str">
        <f>IFERROR(INDEX('Lists (to be hidden)'!$D:$D,MATCH(I86,'Lists (to be hidden)'!$E:$E,0)),"")</f>
        <v/>
      </c>
      <c r="N86" s="78" t="str">
        <f>IFERROR(INDEX('Lists (to be hidden)'!$F:$F,MATCH(I86,'Lists (to be hidden)'!$E:$E,0)),"")</f>
        <v/>
      </c>
    </row>
    <row r="87" spans="1:14" x14ac:dyDescent="0.25">
      <c r="A87" s="18" t="s">
        <v>837</v>
      </c>
      <c r="B87" s="18" t="str">
        <f>'1. Start Here'!$I$6</f>
        <v>N/A</v>
      </c>
      <c r="D87" s="23"/>
      <c r="E87" s="29" t="s">
        <v>241</v>
      </c>
      <c r="F87" s="19"/>
      <c r="G87" s="20"/>
      <c r="H87" s="20"/>
      <c r="I87" s="20"/>
      <c r="J87" s="58"/>
      <c r="K87" s="69">
        <f>Table579105[[#This Row],[Total Expenditure Amount]]*0.25</f>
        <v>0</v>
      </c>
      <c r="L87" s="59">
        <f>Table579105[[#This Row],[Total Expenditure Amount]]*0.75</f>
        <v>0</v>
      </c>
      <c r="M87" s="77" t="str">
        <f>IFERROR(INDEX('Lists (to be hidden)'!$D:$D,MATCH(I87,'Lists (to be hidden)'!$E:$E,0)),"")</f>
        <v/>
      </c>
      <c r="N87" s="78" t="str">
        <f>IFERROR(INDEX('Lists (to be hidden)'!$F:$F,MATCH(I87,'Lists (to be hidden)'!$E:$E,0)),"")</f>
        <v/>
      </c>
    </row>
    <row r="88" spans="1:14" x14ac:dyDescent="0.25">
      <c r="A88" s="18" t="s">
        <v>837</v>
      </c>
      <c r="B88" s="18" t="str">
        <f>'1. Start Here'!$I$6</f>
        <v>N/A</v>
      </c>
      <c r="D88" s="23"/>
      <c r="E88" s="29" t="s">
        <v>243</v>
      </c>
      <c r="F88" s="19"/>
      <c r="G88" s="20"/>
      <c r="H88" s="20"/>
      <c r="I88" s="20"/>
      <c r="J88" s="58"/>
      <c r="K88" s="69">
        <f>Table579105[[#This Row],[Total Expenditure Amount]]*0.25</f>
        <v>0</v>
      </c>
      <c r="L88" s="59">
        <f>Table579105[[#This Row],[Total Expenditure Amount]]*0.75</f>
        <v>0</v>
      </c>
      <c r="M88" s="77" t="str">
        <f>IFERROR(INDEX('Lists (to be hidden)'!$D:$D,MATCH(I88,'Lists (to be hidden)'!$E:$E,0)),"")</f>
        <v/>
      </c>
      <c r="N88" s="78" t="str">
        <f>IFERROR(INDEX('Lists (to be hidden)'!$F:$F,MATCH(I88,'Lists (to be hidden)'!$E:$E,0)),"")</f>
        <v/>
      </c>
    </row>
    <row r="89" spans="1:14" x14ac:dyDescent="0.25">
      <c r="A89" s="18" t="s">
        <v>837</v>
      </c>
      <c r="B89" s="18" t="str">
        <f>'1. Start Here'!$I$6</f>
        <v>N/A</v>
      </c>
      <c r="D89" s="23"/>
      <c r="E89" s="28" t="s">
        <v>245</v>
      </c>
      <c r="F89" s="19"/>
      <c r="G89" s="20"/>
      <c r="H89" s="20"/>
      <c r="I89" s="20"/>
      <c r="J89" s="58"/>
      <c r="K89" s="69">
        <f>Table579105[[#This Row],[Total Expenditure Amount]]*0.25</f>
        <v>0</v>
      </c>
      <c r="L89" s="59">
        <f>Table579105[[#This Row],[Total Expenditure Amount]]*0.75</f>
        <v>0</v>
      </c>
      <c r="M89" s="77" t="str">
        <f>IFERROR(INDEX('Lists (to be hidden)'!$D:$D,MATCH(I89,'Lists (to be hidden)'!$E:$E,0)),"")</f>
        <v/>
      </c>
      <c r="N89" s="78" t="str">
        <f>IFERROR(INDEX('Lists (to be hidden)'!$F:$F,MATCH(I89,'Lists (to be hidden)'!$E:$E,0)),"")</f>
        <v/>
      </c>
    </row>
    <row r="90" spans="1:14" x14ac:dyDescent="0.25">
      <c r="A90" s="18" t="s">
        <v>837</v>
      </c>
      <c r="B90" s="18" t="str">
        <f>'1. Start Here'!$I$6</f>
        <v>N/A</v>
      </c>
      <c r="D90" s="23"/>
      <c r="E90" s="29" t="s">
        <v>247</v>
      </c>
      <c r="F90" s="19"/>
      <c r="G90" s="20"/>
      <c r="H90" s="20"/>
      <c r="I90" s="20"/>
      <c r="J90" s="58"/>
      <c r="K90" s="69">
        <f>Table579105[[#This Row],[Total Expenditure Amount]]*0.25</f>
        <v>0</v>
      </c>
      <c r="L90" s="59">
        <f>Table579105[[#This Row],[Total Expenditure Amount]]*0.75</f>
        <v>0</v>
      </c>
      <c r="M90" s="77" t="str">
        <f>IFERROR(INDEX('Lists (to be hidden)'!$D:$D,MATCH(I90,'Lists (to be hidden)'!$E:$E,0)),"")</f>
        <v/>
      </c>
      <c r="N90" s="78" t="str">
        <f>IFERROR(INDEX('Lists (to be hidden)'!$F:$F,MATCH(I90,'Lists (to be hidden)'!$E:$E,0)),"")</f>
        <v/>
      </c>
    </row>
    <row r="91" spans="1:14" x14ac:dyDescent="0.25">
      <c r="A91" s="18" t="s">
        <v>837</v>
      </c>
      <c r="B91" s="18" t="str">
        <f>'1. Start Here'!$I$6</f>
        <v>N/A</v>
      </c>
      <c r="D91" s="23"/>
      <c r="E91" s="29" t="s">
        <v>249</v>
      </c>
      <c r="F91" s="19"/>
      <c r="G91" s="20"/>
      <c r="H91" s="20"/>
      <c r="I91" s="20"/>
      <c r="J91" s="58"/>
      <c r="K91" s="69">
        <f>Table579105[[#This Row],[Total Expenditure Amount]]*0.25</f>
        <v>0</v>
      </c>
      <c r="L91" s="59">
        <f>Table579105[[#This Row],[Total Expenditure Amount]]*0.75</f>
        <v>0</v>
      </c>
      <c r="M91" s="77" t="str">
        <f>IFERROR(INDEX('Lists (to be hidden)'!$D:$D,MATCH(I91,'Lists (to be hidden)'!$E:$E,0)),"")</f>
        <v/>
      </c>
      <c r="N91" s="78" t="str">
        <f>IFERROR(INDEX('Lists (to be hidden)'!$F:$F,MATCH(I91,'Lists (to be hidden)'!$E:$E,0)),"")</f>
        <v/>
      </c>
    </row>
    <row r="92" spans="1:14" x14ac:dyDescent="0.25">
      <c r="A92" s="18" t="s">
        <v>837</v>
      </c>
      <c r="B92" s="18" t="str">
        <f>'1. Start Here'!$I$6</f>
        <v>N/A</v>
      </c>
      <c r="D92" s="23"/>
      <c r="E92" s="29" t="s">
        <v>251</v>
      </c>
      <c r="F92" s="19"/>
      <c r="G92" s="20"/>
      <c r="H92" s="20"/>
      <c r="I92" s="20"/>
      <c r="J92" s="58"/>
      <c r="K92" s="69">
        <f>Table579105[[#This Row],[Total Expenditure Amount]]*0.25</f>
        <v>0</v>
      </c>
      <c r="L92" s="59">
        <f>Table579105[[#This Row],[Total Expenditure Amount]]*0.75</f>
        <v>0</v>
      </c>
      <c r="M92" s="77" t="str">
        <f>IFERROR(INDEX('Lists (to be hidden)'!$D:$D,MATCH(I92,'Lists (to be hidden)'!$E:$E,0)),"")</f>
        <v/>
      </c>
      <c r="N92" s="78" t="str">
        <f>IFERROR(INDEX('Lists (to be hidden)'!$F:$F,MATCH(I92,'Lists (to be hidden)'!$E:$E,0)),"")</f>
        <v/>
      </c>
    </row>
    <row r="93" spans="1:14" x14ac:dyDescent="0.25">
      <c r="A93" s="18" t="s">
        <v>837</v>
      </c>
      <c r="B93" s="18" t="str">
        <f>'1. Start Here'!$I$6</f>
        <v>N/A</v>
      </c>
      <c r="D93" s="23"/>
      <c r="E93" s="29" t="s">
        <v>253</v>
      </c>
      <c r="F93" s="19"/>
      <c r="G93" s="20"/>
      <c r="H93" s="20"/>
      <c r="I93" s="20"/>
      <c r="J93" s="58"/>
      <c r="K93" s="69">
        <f>Table579105[[#This Row],[Total Expenditure Amount]]*0.25</f>
        <v>0</v>
      </c>
      <c r="L93" s="59">
        <f>Table579105[[#This Row],[Total Expenditure Amount]]*0.75</f>
        <v>0</v>
      </c>
      <c r="M93" s="77" t="str">
        <f>IFERROR(INDEX('Lists (to be hidden)'!$D:$D,MATCH(I93,'Lists (to be hidden)'!$E:$E,0)),"")</f>
        <v/>
      </c>
      <c r="N93" s="78" t="str">
        <f>IFERROR(INDEX('Lists (to be hidden)'!$F:$F,MATCH(I93,'Lists (to be hidden)'!$E:$E,0)),"")</f>
        <v/>
      </c>
    </row>
    <row r="94" spans="1:14" x14ac:dyDescent="0.25">
      <c r="A94" s="18" t="s">
        <v>837</v>
      </c>
      <c r="B94" s="18" t="str">
        <f>'1. Start Here'!$I$6</f>
        <v>N/A</v>
      </c>
      <c r="D94" s="23"/>
      <c r="E94" s="28" t="s">
        <v>255</v>
      </c>
      <c r="F94" s="19"/>
      <c r="G94" s="20"/>
      <c r="H94" s="20"/>
      <c r="I94" s="20"/>
      <c r="J94" s="58"/>
      <c r="K94" s="69">
        <f>Table579105[[#This Row],[Total Expenditure Amount]]*0.25</f>
        <v>0</v>
      </c>
      <c r="L94" s="59">
        <f>Table579105[[#This Row],[Total Expenditure Amount]]*0.75</f>
        <v>0</v>
      </c>
      <c r="M94" s="77" t="str">
        <f>IFERROR(INDEX('Lists (to be hidden)'!$D:$D,MATCH(I94,'Lists (to be hidden)'!$E:$E,0)),"")</f>
        <v/>
      </c>
      <c r="N94" s="78" t="str">
        <f>IFERROR(INDEX('Lists (to be hidden)'!$F:$F,MATCH(I94,'Lists (to be hidden)'!$E:$E,0)),"")</f>
        <v/>
      </c>
    </row>
    <row r="95" spans="1:14" x14ac:dyDescent="0.25">
      <c r="A95" s="18" t="s">
        <v>837</v>
      </c>
      <c r="B95" s="18" t="str">
        <f>'1. Start Here'!$I$6</f>
        <v>N/A</v>
      </c>
      <c r="D95" s="23"/>
      <c r="E95" s="29" t="s">
        <v>257</v>
      </c>
      <c r="F95" s="19"/>
      <c r="G95" s="20"/>
      <c r="H95" s="20"/>
      <c r="I95" s="20"/>
      <c r="J95" s="58"/>
      <c r="K95" s="69">
        <f>Table579105[[#This Row],[Total Expenditure Amount]]*0.25</f>
        <v>0</v>
      </c>
      <c r="L95" s="59">
        <f>Table579105[[#This Row],[Total Expenditure Amount]]*0.75</f>
        <v>0</v>
      </c>
      <c r="M95" s="77" t="str">
        <f>IFERROR(INDEX('Lists (to be hidden)'!$D:$D,MATCH(I95,'Lists (to be hidden)'!$E:$E,0)),"")</f>
        <v/>
      </c>
      <c r="N95" s="78" t="str">
        <f>IFERROR(INDEX('Lists (to be hidden)'!$F:$F,MATCH(I95,'Lists (to be hidden)'!$E:$E,0)),"")</f>
        <v/>
      </c>
    </row>
    <row r="96" spans="1:14" x14ac:dyDescent="0.25">
      <c r="A96" s="18" t="s">
        <v>837</v>
      </c>
      <c r="B96" s="18" t="str">
        <f>'1. Start Here'!$I$6</f>
        <v>N/A</v>
      </c>
      <c r="D96" s="23"/>
      <c r="E96" s="29" t="s">
        <v>259</v>
      </c>
      <c r="F96" s="19"/>
      <c r="G96" s="20"/>
      <c r="H96" s="20"/>
      <c r="I96" s="20"/>
      <c r="J96" s="58"/>
      <c r="K96" s="69">
        <f>Table579105[[#This Row],[Total Expenditure Amount]]*0.25</f>
        <v>0</v>
      </c>
      <c r="L96" s="59">
        <f>Table579105[[#This Row],[Total Expenditure Amount]]*0.75</f>
        <v>0</v>
      </c>
      <c r="M96" s="77" t="str">
        <f>IFERROR(INDEX('Lists (to be hidden)'!$D:$D,MATCH(I96,'Lists (to be hidden)'!$E:$E,0)),"")</f>
        <v/>
      </c>
      <c r="N96" s="78" t="str">
        <f>IFERROR(INDEX('Lists (to be hidden)'!$F:$F,MATCH(I96,'Lists (to be hidden)'!$E:$E,0)),"")</f>
        <v/>
      </c>
    </row>
    <row r="97" spans="1:14" x14ac:dyDescent="0.25">
      <c r="A97" s="18" t="s">
        <v>837</v>
      </c>
      <c r="B97" s="18" t="str">
        <f>'1. Start Here'!$I$6</f>
        <v>N/A</v>
      </c>
      <c r="D97" s="23"/>
      <c r="E97" s="28" t="s">
        <v>261</v>
      </c>
      <c r="F97" s="19"/>
      <c r="G97" s="20"/>
      <c r="H97" s="20"/>
      <c r="I97" s="20"/>
      <c r="J97" s="58"/>
      <c r="K97" s="69">
        <f>Table579105[[#This Row],[Total Expenditure Amount]]*0.25</f>
        <v>0</v>
      </c>
      <c r="L97" s="59">
        <f>Table579105[[#This Row],[Total Expenditure Amount]]*0.75</f>
        <v>0</v>
      </c>
      <c r="M97" s="77" t="str">
        <f>IFERROR(INDEX('Lists (to be hidden)'!$D:$D,MATCH(I97,'Lists (to be hidden)'!$E:$E,0)),"")</f>
        <v/>
      </c>
      <c r="N97" s="78" t="str">
        <f>IFERROR(INDEX('Lists (to be hidden)'!$F:$F,MATCH(I97,'Lists (to be hidden)'!$E:$E,0)),"")</f>
        <v/>
      </c>
    </row>
    <row r="98" spans="1:14" x14ac:dyDescent="0.25">
      <c r="A98" s="18" t="s">
        <v>837</v>
      </c>
      <c r="B98" s="18" t="str">
        <f>'1. Start Here'!$I$6</f>
        <v>N/A</v>
      </c>
      <c r="D98" s="23"/>
      <c r="E98" s="29" t="s">
        <v>263</v>
      </c>
      <c r="F98" s="19"/>
      <c r="G98" s="20"/>
      <c r="H98" s="20"/>
      <c r="I98" s="20"/>
      <c r="J98" s="58"/>
      <c r="K98" s="69">
        <f>Table579105[[#This Row],[Total Expenditure Amount]]*0.25</f>
        <v>0</v>
      </c>
      <c r="L98" s="59">
        <f>Table579105[[#This Row],[Total Expenditure Amount]]*0.75</f>
        <v>0</v>
      </c>
      <c r="M98" s="77" t="str">
        <f>IFERROR(INDEX('Lists (to be hidden)'!$D:$D,MATCH(I98,'Lists (to be hidden)'!$E:$E,0)),"")</f>
        <v/>
      </c>
      <c r="N98" s="78" t="str">
        <f>IFERROR(INDEX('Lists (to be hidden)'!$F:$F,MATCH(I98,'Lists (to be hidden)'!$E:$E,0)),"")</f>
        <v/>
      </c>
    </row>
    <row r="99" spans="1:14" x14ac:dyDescent="0.25">
      <c r="A99" s="18" t="s">
        <v>837</v>
      </c>
      <c r="B99" s="18" t="str">
        <f>'1. Start Here'!$I$6</f>
        <v>N/A</v>
      </c>
      <c r="D99" s="23"/>
      <c r="E99" s="29" t="s">
        <v>265</v>
      </c>
      <c r="F99" s="19"/>
      <c r="G99" s="20"/>
      <c r="H99" s="20"/>
      <c r="I99" s="20"/>
      <c r="J99" s="58"/>
      <c r="K99" s="69">
        <f>Table579105[[#This Row],[Total Expenditure Amount]]*0.25</f>
        <v>0</v>
      </c>
      <c r="L99" s="59">
        <f>Table579105[[#This Row],[Total Expenditure Amount]]*0.75</f>
        <v>0</v>
      </c>
      <c r="M99" s="77" t="str">
        <f>IFERROR(INDEX('Lists (to be hidden)'!$D:$D,MATCH(I99,'Lists (to be hidden)'!$E:$E,0)),"")</f>
        <v/>
      </c>
      <c r="N99" s="78" t="str">
        <f>IFERROR(INDEX('Lists (to be hidden)'!$F:$F,MATCH(I99,'Lists (to be hidden)'!$E:$E,0)),"")</f>
        <v/>
      </c>
    </row>
    <row r="100" spans="1:14" x14ac:dyDescent="0.25">
      <c r="A100" s="18" t="s">
        <v>837</v>
      </c>
      <c r="B100" s="18" t="str">
        <f>'1. Start Here'!$I$6</f>
        <v>N/A</v>
      </c>
      <c r="D100" s="23"/>
      <c r="E100" s="29" t="s">
        <v>267</v>
      </c>
      <c r="F100" s="19"/>
      <c r="G100" s="20"/>
      <c r="H100" s="20"/>
      <c r="I100" s="20"/>
      <c r="J100" s="58"/>
      <c r="K100" s="69">
        <f>Table579105[[#This Row],[Total Expenditure Amount]]*0.25</f>
        <v>0</v>
      </c>
      <c r="L100" s="59">
        <f>Table579105[[#This Row],[Total Expenditure Amount]]*0.75</f>
        <v>0</v>
      </c>
      <c r="M100" s="77" t="str">
        <f>IFERROR(INDEX('Lists (to be hidden)'!$D:$D,MATCH(I100,'Lists (to be hidden)'!$E:$E,0)),"")</f>
        <v/>
      </c>
      <c r="N100" s="78" t="str">
        <f>IFERROR(INDEX('Lists (to be hidden)'!$F:$F,MATCH(I100,'Lists (to be hidden)'!$E:$E,0)),"")</f>
        <v/>
      </c>
    </row>
    <row r="101" spans="1:14" x14ac:dyDescent="0.25">
      <c r="A101" s="18" t="s">
        <v>837</v>
      </c>
      <c r="B101" s="18" t="str">
        <f>'1. Start Here'!$I$6</f>
        <v>N/A</v>
      </c>
      <c r="D101" s="23"/>
      <c r="E101" s="29" t="s">
        <v>268</v>
      </c>
      <c r="F101" s="19"/>
      <c r="G101" s="20"/>
      <c r="H101" s="20"/>
      <c r="I101" s="20"/>
      <c r="J101" s="58"/>
      <c r="K101" s="69">
        <f>Table579105[[#This Row],[Total Expenditure Amount]]*0.25</f>
        <v>0</v>
      </c>
      <c r="L101" s="59">
        <f>Table579105[[#This Row],[Total Expenditure Amount]]*0.75</f>
        <v>0</v>
      </c>
      <c r="M101" s="77" t="str">
        <f>IFERROR(INDEX('Lists (to be hidden)'!$D:$D,MATCH(I101,'Lists (to be hidden)'!$E:$E,0)),"")</f>
        <v/>
      </c>
      <c r="N101" s="78" t="str">
        <f>IFERROR(INDEX('Lists (to be hidden)'!$F:$F,MATCH(I101,'Lists (to be hidden)'!$E:$E,0)),"")</f>
        <v/>
      </c>
    </row>
    <row r="102" spans="1:14" x14ac:dyDescent="0.25">
      <c r="A102" s="18" t="s">
        <v>837</v>
      </c>
      <c r="B102" s="18" t="str">
        <f>'1. Start Here'!$I$6</f>
        <v>N/A</v>
      </c>
      <c r="D102" s="23"/>
      <c r="E102" s="28" t="s">
        <v>270</v>
      </c>
      <c r="F102" s="19"/>
      <c r="G102" s="20"/>
      <c r="H102" s="20"/>
      <c r="I102" s="20"/>
      <c r="J102" s="58"/>
      <c r="K102" s="69">
        <f>Table579105[[#This Row],[Total Expenditure Amount]]*0.25</f>
        <v>0</v>
      </c>
      <c r="L102" s="59">
        <f>Table579105[[#This Row],[Total Expenditure Amount]]*0.75</f>
        <v>0</v>
      </c>
      <c r="M102" s="77" t="str">
        <f>IFERROR(INDEX('Lists (to be hidden)'!$D:$D,MATCH(I102,'Lists (to be hidden)'!$E:$E,0)),"")</f>
        <v/>
      </c>
      <c r="N102" s="78" t="str">
        <f>IFERROR(INDEX('Lists (to be hidden)'!$F:$F,MATCH(I102,'Lists (to be hidden)'!$E:$E,0)),"")</f>
        <v/>
      </c>
    </row>
    <row r="103" spans="1:14" x14ac:dyDescent="0.25">
      <c r="A103" s="18" t="s">
        <v>837</v>
      </c>
      <c r="B103" s="18" t="str">
        <f>'1. Start Here'!$I$6</f>
        <v>N/A</v>
      </c>
      <c r="D103" s="23"/>
      <c r="E103" s="29" t="s">
        <v>272</v>
      </c>
      <c r="F103" s="19"/>
      <c r="G103" s="20"/>
      <c r="H103" s="20"/>
      <c r="I103" s="20"/>
      <c r="J103" s="58"/>
      <c r="K103" s="69">
        <f>Table579105[[#This Row],[Total Expenditure Amount]]*0.25</f>
        <v>0</v>
      </c>
      <c r="L103" s="59">
        <f>Table579105[[#This Row],[Total Expenditure Amount]]*0.75</f>
        <v>0</v>
      </c>
      <c r="M103" s="77" t="str">
        <f>IFERROR(INDEX('Lists (to be hidden)'!$D:$D,MATCH(I103,'Lists (to be hidden)'!$E:$E,0)),"")</f>
        <v/>
      </c>
      <c r="N103" s="78" t="str">
        <f>IFERROR(INDEX('Lists (to be hidden)'!$F:$F,MATCH(I103,'Lists (to be hidden)'!$E:$E,0)),"")</f>
        <v/>
      </c>
    </row>
    <row r="104" spans="1:14" x14ac:dyDescent="0.25">
      <c r="A104" s="18" t="s">
        <v>837</v>
      </c>
      <c r="B104" s="18" t="str">
        <f>'1. Start Here'!$I$6</f>
        <v>N/A</v>
      </c>
      <c r="D104" s="23"/>
      <c r="E104" s="29" t="s">
        <v>274</v>
      </c>
      <c r="F104" s="19"/>
      <c r="G104" s="20"/>
      <c r="H104" s="20"/>
      <c r="I104" s="20"/>
      <c r="J104" s="58"/>
      <c r="K104" s="69">
        <f>Table579105[[#This Row],[Total Expenditure Amount]]*0.25</f>
        <v>0</v>
      </c>
      <c r="L104" s="59">
        <f>Table579105[[#This Row],[Total Expenditure Amount]]*0.75</f>
        <v>0</v>
      </c>
      <c r="M104" s="77" t="str">
        <f>IFERROR(INDEX('Lists (to be hidden)'!$D:$D,MATCH(I104,'Lists (to be hidden)'!$E:$E,0)),"")</f>
        <v/>
      </c>
      <c r="N104" s="78" t="str">
        <f>IFERROR(INDEX('Lists (to be hidden)'!$F:$F,MATCH(I104,'Lists (to be hidden)'!$E:$E,0)),"")</f>
        <v/>
      </c>
    </row>
    <row r="105" spans="1:14" x14ac:dyDescent="0.25">
      <c r="A105" s="18" t="s">
        <v>837</v>
      </c>
      <c r="B105" s="18" t="str">
        <f>'1. Start Here'!$I$6</f>
        <v>N/A</v>
      </c>
      <c r="D105" s="23"/>
      <c r="E105" s="28" t="s">
        <v>276</v>
      </c>
      <c r="F105" s="19"/>
      <c r="G105" s="20"/>
      <c r="H105" s="20"/>
      <c r="I105" s="20"/>
      <c r="J105" s="58"/>
      <c r="K105" s="69">
        <f>Table579105[[#This Row],[Total Expenditure Amount]]*0.25</f>
        <v>0</v>
      </c>
      <c r="L105" s="59">
        <f>Table579105[[#This Row],[Total Expenditure Amount]]*0.75</f>
        <v>0</v>
      </c>
      <c r="M105" s="77" t="str">
        <f>IFERROR(INDEX('Lists (to be hidden)'!$D:$D,MATCH(I105,'Lists (to be hidden)'!$E:$E,0)),"")</f>
        <v/>
      </c>
      <c r="N105" s="78" t="str">
        <f>IFERROR(INDEX('Lists (to be hidden)'!$F:$F,MATCH(I105,'Lists (to be hidden)'!$E:$E,0)),"")</f>
        <v/>
      </c>
    </row>
    <row r="106" spans="1:14" x14ac:dyDescent="0.25">
      <c r="A106" s="18" t="s">
        <v>837</v>
      </c>
      <c r="B106" s="18" t="str">
        <f>'1. Start Here'!$I$6</f>
        <v>N/A</v>
      </c>
      <c r="D106" s="23"/>
      <c r="E106" s="29" t="s">
        <v>278</v>
      </c>
      <c r="F106" s="19"/>
      <c r="G106" s="20"/>
      <c r="H106" s="20"/>
      <c r="I106" s="20"/>
      <c r="J106" s="58"/>
      <c r="K106" s="69">
        <f>Table579105[[#This Row],[Total Expenditure Amount]]*0.25</f>
        <v>0</v>
      </c>
      <c r="L106" s="59">
        <f>Table579105[[#This Row],[Total Expenditure Amount]]*0.75</f>
        <v>0</v>
      </c>
      <c r="M106" s="77" t="str">
        <f>IFERROR(INDEX('Lists (to be hidden)'!$D:$D,MATCH(I106,'Lists (to be hidden)'!$E:$E,0)),"")</f>
        <v/>
      </c>
      <c r="N106" s="78" t="str">
        <f>IFERROR(INDEX('Lists (to be hidden)'!$F:$F,MATCH(I106,'Lists (to be hidden)'!$E:$E,0)),"")</f>
        <v/>
      </c>
    </row>
    <row r="107" spans="1:14" x14ac:dyDescent="0.25">
      <c r="A107" s="18" t="s">
        <v>837</v>
      </c>
      <c r="B107" s="18" t="str">
        <f>'1. Start Here'!$I$6</f>
        <v>N/A</v>
      </c>
      <c r="D107" s="23"/>
      <c r="E107" s="29" t="s">
        <v>280</v>
      </c>
      <c r="F107" s="19"/>
      <c r="G107" s="20"/>
      <c r="H107" s="20"/>
      <c r="I107" s="20"/>
      <c r="J107" s="58"/>
      <c r="K107" s="69">
        <f>Table579105[[#This Row],[Total Expenditure Amount]]*0.25</f>
        <v>0</v>
      </c>
      <c r="L107" s="59">
        <f>Table579105[[#This Row],[Total Expenditure Amount]]*0.75</f>
        <v>0</v>
      </c>
      <c r="M107" s="77" t="str">
        <f>IFERROR(INDEX('Lists (to be hidden)'!$D:$D,MATCH(I107,'Lists (to be hidden)'!$E:$E,0)),"")</f>
        <v/>
      </c>
      <c r="N107" s="78" t="str">
        <f>IFERROR(INDEX('Lists (to be hidden)'!$F:$F,MATCH(I107,'Lists (to be hidden)'!$E:$E,0)),"")</f>
        <v/>
      </c>
    </row>
    <row r="108" spans="1:14" x14ac:dyDescent="0.25">
      <c r="A108" s="18" t="s">
        <v>837</v>
      </c>
      <c r="B108" s="18" t="str">
        <f>'1. Start Here'!$I$6</f>
        <v>N/A</v>
      </c>
      <c r="D108" s="23"/>
      <c r="E108" s="29" t="s">
        <v>282</v>
      </c>
      <c r="F108" s="19"/>
      <c r="G108" s="20"/>
      <c r="H108" s="20"/>
      <c r="I108" s="20"/>
      <c r="J108" s="58"/>
      <c r="K108" s="69">
        <f>Table579105[[#This Row],[Total Expenditure Amount]]*0.25</f>
        <v>0</v>
      </c>
      <c r="L108" s="59">
        <f>Table579105[[#This Row],[Total Expenditure Amount]]*0.75</f>
        <v>0</v>
      </c>
      <c r="M108" s="77" t="str">
        <f>IFERROR(INDEX('Lists (to be hidden)'!$D:$D,MATCH(I108,'Lists (to be hidden)'!$E:$E,0)),"")</f>
        <v/>
      </c>
      <c r="N108" s="78" t="str">
        <f>IFERROR(INDEX('Lists (to be hidden)'!$F:$F,MATCH(I108,'Lists (to be hidden)'!$E:$E,0)),"")</f>
        <v/>
      </c>
    </row>
    <row r="109" spans="1:14" x14ac:dyDescent="0.25">
      <c r="A109" s="18" t="s">
        <v>837</v>
      </c>
      <c r="B109" s="18" t="str">
        <f>'1. Start Here'!$I$6</f>
        <v>N/A</v>
      </c>
      <c r="D109" s="23"/>
      <c r="E109" s="29" t="s">
        <v>284</v>
      </c>
      <c r="F109" s="30"/>
      <c r="G109" s="57"/>
      <c r="H109" s="57"/>
      <c r="I109" s="20"/>
      <c r="J109" s="60"/>
      <c r="K109" s="115">
        <f>Table579105[[#This Row],[Total Expenditure Amount]]*0.25</f>
        <v>0</v>
      </c>
      <c r="L109" s="59">
        <f>Table579105[[#This Row],[Total Expenditure Amount]]*0.75</f>
        <v>0</v>
      </c>
      <c r="M109" s="77" t="str">
        <f>IFERROR(INDEX('Lists (to be hidden)'!$D:$D,MATCH(I109,'Lists (to be hidden)'!$E:$E,0)),"")</f>
        <v/>
      </c>
      <c r="N109" s="78" t="str">
        <f>IFERROR(INDEX('Lists (to be hidden)'!$F:$F,MATCH(I109,'Lists (to be hidden)'!$E:$E,0)),"")</f>
        <v/>
      </c>
    </row>
    <row r="110" spans="1:14" x14ac:dyDescent="0.25">
      <c r="A110" s="18" t="s">
        <v>837</v>
      </c>
      <c r="B110" s="18" t="str">
        <f>'1. Start Here'!$I$6</f>
        <v>N/A</v>
      </c>
      <c r="D110" s="23"/>
      <c r="E110" s="28" t="s">
        <v>285</v>
      </c>
      <c r="F110" s="19"/>
      <c r="G110" s="20"/>
      <c r="H110" s="20"/>
      <c r="I110" s="20"/>
      <c r="J110" s="58"/>
      <c r="K110" s="69">
        <f>Table579105[[#This Row],[Total Expenditure Amount]]*0.25</f>
        <v>0</v>
      </c>
      <c r="L110" s="59">
        <f>Table579105[[#This Row],[Total Expenditure Amount]]*0.75</f>
        <v>0</v>
      </c>
      <c r="M110" s="77" t="str">
        <f>IFERROR(INDEX('Lists (to be hidden)'!$D:$D,MATCH(I110,'Lists (to be hidden)'!$E:$E,0)),"")</f>
        <v/>
      </c>
      <c r="N110" s="78" t="str">
        <f>IFERROR(INDEX('Lists (to be hidden)'!$F:$F,MATCH(I110,'Lists (to be hidden)'!$E:$E,0)),"")</f>
        <v/>
      </c>
    </row>
    <row r="111" spans="1:14" x14ac:dyDescent="0.25">
      <c r="A111" s="18" t="s">
        <v>837</v>
      </c>
      <c r="B111" s="18" t="str">
        <f>'1. Start Here'!$I$6</f>
        <v>N/A</v>
      </c>
      <c r="D111" s="23"/>
      <c r="E111" s="29" t="s">
        <v>287</v>
      </c>
      <c r="F111" s="19"/>
      <c r="G111" s="20"/>
      <c r="H111" s="20"/>
      <c r="I111" s="20"/>
      <c r="J111" s="58"/>
      <c r="K111" s="69">
        <f>Table579105[[#This Row],[Total Expenditure Amount]]*0.25</f>
        <v>0</v>
      </c>
      <c r="L111" s="59">
        <f>Table579105[[#This Row],[Total Expenditure Amount]]*0.75</f>
        <v>0</v>
      </c>
      <c r="M111" s="77" t="str">
        <f>IFERROR(INDEX('Lists (to be hidden)'!$D:$D,MATCH(I111,'Lists (to be hidden)'!$E:$E,0)),"")</f>
        <v/>
      </c>
      <c r="N111" s="78" t="str">
        <f>IFERROR(INDEX('Lists (to be hidden)'!$F:$F,MATCH(I111,'Lists (to be hidden)'!$E:$E,0)),"")</f>
        <v/>
      </c>
    </row>
    <row r="112" spans="1:14" x14ac:dyDescent="0.25">
      <c r="A112" s="18" t="s">
        <v>837</v>
      </c>
      <c r="B112" s="18" t="str">
        <f>'1. Start Here'!$I$6</f>
        <v>N/A</v>
      </c>
      <c r="D112" s="23"/>
      <c r="E112" s="29" t="s">
        <v>93</v>
      </c>
      <c r="F112" s="19"/>
      <c r="G112" s="20"/>
      <c r="H112" s="20"/>
      <c r="I112" s="20"/>
      <c r="J112" s="58"/>
      <c r="K112" s="69">
        <f>Table579105[[#This Row],[Total Expenditure Amount]]*0.25</f>
        <v>0</v>
      </c>
      <c r="L112" s="59">
        <f>Table579105[[#This Row],[Total Expenditure Amount]]*0.75</f>
        <v>0</v>
      </c>
      <c r="M112" s="77" t="str">
        <f>IFERROR(INDEX('Lists (to be hidden)'!$D:$D,MATCH(I112,'Lists (to be hidden)'!$E:$E,0)),"")</f>
        <v/>
      </c>
      <c r="N112" s="78" t="str">
        <f>IFERROR(INDEX('Lists (to be hidden)'!$F:$F,MATCH(I112,'Lists (to be hidden)'!$E:$E,0)),"")</f>
        <v/>
      </c>
    </row>
    <row r="113" spans="1:14" x14ac:dyDescent="0.25">
      <c r="A113" s="18" t="s">
        <v>837</v>
      </c>
      <c r="B113" s="18" t="str">
        <f>'1. Start Here'!$I$6</f>
        <v>N/A</v>
      </c>
      <c r="D113" s="23"/>
      <c r="E113" s="28" t="s">
        <v>289</v>
      </c>
      <c r="F113" s="19"/>
      <c r="G113" s="20"/>
      <c r="H113" s="20"/>
      <c r="I113" s="20"/>
      <c r="J113" s="58"/>
      <c r="K113" s="69">
        <f>Table579105[[#This Row],[Total Expenditure Amount]]*0.25</f>
        <v>0</v>
      </c>
      <c r="L113" s="59">
        <f>Table579105[[#This Row],[Total Expenditure Amount]]*0.75</f>
        <v>0</v>
      </c>
      <c r="M113" s="77" t="str">
        <f>IFERROR(INDEX('Lists (to be hidden)'!$D:$D,MATCH(I113,'Lists (to be hidden)'!$E:$E,0)),"")</f>
        <v/>
      </c>
      <c r="N113" s="78" t="str">
        <f>IFERROR(INDEX('Lists (to be hidden)'!$F:$F,MATCH(I113,'Lists (to be hidden)'!$E:$E,0)),"")</f>
        <v/>
      </c>
    </row>
    <row r="114" spans="1:14" x14ac:dyDescent="0.25">
      <c r="A114" s="18" t="s">
        <v>837</v>
      </c>
      <c r="B114" s="18" t="str">
        <f>'1. Start Here'!$I$6</f>
        <v>N/A</v>
      </c>
      <c r="D114" s="23"/>
      <c r="E114" s="29" t="s">
        <v>291</v>
      </c>
      <c r="F114" s="19"/>
      <c r="G114" s="20"/>
      <c r="H114" s="20"/>
      <c r="I114" s="20"/>
      <c r="J114" s="58"/>
      <c r="K114" s="69">
        <f>Table579105[[#This Row],[Total Expenditure Amount]]*0.25</f>
        <v>0</v>
      </c>
      <c r="L114" s="59">
        <f>Table579105[[#This Row],[Total Expenditure Amount]]*0.75</f>
        <v>0</v>
      </c>
      <c r="M114" s="77" t="str">
        <f>IFERROR(INDEX('Lists (to be hidden)'!$D:$D,MATCH(I114,'Lists (to be hidden)'!$E:$E,0)),"")</f>
        <v/>
      </c>
      <c r="N114" s="78" t="str">
        <f>IFERROR(INDEX('Lists (to be hidden)'!$F:$F,MATCH(I114,'Lists (to be hidden)'!$E:$E,0)),"")</f>
        <v/>
      </c>
    </row>
    <row r="115" spans="1:14" x14ac:dyDescent="0.25">
      <c r="A115" s="18" t="s">
        <v>837</v>
      </c>
      <c r="B115" s="18" t="str">
        <f>'1. Start Here'!$I$6</f>
        <v>N/A</v>
      </c>
      <c r="D115" s="23"/>
      <c r="E115" s="29" t="s">
        <v>293</v>
      </c>
      <c r="F115" s="19"/>
      <c r="G115" s="20"/>
      <c r="H115" s="20"/>
      <c r="I115" s="20"/>
      <c r="J115" s="58"/>
      <c r="K115" s="69">
        <f>Table579105[[#This Row],[Total Expenditure Amount]]*0.25</f>
        <v>0</v>
      </c>
      <c r="L115" s="59">
        <f>Table579105[[#This Row],[Total Expenditure Amount]]*0.75</f>
        <v>0</v>
      </c>
      <c r="M115" s="77" t="str">
        <f>IFERROR(INDEX('Lists (to be hidden)'!$D:$D,MATCH(I115,'Lists (to be hidden)'!$E:$E,0)),"")</f>
        <v/>
      </c>
      <c r="N115" s="78" t="str">
        <f>IFERROR(INDEX('Lists (to be hidden)'!$F:$F,MATCH(I115,'Lists (to be hidden)'!$E:$E,0)),"")</f>
        <v/>
      </c>
    </row>
    <row r="116" spans="1:14" x14ac:dyDescent="0.25">
      <c r="A116" s="18" t="s">
        <v>837</v>
      </c>
      <c r="B116" s="18" t="str">
        <f>'1. Start Here'!$I$6</f>
        <v>N/A</v>
      </c>
      <c r="D116" s="23"/>
      <c r="E116" s="29" t="s">
        <v>295</v>
      </c>
      <c r="F116" s="19"/>
      <c r="G116" s="20"/>
      <c r="H116" s="20"/>
      <c r="I116" s="20"/>
      <c r="J116" s="58"/>
      <c r="K116" s="69">
        <f>Table579105[[#This Row],[Total Expenditure Amount]]*0.25</f>
        <v>0</v>
      </c>
      <c r="L116" s="59">
        <f>Table579105[[#This Row],[Total Expenditure Amount]]*0.75</f>
        <v>0</v>
      </c>
      <c r="M116" s="77" t="str">
        <f>IFERROR(INDEX('Lists (to be hidden)'!$D:$D,MATCH(I116,'Lists (to be hidden)'!$E:$E,0)),"")</f>
        <v/>
      </c>
      <c r="N116" s="78" t="str">
        <f>IFERROR(INDEX('Lists (to be hidden)'!$F:$F,MATCH(I116,'Lists (to be hidden)'!$E:$E,0)),"")</f>
        <v/>
      </c>
    </row>
    <row r="117" spans="1:14" x14ac:dyDescent="0.25">
      <c r="A117" s="18" t="s">
        <v>837</v>
      </c>
      <c r="B117" s="18" t="str">
        <f>'1. Start Here'!$I$6</f>
        <v>N/A</v>
      </c>
      <c r="D117" s="23"/>
      <c r="E117" s="29" t="s">
        <v>297</v>
      </c>
      <c r="F117" s="19"/>
      <c r="G117" s="20"/>
      <c r="H117" s="20"/>
      <c r="I117" s="20"/>
      <c r="J117" s="58"/>
      <c r="K117" s="69">
        <f>Table579105[[#This Row],[Total Expenditure Amount]]*0.25</f>
        <v>0</v>
      </c>
      <c r="L117" s="59">
        <f>Table579105[[#This Row],[Total Expenditure Amount]]*0.75</f>
        <v>0</v>
      </c>
      <c r="M117" s="77" t="str">
        <f>IFERROR(INDEX('Lists (to be hidden)'!$D:$D,MATCH(I117,'Lists (to be hidden)'!$E:$E,0)),"")</f>
        <v/>
      </c>
      <c r="N117" s="78" t="str">
        <f>IFERROR(INDEX('Lists (to be hidden)'!$F:$F,MATCH(I117,'Lists (to be hidden)'!$E:$E,0)),"")</f>
        <v/>
      </c>
    </row>
    <row r="118" spans="1:14" x14ac:dyDescent="0.25">
      <c r="A118" s="18" t="s">
        <v>837</v>
      </c>
      <c r="B118" s="18" t="str">
        <f>'1. Start Here'!$I$6</f>
        <v>N/A</v>
      </c>
      <c r="D118" s="23"/>
      <c r="E118" s="28" t="s">
        <v>299</v>
      </c>
      <c r="F118" s="19"/>
      <c r="G118" s="20"/>
      <c r="H118" s="20"/>
      <c r="I118" s="20"/>
      <c r="J118" s="58"/>
      <c r="K118" s="69">
        <f>Table579105[[#This Row],[Total Expenditure Amount]]*0.25</f>
        <v>0</v>
      </c>
      <c r="L118" s="59">
        <f>Table579105[[#This Row],[Total Expenditure Amount]]*0.75</f>
        <v>0</v>
      </c>
      <c r="M118" s="77" t="str">
        <f>IFERROR(INDEX('Lists (to be hidden)'!$D:$D,MATCH(I118,'Lists (to be hidden)'!$E:$E,0)),"")</f>
        <v/>
      </c>
      <c r="N118" s="78" t="str">
        <f>IFERROR(INDEX('Lists (to be hidden)'!$F:$F,MATCH(I118,'Lists (to be hidden)'!$E:$E,0)),"")</f>
        <v/>
      </c>
    </row>
    <row r="119" spans="1:14" x14ac:dyDescent="0.25">
      <c r="A119" s="18" t="s">
        <v>837</v>
      </c>
      <c r="B119" s="18" t="str">
        <f>'1. Start Here'!$I$6</f>
        <v>N/A</v>
      </c>
      <c r="D119" s="23"/>
      <c r="E119" s="29" t="s">
        <v>301</v>
      </c>
      <c r="F119" s="19"/>
      <c r="G119" s="20"/>
      <c r="H119" s="20"/>
      <c r="I119" s="20"/>
      <c r="J119" s="58"/>
      <c r="K119" s="69">
        <f>Table579105[[#This Row],[Total Expenditure Amount]]*0.25</f>
        <v>0</v>
      </c>
      <c r="L119" s="59">
        <f>Table579105[[#This Row],[Total Expenditure Amount]]*0.75</f>
        <v>0</v>
      </c>
      <c r="M119" s="77" t="str">
        <f>IFERROR(INDEX('Lists (to be hidden)'!$D:$D,MATCH(I119,'Lists (to be hidden)'!$E:$E,0)),"")</f>
        <v/>
      </c>
      <c r="N119" s="78" t="str">
        <f>IFERROR(INDEX('Lists (to be hidden)'!$F:$F,MATCH(I119,'Lists (to be hidden)'!$E:$E,0)),"")</f>
        <v/>
      </c>
    </row>
    <row r="120" spans="1:14" x14ac:dyDescent="0.25">
      <c r="A120" s="18" t="s">
        <v>837</v>
      </c>
      <c r="B120" s="18" t="str">
        <f>'1. Start Here'!$I$6</f>
        <v>N/A</v>
      </c>
      <c r="D120" s="23"/>
      <c r="E120" s="29" t="s">
        <v>303</v>
      </c>
      <c r="F120" s="19"/>
      <c r="G120" s="20"/>
      <c r="H120" s="20"/>
      <c r="I120" s="20"/>
      <c r="J120" s="58"/>
      <c r="K120" s="69">
        <f>Table579105[[#This Row],[Total Expenditure Amount]]*0.25</f>
        <v>0</v>
      </c>
      <c r="L120" s="59">
        <f>Table579105[[#This Row],[Total Expenditure Amount]]*0.75</f>
        <v>0</v>
      </c>
      <c r="M120" s="77" t="str">
        <f>IFERROR(INDEX('Lists (to be hidden)'!$D:$D,MATCH(I120,'Lists (to be hidden)'!$E:$E,0)),"")</f>
        <v/>
      </c>
      <c r="N120" s="78" t="str">
        <f>IFERROR(INDEX('Lists (to be hidden)'!$F:$F,MATCH(I120,'Lists (to be hidden)'!$E:$E,0)),"")</f>
        <v/>
      </c>
    </row>
    <row r="121" spans="1:14" x14ac:dyDescent="0.25">
      <c r="A121" s="18" t="s">
        <v>837</v>
      </c>
      <c r="B121" s="18" t="str">
        <f>'1. Start Here'!$I$6</f>
        <v>N/A</v>
      </c>
      <c r="D121" s="23"/>
      <c r="E121" s="28" t="s">
        <v>305</v>
      </c>
      <c r="F121" s="19"/>
      <c r="G121" s="20"/>
      <c r="H121" s="20"/>
      <c r="I121" s="20"/>
      <c r="J121" s="58"/>
      <c r="K121" s="69">
        <f>Table579105[[#This Row],[Total Expenditure Amount]]*0.25</f>
        <v>0</v>
      </c>
      <c r="L121" s="59">
        <f>Table579105[[#This Row],[Total Expenditure Amount]]*0.75</f>
        <v>0</v>
      </c>
      <c r="M121" s="77" t="str">
        <f>IFERROR(INDEX('Lists (to be hidden)'!$D:$D,MATCH(I121,'Lists (to be hidden)'!$E:$E,0)),"")</f>
        <v/>
      </c>
      <c r="N121" s="78" t="str">
        <f>IFERROR(INDEX('Lists (to be hidden)'!$F:$F,MATCH(I121,'Lists (to be hidden)'!$E:$E,0)),"")</f>
        <v/>
      </c>
    </row>
    <row r="122" spans="1:14" x14ac:dyDescent="0.25">
      <c r="A122" s="18" t="s">
        <v>837</v>
      </c>
      <c r="B122" s="18" t="str">
        <f>'1. Start Here'!$I$6</f>
        <v>N/A</v>
      </c>
      <c r="D122" s="23"/>
      <c r="E122" s="29" t="s">
        <v>307</v>
      </c>
      <c r="F122" s="19"/>
      <c r="G122" s="20"/>
      <c r="H122" s="20"/>
      <c r="I122" s="20"/>
      <c r="J122" s="58"/>
      <c r="K122" s="69">
        <f>Table579105[[#This Row],[Total Expenditure Amount]]*0.25</f>
        <v>0</v>
      </c>
      <c r="L122" s="59">
        <f>Table579105[[#This Row],[Total Expenditure Amount]]*0.75</f>
        <v>0</v>
      </c>
      <c r="M122" s="77" t="str">
        <f>IFERROR(INDEX('Lists (to be hidden)'!$D:$D,MATCH(I122,'Lists (to be hidden)'!$E:$E,0)),"")</f>
        <v/>
      </c>
      <c r="N122" s="78" t="str">
        <f>IFERROR(INDEX('Lists (to be hidden)'!$F:$F,MATCH(I122,'Lists (to be hidden)'!$E:$E,0)),"")</f>
        <v/>
      </c>
    </row>
    <row r="123" spans="1:14" x14ac:dyDescent="0.25">
      <c r="A123" s="18" t="s">
        <v>837</v>
      </c>
      <c r="B123" s="18" t="str">
        <f>'1. Start Here'!$I$6</f>
        <v>N/A</v>
      </c>
      <c r="D123" s="23"/>
      <c r="E123" s="29" t="s">
        <v>309</v>
      </c>
      <c r="F123" s="19"/>
      <c r="G123" s="20"/>
      <c r="H123" s="20"/>
      <c r="I123" s="20"/>
      <c r="J123" s="58"/>
      <c r="K123" s="69">
        <f>Table579105[[#This Row],[Total Expenditure Amount]]*0.25</f>
        <v>0</v>
      </c>
      <c r="L123" s="59">
        <f>Table579105[[#This Row],[Total Expenditure Amount]]*0.75</f>
        <v>0</v>
      </c>
      <c r="M123" s="77" t="str">
        <f>IFERROR(INDEX('Lists (to be hidden)'!$D:$D,MATCH(I123,'Lists (to be hidden)'!$E:$E,0)),"")</f>
        <v/>
      </c>
      <c r="N123" s="78" t="str">
        <f>IFERROR(INDEX('Lists (to be hidden)'!$F:$F,MATCH(I123,'Lists (to be hidden)'!$E:$E,0)),"")</f>
        <v/>
      </c>
    </row>
    <row r="124" spans="1:14" x14ac:dyDescent="0.25">
      <c r="A124" s="18" t="s">
        <v>837</v>
      </c>
      <c r="B124" s="18" t="str">
        <f>'1. Start Here'!$I$6</f>
        <v>N/A</v>
      </c>
      <c r="D124" s="23"/>
      <c r="E124" s="29" t="s">
        <v>311</v>
      </c>
      <c r="F124" s="19"/>
      <c r="G124" s="20"/>
      <c r="H124" s="20"/>
      <c r="I124" s="20"/>
      <c r="J124" s="58"/>
      <c r="K124" s="69">
        <f>Table579105[[#This Row],[Total Expenditure Amount]]*0.25</f>
        <v>0</v>
      </c>
      <c r="L124" s="59">
        <f>Table579105[[#This Row],[Total Expenditure Amount]]*0.75</f>
        <v>0</v>
      </c>
      <c r="M124" s="77" t="str">
        <f>IFERROR(INDEX('Lists (to be hidden)'!$D:$D,MATCH(I124,'Lists (to be hidden)'!$E:$E,0)),"")</f>
        <v/>
      </c>
      <c r="N124" s="78" t="str">
        <f>IFERROR(INDEX('Lists (to be hidden)'!$F:$F,MATCH(I124,'Lists (to be hidden)'!$E:$E,0)),"")</f>
        <v/>
      </c>
    </row>
    <row r="125" spans="1:14" x14ac:dyDescent="0.25">
      <c r="A125" s="18" t="s">
        <v>837</v>
      </c>
      <c r="B125" s="18" t="str">
        <f>'1. Start Here'!$I$6</f>
        <v>N/A</v>
      </c>
      <c r="D125" s="23"/>
      <c r="E125" s="29" t="s">
        <v>313</v>
      </c>
      <c r="F125" s="19"/>
      <c r="G125" s="20"/>
      <c r="H125" s="20"/>
      <c r="I125" s="20"/>
      <c r="J125" s="58"/>
      <c r="K125" s="69">
        <f>Table579105[[#This Row],[Total Expenditure Amount]]*0.25</f>
        <v>0</v>
      </c>
      <c r="L125" s="59">
        <f>Table579105[[#This Row],[Total Expenditure Amount]]*0.75</f>
        <v>0</v>
      </c>
      <c r="M125" s="77" t="str">
        <f>IFERROR(INDEX('Lists (to be hidden)'!$D:$D,MATCH(I125,'Lists (to be hidden)'!$E:$E,0)),"")</f>
        <v/>
      </c>
      <c r="N125" s="78" t="str">
        <f>IFERROR(INDEX('Lists (to be hidden)'!$F:$F,MATCH(I125,'Lists (to be hidden)'!$E:$E,0)),"")</f>
        <v/>
      </c>
    </row>
    <row r="126" spans="1:14" x14ac:dyDescent="0.25">
      <c r="A126" s="18" t="s">
        <v>837</v>
      </c>
      <c r="B126" s="18" t="str">
        <f>'1. Start Here'!$I$6</f>
        <v>N/A</v>
      </c>
      <c r="D126" s="23"/>
      <c r="E126" s="28" t="s">
        <v>315</v>
      </c>
      <c r="F126" s="19"/>
      <c r="G126" s="20"/>
      <c r="H126" s="20"/>
      <c r="I126" s="20"/>
      <c r="J126" s="58"/>
      <c r="K126" s="69">
        <f>Table579105[[#This Row],[Total Expenditure Amount]]*0.25</f>
        <v>0</v>
      </c>
      <c r="L126" s="59">
        <f>Table579105[[#This Row],[Total Expenditure Amount]]*0.75</f>
        <v>0</v>
      </c>
      <c r="M126" s="77" t="str">
        <f>IFERROR(INDEX('Lists (to be hidden)'!$D:$D,MATCH(I126,'Lists (to be hidden)'!$E:$E,0)),"")</f>
        <v/>
      </c>
      <c r="N126" s="78" t="str">
        <f>IFERROR(INDEX('Lists (to be hidden)'!$F:$F,MATCH(I126,'Lists (to be hidden)'!$E:$E,0)),"")</f>
        <v/>
      </c>
    </row>
    <row r="127" spans="1:14" x14ac:dyDescent="0.25">
      <c r="A127" s="18" t="s">
        <v>837</v>
      </c>
      <c r="B127" s="18" t="str">
        <f>'1. Start Here'!$I$6</f>
        <v>N/A</v>
      </c>
      <c r="D127" s="23"/>
      <c r="E127" s="29" t="s">
        <v>317</v>
      </c>
      <c r="F127" s="19"/>
      <c r="G127" s="20"/>
      <c r="H127" s="20"/>
      <c r="I127" s="20"/>
      <c r="J127" s="58"/>
      <c r="K127" s="69">
        <f>Table579105[[#This Row],[Total Expenditure Amount]]*0.25</f>
        <v>0</v>
      </c>
      <c r="L127" s="59">
        <f>Table579105[[#This Row],[Total Expenditure Amount]]*0.75</f>
        <v>0</v>
      </c>
      <c r="M127" s="77" t="str">
        <f>IFERROR(INDEX('Lists (to be hidden)'!$D:$D,MATCH(I127,'Lists (to be hidden)'!$E:$E,0)),"")</f>
        <v/>
      </c>
      <c r="N127" s="78" t="str">
        <f>IFERROR(INDEX('Lists (to be hidden)'!$F:$F,MATCH(I127,'Lists (to be hidden)'!$E:$E,0)),"")</f>
        <v/>
      </c>
    </row>
    <row r="128" spans="1:14" x14ac:dyDescent="0.25">
      <c r="A128" s="18" t="s">
        <v>837</v>
      </c>
      <c r="B128" s="18" t="str">
        <f>'1. Start Here'!$I$6</f>
        <v>N/A</v>
      </c>
      <c r="D128" s="23"/>
      <c r="E128" s="29" t="s">
        <v>319</v>
      </c>
      <c r="F128" s="19"/>
      <c r="G128" s="20"/>
      <c r="H128" s="20"/>
      <c r="I128" s="20"/>
      <c r="J128" s="58"/>
      <c r="K128" s="69">
        <f>Table579105[[#This Row],[Total Expenditure Amount]]*0.25</f>
        <v>0</v>
      </c>
      <c r="L128" s="59">
        <f>Table579105[[#This Row],[Total Expenditure Amount]]*0.75</f>
        <v>0</v>
      </c>
      <c r="M128" s="77" t="str">
        <f>IFERROR(INDEX('Lists (to be hidden)'!$D:$D,MATCH(I128,'Lists (to be hidden)'!$E:$E,0)),"")</f>
        <v/>
      </c>
      <c r="N128" s="78" t="str">
        <f>IFERROR(INDEX('Lists (to be hidden)'!$F:$F,MATCH(I128,'Lists (to be hidden)'!$E:$E,0)),"")</f>
        <v/>
      </c>
    </row>
    <row r="129" spans="1:14" x14ac:dyDescent="0.25">
      <c r="A129" s="18" t="s">
        <v>837</v>
      </c>
      <c r="B129" s="18" t="str">
        <f>'1. Start Here'!$I$6</f>
        <v>N/A</v>
      </c>
      <c r="D129" s="23"/>
      <c r="E129" s="28" t="s">
        <v>320</v>
      </c>
      <c r="F129" s="19"/>
      <c r="G129" s="20"/>
      <c r="H129" s="20"/>
      <c r="I129" s="20"/>
      <c r="J129" s="58"/>
      <c r="K129" s="69">
        <f>Table579105[[#This Row],[Total Expenditure Amount]]*0.25</f>
        <v>0</v>
      </c>
      <c r="L129" s="59">
        <f>Table579105[[#This Row],[Total Expenditure Amount]]*0.75</f>
        <v>0</v>
      </c>
      <c r="M129" s="77" t="str">
        <f>IFERROR(INDEX('Lists (to be hidden)'!$D:$D,MATCH(I129,'Lists (to be hidden)'!$E:$E,0)),"")</f>
        <v/>
      </c>
      <c r="N129" s="78" t="str">
        <f>IFERROR(INDEX('Lists (to be hidden)'!$F:$F,MATCH(I129,'Lists (to be hidden)'!$E:$E,0)),"")</f>
        <v/>
      </c>
    </row>
    <row r="130" spans="1:14" x14ac:dyDescent="0.25">
      <c r="A130" s="18" t="s">
        <v>837</v>
      </c>
      <c r="B130" s="18" t="str">
        <f>'1. Start Here'!$I$6</f>
        <v>N/A</v>
      </c>
      <c r="D130" s="23"/>
      <c r="E130" s="29" t="s">
        <v>322</v>
      </c>
      <c r="F130" s="19"/>
      <c r="G130" s="20"/>
      <c r="H130" s="20"/>
      <c r="I130" s="20"/>
      <c r="J130" s="58"/>
      <c r="K130" s="69">
        <f>Table579105[[#This Row],[Total Expenditure Amount]]*0.25</f>
        <v>0</v>
      </c>
      <c r="L130" s="59">
        <f>Table579105[[#This Row],[Total Expenditure Amount]]*0.75</f>
        <v>0</v>
      </c>
      <c r="M130" s="77" t="str">
        <f>IFERROR(INDEX('Lists (to be hidden)'!$D:$D,MATCH(I130,'Lists (to be hidden)'!$E:$E,0)),"")</f>
        <v/>
      </c>
      <c r="N130" s="78" t="str">
        <f>IFERROR(INDEX('Lists (to be hidden)'!$F:$F,MATCH(I130,'Lists (to be hidden)'!$E:$E,0)),"")</f>
        <v/>
      </c>
    </row>
    <row r="131" spans="1:14" x14ac:dyDescent="0.25">
      <c r="A131" s="18" t="s">
        <v>837</v>
      </c>
      <c r="B131" s="18" t="str">
        <f>'1. Start Here'!$I$6</f>
        <v>N/A</v>
      </c>
      <c r="D131" s="23"/>
      <c r="E131" s="29" t="s">
        <v>324</v>
      </c>
      <c r="F131" s="19"/>
      <c r="G131" s="20"/>
      <c r="H131" s="20"/>
      <c r="I131" s="20"/>
      <c r="J131" s="58"/>
      <c r="K131" s="69">
        <f>Table579105[[#This Row],[Total Expenditure Amount]]*0.25</f>
        <v>0</v>
      </c>
      <c r="L131" s="59">
        <f>Table579105[[#This Row],[Total Expenditure Amount]]*0.75</f>
        <v>0</v>
      </c>
      <c r="M131" s="77" t="str">
        <f>IFERROR(INDEX('Lists (to be hidden)'!$D:$D,MATCH(I131,'Lists (to be hidden)'!$E:$E,0)),"")</f>
        <v/>
      </c>
      <c r="N131" s="78" t="str">
        <f>IFERROR(INDEX('Lists (to be hidden)'!$F:$F,MATCH(I131,'Lists (to be hidden)'!$E:$E,0)),"")</f>
        <v/>
      </c>
    </row>
    <row r="132" spans="1:14" x14ac:dyDescent="0.25">
      <c r="A132" s="18" t="s">
        <v>837</v>
      </c>
      <c r="B132" s="18" t="str">
        <f>'1. Start Here'!$I$6</f>
        <v>N/A</v>
      </c>
      <c r="D132" s="23"/>
      <c r="E132" s="29" t="s">
        <v>326</v>
      </c>
      <c r="F132" s="19"/>
      <c r="G132" s="20"/>
      <c r="H132" s="20"/>
      <c r="I132" s="20"/>
      <c r="J132" s="58"/>
      <c r="K132" s="69">
        <f>Table579105[[#This Row],[Total Expenditure Amount]]*0.25</f>
        <v>0</v>
      </c>
      <c r="L132" s="59">
        <f>Table579105[[#This Row],[Total Expenditure Amount]]*0.75</f>
        <v>0</v>
      </c>
      <c r="M132" s="77" t="str">
        <f>IFERROR(INDEX('Lists (to be hidden)'!$D:$D,MATCH(I132,'Lists (to be hidden)'!$E:$E,0)),"")</f>
        <v/>
      </c>
      <c r="N132" s="78" t="str">
        <f>IFERROR(INDEX('Lists (to be hidden)'!$F:$F,MATCH(I132,'Lists (to be hidden)'!$E:$E,0)),"")</f>
        <v/>
      </c>
    </row>
    <row r="133" spans="1:14" x14ac:dyDescent="0.25">
      <c r="A133" s="18" t="s">
        <v>837</v>
      </c>
      <c r="B133" s="18" t="str">
        <f>'1. Start Here'!$I$6</f>
        <v>N/A</v>
      </c>
      <c r="D133" s="23"/>
      <c r="E133" s="29" t="s">
        <v>328</v>
      </c>
      <c r="F133" s="19"/>
      <c r="G133" s="20"/>
      <c r="H133" s="20"/>
      <c r="I133" s="20"/>
      <c r="J133" s="58"/>
      <c r="K133" s="69">
        <f>Table579105[[#This Row],[Total Expenditure Amount]]*0.25</f>
        <v>0</v>
      </c>
      <c r="L133" s="59">
        <f>Table579105[[#This Row],[Total Expenditure Amount]]*0.75</f>
        <v>0</v>
      </c>
      <c r="M133" s="77" t="str">
        <f>IFERROR(INDEX('Lists (to be hidden)'!$D:$D,MATCH(I133,'Lists (to be hidden)'!$E:$E,0)),"")</f>
        <v/>
      </c>
      <c r="N133" s="78" t="str">
        <f>IFERROR(INDEX('Lists (to be hidden)'!$F:$F,MATCH(I133,'Lists (to be hidden)'!$E:$E,0)),"")</f>
        <v/>
      </c>
    </row>
    <row r="134" spans="1:14" x14ac:dyDescent="0.25">
      <c r="A134" s="18" t="s">
        <v>837</v>
      </c>
      <c r="B134" s="18" t="str">
        <f>'1. Start Here'!$I$6</f>
        <v>N/A</v>
      </c>
      <c r="D134" s="23"/>
      <c r="E134" s="28" t="s">
        <v>330</v>
      </c>
      <c r="F134" s="19"/>
      <c r="G134" s="20"/>
      <c r="H134" s="20"/>
      <c r="I134" s="20"/>
      <c r="J134" s="58"/>
      <c r="K134" s="69">
        <f>Table579105[[#This Row],[Total Expenditure Amount]]*0.25</f>
        <v>0</v>
      </c>
      <c r="L134" s="59">
        <f>Table579105[[#This Row],[Total Expenditure Amount]]*0.75</f>
        <v>0</v>
      </c>
      <c r="M134" s="77" t="str">
        <f>IFERROR(INDEX('Lists (to be hidden)'!$D:$D,MATCH(I134,'Lists (to be hidden)'!$E:$E,0)),"")</f>
        <v/>
      </c>
      <c r="N134" s="78" t="str">
        <f>IFERROR(INDEX('Lists (to be hidden)'!$F:$F,MATCH(I134,'Lists (to be hidden)'!$E:$E,0)),"")</f>
        <v/>
      </c>
    </row>
    <row r="135" spans="1:14" x14ac:dyDescent="0.25">
      <c r="A135" s="18" t="s">
        <v>837</v>
      </c>
      <c r="B135" s="18" t="str">
        <f>'1. Start Here'!$I$6</f>
        <v>N/A</v>
      </c>
      <c r="D135" s="23"/>
      <c r="E135" s="29" t="s">
        <v>332</v>
      </c>
      <c r="F135" s="19"/>
      <c r="G135" s="20"/>
      <c r="H135" s="20"/>
      <c r="I135" s="20"/>
      <c r="J135" s="58"/>
      <c r="K135" s="69">
        <f>Table579105[[#This Row],[Total Expenditure Amount]]*0.25</f>
        <v>0</v>
      </c>
      <c r="L135" s="59">
        <f>Table579105[[#This Row],[Total Expenditure Amount]]*0.75</f>
        <v>0</v>
      </c>
      <c r="M135" s="77" t="str">
        <f>IFERROR(INDEX('Lists (to be hidden)'!$D:$D,MATCH(I135,'Lists (to be hidden)'!$E:$E,0)),"")</f>
        <v/>
      </c>
      <c r="N135" s="78" t="str">
        <f>IFERROR(INDEX('Lists (to be hidden)'!$F:$F,MATCH(I135,'Lists (to be hidden)'!$E:$E,0)),"")</f>
        <v/>
      </c>
    </row>
    <row r="136" spans="1:14" x14ac:dyDescent="0.25">
      <c r="A136" s="18" t="s">
        <v>837</v>
      </c>
      <c r="B136" s="18" t="str">
        <f>'1. Start Here'!$I$6</f>
        <v>N/A</v>
      </c>
      <c r="D136" s="23"/>
      <c r="E136" s="29" t="s">
        <v>334</v>
      </c>
      <c r="F136" s="19"/>
      <c r="G136" s="20"/>
      <c r="H136" s="20"/>
      <c r="I136" s="20"/>
      <c r="J136" s="58"/>
      <c r="K136" s="69">
        <f>Table579105[[#This Row],[Total Expenditure Amount]]*0.25</f>
        <v>0</v>
      </c>
      <c r="L136" s="59">
        <f>Table579105[[#This Row],[Total Expenditure Amount]]*0.75</f>
        <v>0</v>
      </c>
      <c r="M136" s="77" t="str">
        <f>IFERROR(INDEX('Lists (to be hidden)'!$D:$D,MATCH(I136,'Lists (to be hidden)'!$E:$E,0)),"")</f>
        <v/>
      </c>
      <c r="N136" s="78" t="str">
        <f>IFERROR(INDEX('Lists (to be hidden)'!$F:$F,MATCH(I136,'Lists (to be hidden)'!$E:$E,0)),"")</f>
        <v/>
      </c>
    </row>
    <row r="137" spans="1:14" x14ac:dyDescent="0.25">
      <c r="A137" s="18" t="s">
        <v>837</v>
      </c>
      <c r="B137" s="18" t="str">
        <f>'1. Start Here'!$I$6</f>
        <v>N/A</v>
      </c>
      <c r="D137" s="23"/>
      <c r="E137" s="28" t="s">
        <v>336</v>
      </c>
      <c r="F137" s="19"/>
      <c r="G137" s="20"/>
      <c r="H137" s="20"/>
      <c r="I137" s="20"/>
      <c r="J137" s="58"/>
      <c r="K137" s="69">
        <f>Table579105[[#This Row],[Total Expenditure Amount]]*0.25</f>
        <v>0</v>
      </c>
      <c r="L137" s="59">
        <f>Table579105[[#This Row],[Total Expenditure Amount]]*0.75</f>
        <v>0</v>
      </c>
      <c r="M137" s="77" t="str">
        <f>IFERROR(INDEX('Lists (to be hidden)'!$D:$D,MATCH(I137,'Lists (to be hidden)'!$E:$E,0)),"")</f>
        <v/>
      </c>
      <c r="N137" s="78" t="str">
        <f>IFERROR(INDEX('Lists (to be hidden)'!$F:$F,MATCH(I137,'Lists (to be hidden)'!$E:$E,0)),"")</f>
        <v/>
      </c>
    </row>
    <row r="138" spans="1:14" x14ac:dyDescent="0.25">
      <c r="A138" s="18" t="s">
        <v>837</v>
      </c>
      <c r="B138" s="18" t="str">
        <f>'1. Start Here'!$I$6</f>
        <v>N/A</v>
      </c>
      <c r="D138" s="23"/>
      <c r="E138" s="29" t="s">
        <v>338</v>
      </c>
      <c r="F138" s="19"/>
      <c r="G138" s="20"/>
      <c r="H138" s="20"/>
      <c r="I138" s="20"/>
      <c r="J138" s="58"/>
      <c r="K138" s="69">
        <f>Table579105[[#This Row],[Total Expenditure Amount]]*0.25</f>
        <v>0</v>
      </c>
      <c r="L138" s="59">
        <f>Table579105[[#This Row],[Total Expenditure Amount]]*0.75</f>
        <v>0</v>
      </c>
      <c r="M138" s="77" t="str">
        <f>IFERROR(INDEX('Lists (to be hidden)'!$D:$D,MATCH(I138,'Lists (to be hidden)'!$E:$E,0)),"")</f>
        <v/>
      </c>
      <c r="N138" s="78" t="str">
        <f>IFERROR(INDEX('Lists (to be hidden)'!$F:$F,MATCH(I138,'Lists (to be hidden)'!$E:$E,0)),"")</f>
        <v/>
      </c>
    </row>
    <row r="139" spans="1:14" x14ac:dyDescent="0.25">
      <c r="A139" s="18" t="s">
        <v>837</v>
      </c>
      <c r="B139" s="18" t="str">
        <f>'1. Start Here'!$I$6</f>
        <v>N/A</v>
      </c>
      <c r="D139" s="23"/>
      <c r="E139" s="29" t="s">
        <v>340</v>
      </c>
      <c r="F139" s="19"/>
      <c r="G139" s="20"/>
      <c r="H139" s="20"/>
      <c r="I139" s="20"/>
      <c r="J139" s="58"/>
      <c r="K139" s="69">
        <f>Table579105[[#This Row],[Total Expenditure Amount]]*0.25</f>
        <v>0</v>
      </c>
      <c r="L139" s="59">
        <f>Table579105[[#This Row],[Total Expenditure Amount]]*0.75</f>
        <v>0</v>
      </c>
      <c r="M139" s="77" t="str">
        <f>IFERROR(INDEX('Lists (to be hidden)'!$D:$D,MATCH(I139,'Lists (to be hidden)'!$E:$E,0)),"")</f>
        <v/>
      </c>
      <c r="N139" s="78" t="str">
        <f>IFERROR(INDEX('Lists (to be hidden)'!$F:$F,MATCH(I139,'Lists (to be hidden)'!$E:$E,0)),"")</f>
        <v/>
      </c>
    </row>
    <row r="140" spans="1:14" x14ac:dyDescent="0.25">
      <c r="A140" s="18" t="s">
        <v>837</v>
      </c>
      <c r="B140" s="18" t="str">
        <f>'1. Start Here'!$I$6</f>
        <v>N/A</v>
      </c>
      <c r="D140" s="23"/>
      <c r="E140" s="29" t="s">
        <v>342</v>
      </c>
      <c r="F140" s="19"/>
      <c r="G140" s="20"/>
      <c r="H140" s="20"/>
      <c r="I140" s="20"/>
      <c r="J140" s="58"/>
      <c r="K140" s="69">
        <f>Table579105[[#This Row],[Total Expenditure Amount]]*0.25</f>
        <v>0</v>
      </c>
      <c r="L140" s="59">
        <f>Table579105[[#This Row],[Total Expenditure Amount]]*0.75</f>
        <v>0</v>
      </c>
      <c r="M140" s="77" t="str">
        <f>IFERROR(INDEX('Lists (to be hidden)'!$D:$D,MATCH(I140,'Lists (to be hidden)'!$E:$E,0)),"")</f>
        <v/>
      </c>
      <c r="N140" s="78" t="str">
        <f>IFERROR(INDEX('Lists (to be hidden)'!$F:$F,MATCH(I140,'Lists (to be hidden)'!$E:$E,0)),"")</f>
        <v/>
      </c>
    </row>
    <row r="141" spans="1:14" x14ac:dyDescent="0.25">
      <c r="A141" s="18" t="s">
        <v>837</v>
      </c>
      <c r="B141" s="18" t="str">
        <f>'1. Start Here'!$I$6</f>
        <v>N/A</v>
      </c>
      <c r="D141" s="23"/>
      <c r="E141" s="29" t="s">
        <v>344</v>
      </c>
      <c r="F141" s="19"/>
      <c r="G141" s="20"/>
      <c r="H141" s="20"/>
      <c r="I141" s="20"/>
      <c r="J141" s="58"/>
      <c r="K141" s="69">
        <f>Table579105[[#This Row],[Total Expenditure Amount]]*0.25</f>
        <v>0</v>
      </c>
      <c r="L141" s="59">
        <f>Table579105[[#This Row],[Total Expenditure Amount]]*0.75</f>
        <v>0</v>
      </c>
      <c r="M141" s="77" t="str">
        <f>IFERROR(INDEX('Lists (to be hidden)'!$D:$D,MATCH(I141,'Lists (to be hidden)'!$E:$E,0)),"")</f>
        <v/>
      </c>
      <c r="N141" s="78" t="str">
        <f>IFERROR(INDEX('Lists (to be hidden)'!$F:$F,MATCH(I141,'Lists (to be hidden)'!$E:$E,0)),"")</f>
        <v/>
      </c>
    </row>
    <row r="142" spans="1:14" x14ac:dyDescent="0.25">
      <c r="A142" s="18" t="s">
        <v>837</v>
      </c>
      <c r="B142" s="18" t="str">
        <f>'1. Start Here'!$I$6</f>
        <v>N/A</v>
      </c>
      <c r="D142" s="23"/>
      <c r="E142" s="28" t="s">
        <v>346</v>
      </c>
      <c r="F142" s="19"/>
      <c r="G142" s="20"/>
      <c r="H142" s="20"/>
      <c r="I142" s="20"/>
      <c r="J142" s="58"/>
      <c r="K142" s="69">
        <f>Table579105[[#This Row],[Total Expenditure Amount]]*0.25</f>
        <v>0</v>
      </c>
      <c r="L142" s="59">
        <f>Table579105[[#This Row],[Total Expenditure Amount]]*0.75</f>
        <v>0</v>
      </c>
      <c r="M142" s="77" t="str">
        <f>IFERROR(INDEX('Lists (to be hidden)'!$D:$D,MATCH(I142,'Lists (to be hidden)'!$E:$E,0)),"")</f>
        <v/>
      </c>
      <c r="N142" s="78" t="str">
        <f>IFERROR(INDEX('Lists (to be hidden)'!$F:$F,MATCH(I142,'Lists (to be hidden)'!$E:$E,0)),"")</f>
        <v/>
      </c>
    </row>
    <row r="143" spans="1:14" x14ac:dyDescent="0.25">
      <c r="A143" s="18" t="s">
        <v>837</v>
      </c>
      <c r="B143" s="18" t="str">
        <f>'1. Start Here'!$I$6</f>
        <v>N/A</v>
      </c>
      <c r="D143" s="23"/>
      <c r="E143" s="29" t="s">
        <v>348</v>
      </c>
      <c r="F143" s="19"/>
      <c r="G143" s="20"/>
      <c r="H143" s="20"/>
      <c r="I143" s="20"/>
      <c r="J143" s="58"/>
      <c r="K143" s="69">
        <f>Table579105[[#This Row],[Total Expenditure Amount]]*0.25</f>
        <v>0</v>
      </c>
      <c r="L143" s="59">
        <f>Table579105[[#This Row],[Total Expenditure Amount]]*0.75</f>
        <v>0</v>
      </c>
      <c r="M143" s="77" t="str">
        <f>IFERROR(INDEX('Lists (to be hidden)'!$D:$D,MATCH(I143,'Lists (to be hidden)'!$E:$E,0)),"")</f>
        <v/>
      </c>
      <c r="N143" s="78" t="str">
        <f>IFERROR(INDEX('Lists (to be hidden)'!$F:$F,MATCH(I143,'Lists (to be hidden)'!$E:$E,0)),"")</f>
        <v/>
      </c>
    </row>
    <row r="144" spans="1:14" x14ac:dyDescent="0.25">
      <c r="A144" s="18" t="s">
        <v>837</v>
      </c>
      <c r="B144" s="18" t="str">
        <f>'1. Start Here'!$I$6</f>
        <v>N/A</v>
      </c>
      <c r="D144" s="23"/>
      <c r="E144" s="29" t="s">
        <v>350</v>
      </c>
      <c r="F144" s="19"/>
      <c r="G144" s="20"/>
      <c r="H144" s="20"/>
      <c r="I144" s="20"/>
      <c r="J144" s="58"/>
      <c r="K144" s="69">
        <f>Table579105[[#This Row],[Total Expenditure Amount]]*0.25</f>
        <v>0</v>
      </c>
      <c r="L144" s="59">
        <f>Table579105[[#This Row],[Total Expenditure Amount]]*0.75</f>
        <v>0</v>
      </c>
      <c r="M144" s="77" t="str">
        <f>IFERROR(INDEX('Lists (to be hidden)'!$D:$D,MATCH(I144,'Lists (to be hidden)'!$E:$E,0)),"")</f>
        <v/>
      </c>
      <c r="N144" s="78" t="str">
        <f>IFERROR(INDEX('Lists (to be hidden)'!$F:$F,MATCH(I144,'Lists (to be hidden)'!$E:$E,0)),"")</f>
        <v/>
      </c>
    </row>
    <row r="145" spans="1:14" x14ac:dyDescent="0.25">
      <c r="A145" s="18" t="s">
        <v>837</v>
      </c>
      <c r="B145" s="18" t="str">
        <f>'1. Start Here'!$I$6</f>
        <v>N/A</v>
      </c>
      <c r="D145" s="23"/>
      <c r="E145" s="28" t="s">
        <v>352</v>
      </c>
      <c r="F145" s="19"/>
      <c r="G145" s="20"/>
      <c r="H145" s="20"/>
      <c r="I145" s="20"/>
      <c r="J145" s="58"/>
      <c r="K145" s="69">
        <f>Table579105[[#This Row],[Total Expenditure Amount]]*0.25</f>
        <v>0</v>
      </c>
      <c r="L145" s="59">
        <f>Table579105[[#This Row],[Total Expenditure Amount]]*0.75</f>
        <v>0</v>
      </c>
      <c r="M145" s="77" t="str">
        <f>IFERROR(INDEX('Lists (to be hidden)'!$D:$D,MATCH(I145,'Lists (to be hidden)'!$E:$E,0)),"")</f>
        <v/>
      </c>
      <c r="N145" s="78" t="str">
        <f>IFERROR(INDEX('Lists (to be hidden)'!$F:$F,MATCH(I145,'Lists (to be hidden)'!$E:$E,0)),"")</f>
        <v/>
      </c>
    </row>
    <row r="146" spans="1:14" x14ac:dyDescent="0.25">
      <c r="A146" s="18" t="s">
        <v>837</v>
      </c>
      <c r="B146" s="18" t="str">
        <f>'1. Start Here'!$I$6</f>
        <v>N/A</v>
      </c>
      <c r="D146" s="23"/>
      <c r="E146" s="29" t="s">
        <v>354</v>
      </c>
      <c r="F146" s="19"/>
      <c r="G146" s="20"/>
      <c r="H146" s="20"/>
      <c r="I146" s="20"/>
      <c r="J146" s="58"/>
      <c r="K146" s="69">
        <f>Table579105[[#This Row],[Total Expenditure Amount]]*0.25</f>
        <v>0</v>
      </c>
      <c r="L146" s="59">
        <f>Table579105[[#This Row],[Total Expenditure Amount]]*0.75</f>
        <v>0</v>
      </c>
      <c r="M146" s="77" t="str">
        <f>IFERROR(INDEX('Lists (to be hidden)'!$D:$D,MATCH(I146,'Lists (to be hidden)'!$E:$E,0)),"")</f>
        <v/>
      </c>
      <c r="N146" s="78" t="str">
        <f>IFERROR(INDEX('Lists (to be hidden)'!$F:$F,MATCH(I146,'Lists (to be hidden)'!$E:$E,0)),"")</f>
        <v/>
      </c>
    </row>
    <row r="147" spans="1:14" x14ac:dyDescent="0.25">
      <c r="A147" s="18" t="s">
        <v>837</v>
      </c>
      <c r="B147" s="18" t="str">
        <f>'1. Start Here'!$I$6</f>
        <v>N/A</v>
      </c>
      <c r="D147" s="23"/>
      <c r="E147" s="29" t="s">
        <v>356</v>
      </c>
      <c r="F147" s="19"/>
      <c r="G147" s="20"/>
      <c r="H147" s="20"/>
      <c r="I147" s="20"/>
      <c r="J147" s="58"/>
      <c r="K147" s="69">
        <f>Table579105[[#This Row],[Total Expenditure Amount]]*0.25</f>
        <v>0</v>
      </c>
      <c r="L147" s="59">
        <f>Table579105[[#This Row],[Total Expenditure Amount]]*0.75</f>
        <v>0</v>
      </c>
      <c r="M147" s="77" t="str">
        <f>IFERROR(INDEX('Lists (to be hidden)'!$D:$D,MATCH(I147,'Lists (to be hidden)'!$E:$E,0)),"")</f>
        <v/>
      </c>
      <c r="N147" s="78" t="str">
        <f>IFERROR(INDEX('Lists (to be hidden)'!$F:$F,MATCH(I147,'Lists (to be hidden)'!$E:$E,0)),"")</f>
        <v/>
      </c>
    </row>
    <row r="148" spans="1:14" x14ac:dyDescent="0.25">
      <c r="A148" s="18" t="s">
        <v>837</v>
      </c>
      <c r="B148" s="18" t="str">
        <f>'1. Start Here'!$I$6</f>
        <v>N/A</v>
      </c>
      <c r="D148" s="23"/>
      <c r="E148" s="29" t="s">
        <v>358</v>
      </c>
      <c r="F148" s="19"/>
      <c r="G148" s="20"/>
      <c r="H148" s="20"/>
      <c r="I148" s="20"/>
      <c r="J148" s="58"/>
      <c r="K148" s="69">
        <f>Table579105[[#This Row],[Total Expenditure Amount]]*0.25</f>
        <v>0</v>
      </c>
      <c r="L148" s="59">
        <f>Table579105[[#This Row],[Total Expenditure Amount]]*0.75</f>
        <v>0</v>
      </c>
      <c r="M148" s="77" t="str">
        <f>IFERROR(INDEX('Lists (to be hidden)'!$D:$D,MATCH(I148,'Lists (to be hidden)'!$E:$E,0)),"")</f>
        <v/>
      </c>
      <c r="N148" s="78" t="str">
        <f>IFERROR(INDEX('Lists (to be hidden)'!$F:$F,MATCH(I148,'Lists (to be hidden)'!$E:$E,0)),"")</f>
        <v/>
      </c>
    </row>
    <row r="149" spans="1:14" x14ac:dyDescent="0.25">
      <c r="A149" s="18" t="s">
        <v>837</v>
      </c>
      <c r="B149" s="18" t="str">
        <f>'1. Start Here'!$I$6</f>
        <v>N/A</v>
      </c>
      <c r="D149" s="23"/>
      <c r="E149" s="29" t="s">
        <v>360</v>
      </c>
      <c r="F149" s="19"/>
      <c r="G149" s="20"/>
      <c r="H149" s="20"/>
      <c r="I149" s="20"/>
      <c r="J149" s="58"/>
      <c r="K149" s="69">
        <f>Table579105[[#This Row],[Total Expenditure Amount]]*0.25</f>
        <v>0</v>
      </c>
      <c r="L149" s="59">
        <f>Table579105[[#This Row],[Total Expenditure Amount]]*0.75</f>
        <v>0</v>
      </c>
      <c r="M149" s="77" t="str">
        <f>IFERROR(INDEX('Lists (to be hidden)'!$D:$D,MATCH(I149,'Lists (to be hidden)'!$E:$E,0)),"")</f>
        <v/>
      </c>
      <c r="N149" s="78" t="str">
        <f>IFERROR(INDEX('Lists (to be hidden)'!$F:$F,MATCH(I149,'Lists (to be hidden)'!$E:$E,0)),"")</f>
        <v/>
      </c>
    </row>
    <row r="150" spans="1:14" x14ac:dyDescent="0.25">
      <c r="A150" s="18" t="s">
        <v>837</v>
      </c>
      <c r="B150" s="18" t="str">
        <f>'1. Start Here'!$I$6</f>
        <v>N/A</v>
      </c>
      <c r="D150" s="23"/>
      <c r="E150" s="28" t="s">
        <v>362</v>
      </c>
      <c r="F150" s="19"/>
      <c r="G150" s="20"/>
      <c r="H150" s="20"/>
      <c r="I150" s="20"/>
      <c r="J150" s="58"/>
      <c r="K150" s="69">
        <f>Table579105[[#This Row],[Total Expenditure Amount]]*0.25</f>
        <v>0</v>
      </c>
      <c r="L150" s="59">
        <f>Table579105[[#This Row],[Total Expenditure Amount]]*0.75</f>
        <v>0</v>
      </c>
      <c r="M150" s="77" t="str">
        <f>IFERROR(INDEX('Lists (to be hidden)'!$D:$D,MATCH(I150,'Lists (to be hidden)'!$E:$E,0)),"")</f>
        <v/>
      </c>
      <c r="N150" s="78" t="str">
        <f>IFERROR(INDEX('Lists (to be hidden)'!$F:$F,MATCH(I150,'Lists (to be hidden)'!$E:$E,0)),"")</f>
        <v/>
      </c>
    </row>
    <row r="151" spans="1:14" x14ac:dyDescent="0.25">
      <c r="A151" s="18" t="s">
        <v>837</v>
      </c>
      <c r="B151" s="18" t="str">
        <f>'1. Start Here'!$I$6</f>
        <v>N/A</v>
      </c>
      <c r="D151" s="23"/>
      <c r="E151" s="29" t="s">
        <v>364</v>
      </c>
      <c r="F151" s="19"/>
      <c r="G151" s="20"/>
      <c r="H151" s="20"/>
      <c r="I151" s="20"/>
      <c r="J151" s="58"/>
      <c r="K151" s="69">
        <f>Table579105[[#This Row],[Total Expenditure Amount]]*0.25</f>
        <v>0</v>
      </c>
      <c r="L151" s="59">
        <f>Table579105[[#This Row],[Total Expenditure Amount]]*0.75</f>
        <v>0</v>
      </c>
      <c r="M151" s="77" t="str">
        <f>IFERROR(INDEX('Lists (to be hidden)'!$D:$D,MATCH(I151,'Lists (to be hidden)'!$E:$E,0)),"")</f>
        <v/>
      </c>
      <c r="N151" s="78" t="str">
        <f>IFERROR(INDEX('Lists (to be hidden)'!$F:$F,MATCH(I151,'Lists (to be hidden)'!$E:$E,0)),"")</f>
        <v/>
      </c>
    </row>
    <row r="152" spans="1:14" x14ac:dyDescent="0.25">
      <c r="A152" s="18" t="s">
        <v>837</v>
      </c>
      <c r="B152" s="18" t="str">
        <f>'1. Start Here'!$I$6</f>
        <v>N/A</v>
      </c>
      <c r="D152" s="23"/>
      <c r="E152" s="29" t="s">
        <v>366</v>
      </c>
      <c r="F152" s="19"/>
      <c r="G152" s="20"/>
      <c r="H152" s="20"/>
      <c r="I152" s="20"/>
      <c r="J152" s="58"/>
      <c r="K152" s="69">
        <f>Table579105[[#This Row],[Total Expenditure Amount]]*0.25</f>
        <v>0</v>
      </c>
      <c r="L152" s="59">
        <f>Table579105[[#This Row],[Total Expenditure Amount]]*0.75</f>
        <v>0</v>
      </c>
      <c r="M152" s="77" t="str">
        <f>IFERROR(INDEX('Lists (to be hidden)'!$D:$D,MATCH(I152,'Lists (to be hidden)'!$E:$E,0)),"")</f>
        <v/>
      </c>
      <c r="N152" s="78" t="str">
        <f>IFERROR(INDEX('Lists (to be hidden)'!$F:$F,MATCH(I152,'Lists (to be hidden)'!$E:$E,0)),"")</f>
        <v/>
      </c>
    </row>
    <row r="153" spans="1:14" x14ac:dyDescent="0.25">
      <c r="A153" s="18" t="s">
        <v>837</v>
      </c>
      <c r="B153" s="18" t="str">
        <f>'1. Start Here'!$I$6</f>
        <v>N/A</v>
      </c>
      <c r="D153" s="23"/>
      <c r="E153" s="28" t="s">
        <v>368</v>
      </c>
      <c r="F153" s="19"/>
      <c r="G153" s="20"/>
      <c r="H153" s="20"/>
      <c r="I153" s="20"/>
      <c r="J153" s="58"/>
      <c r="K153" s="69">
        <f>Table579105[[#This Row],[Total Expenditure Amount]]*0.25</f>
        <v>0</v>
      </c>
      <c r="L153" s="59">
        <f>Table579105[[#This Row],[Total Expenditure Amount]]*0.75</f>
        <v>0</v>
      </c>
      <c r="M153" s="77" t="str">
        <f>IFERROR(INDEX('Lists (to be hidden)'!$D:$D,MATCH(I153,'Lists (to be hidden)'!$E:$E,0)),"")</f>
        <v/>
      </c>
      <c r="N153" s="78" t="str">
        <f>IFERROR(INDEX('Lists (to be hidden)'!$F:$F,MATCH(I153,'Lists (to be hidden)'!$E:$E,0)),"")</f>
        <v/>
      </c>
    </row>
    <row r="154" spans="1:14" x14ac:dyDescent="0.25">
      <c r="A154" s="18" t="s">
        <v>837</v>
      </c>
      <c r="B154" s="18" t="str">
        <f>'1. Start Here'!$I$6</f>
        <v>N/A</v>
      </c>
      <c r="D154" s="23"/>
      <c r="E154" s="29" t="s">
        <v>370</v>
      </c>
      <c r="F154" s="19"/>
      <c r="G154" s="20"/>
      <c r="H154" s="20"/>
      <c r="I154" s="20"/>
      <c r="J154" s="58"/>
      <c r="K154" s="69">
        <f>Table579105[[#This Row],[Total Expenditure Amount]]*0.25</f>
        <v>0</v>
      </c>
      <c r="L154" s="59">
        <f>Table579105[[#This Row],[Total Expenditure Amount]]*0.75</f>
        <v>0</v>
      </c>
      <c r="M154" s="77" t="str">
        <f>IFERROR(INDEX('Lists (to be hidden)'!$D:$D,MATCH(I154,'Lists (to be hidden)'!$E:$E,0)),"")</f>
        <v/>
      </c>
      <c r="N154" s="78" t="str">
        <f>IFERROR(INDEX('Lists (to be hidden)'!$F:$F,MATCH(I154,'Lists (to be hidden)'!$E:$E,0)),"")</f>
        <v/>
      </c>
    </row>
    <row r="155" spans="1:14" x14ac:dyDescent="0.25">
      <c r="A155" s="18" t="s">
        <v>837</v>
      </c>
      <c r="B155" s="18" t="str">
        <f>'1. Start Here'!$I$6</f>
        <v>N/A</v>
      </c>
      <c r="D155" s="23"/>
      <c r="E155" s="29" t="s">
        <v>372</v>
      </c>
      <c r="F155" s="19"/>
      <c r="G155" s="20"/>
      <c r="H155" s="20"/>
      <c r="I155" s="20"/>
      <c r="J155" s="58"/>
      <c r="K155" s="69">
        <f>Table579105[[#This Row],[Total Expenditure Amount]]*0.25</f>
        <v>0</v>
      </c>
      <c r="L155" s="59">
        <f>Table579105[[#This Row],[Total Expenditure Amount]]*0.75</f>
        <v>0</v>
      </c>
      <c r="M155" s="77" t="str">
        <f>IFERROR(INDEX('Lists (to be hidden)'!$D:$D,MATCH(I155,'Lists (to be hidden)'!$E:$E,0)),"")</f>
        <v/>
      </c>
      <c r="N155" s="78" t="str">
        <f>IFERROR(INDEX('Lists (to be hidden)'!$F:$F,MATCH(I155,'Lists (to be hidden)'!$E:$E,0)),"")</f>
        <v/>
      </c>
    </row>
    <row r="156" spans="1:14" x14ac:dyDescent="0.25">
      <c r="A156" s="18" t="s">
        <v>837</v>
      </c>
      <c r="B156" s="18" t="str">
        <f>'1. Start Here'!$I$6</f>
        <v>N/A</v>
      </c>
      <c r="D156" s="23"/>
      <c r="E156" s="29" t="s">
        <v>374</v>
      </c>
      <c r="F156" s="19"/>
      <c r="G156" s="20"/>
      <c r="H156" s="20"/>
      <c r="I156" s="20"/>
      <c r="J156" s="58"/>
      <c r="K156" s="69">
        <f>Table579105[[#This Row],[Total Expenditure Amount]]*0.25</f>
        <v>0</v>
      </c>
      <c r="L156" s="59">
        <f>Table579105[[#This Row],[Total Expenditure Amount]]*0.75</f>
        <v>0</v>
      </c>
      <c r="M156" s="77" t="str">
        <f>IFERROR(INDEX('Lists (to be hidden)'!$D:$D,MATCH(I156,'Lists (to be hidden)'!$E:$E,0)),"")</f>
        <v/>
      </c>
      <c r="N156" s="78" t="str">
        <f>IFERROR(INDEX('Lists (to be hidden)'!$F:$F,MATCH(I156,'Lists (to be hidden)'!$E:$E,0)),"")</f>
        <v/>
      </c>
    </row>
    <row r="157" spans="1:14" x14ac:dyDescent="0.25">
      <c r="A157" s="18" t="s">
        <v>837</v>
      </c>
      <c r="B157" s="18" t="str">
        <f>'1. Start Here'!$I$6</f>
        <v>N/A</v>
      </c>
      <c r="D157" s="23"/>
      <c r="E157" s="29" t="s">
        <v>376</v>
      </c>
      <c r="F157" s="19"/>
      <c r="G157" s="20"/>
      <c r="H157" s="20"/>
      <c r="I157" s="20"/>
      <c r="J157" s="58"/>
      <c r="K157" s="69">
        <f>Table579105[[#This Row],[Total Expenditure Amount]]*0.25</f>
        <v>0</v>
      </c>
      <c r="L157" s="59">
        <f>Table579105[[#This Row],[Total Expenditure Amount]]*0.75</f>
        <v>0</v>
      </c>
      <c r="M157" s="77" t="str">
        <f>IFERROR(INDEX('Lists (to be hidden)'!$D:$D,MATCH(I157,'Lists (to be hidden)'!$E:$E,0)),"")</f>
        <v/>
      </c>
      <c r="N157" s="78" t="str">
        <f>IFERROR(INDEX('Lists (to be hidden)'!$F:$F,MATCH(I157,'Lists (to be hidden)'!$E:$E,0)),"")</f>
        <v/>
      </c>
    </row>
    <row r="158" spans="1:14" x14ac:dyDescent="0.25">
      <c r="A158" s="18" t="s">
        <v>837</v>
      </c>
      <c r="B158" s="18" t="str">
        <f>'1. Start Here'!$I$6</f>
        <v>N/A</v>
      </c>
      <c r="D158" s="23"/>
      <c r="E158" s="28" t="s">
        <v>378</v>
      </c>
      <c r="F158" s="19"/>
      <c r="G158" s="20"/>
      <c r="H158" s="20"/>
      <c r="I158" s="20"/>
      <c r="J158" s="58"/>
      <c r="K158" s="69">
        <f>Table579105[[#This Row],[Total Expenditure Amount]]*0.25</f>
        <v>0</v>
      </c>
      <c r="L158" s="59">
        <f>Table579105[[#This Row],[Total Expenditure Amount]]*0.75</f>
        <v>0</v>
      </c>
      <c r="M158" s="77" t="str">
        <f>IFERROR(INDEX('Lists (to be hidden)'!$D:$D,MATCH(I158,'Lists (to be hidden)'!$E:$E,0)),"")</f>
        <v/>
      </c>
      <c r="N158" s="78" t="str">
        <f>IFERROR(INDEX('Lists (to be hidden)'!$F:$F,MATCH(I158,'Lists (to be hidden)'!$E:$E,0)),"")</f>
        <v/>
      </c>
    </row>
    <row r="159" spans="1:14" x14ac:dyDescent="0.25">
      <c r="A159" s="18" t="s">
        <v>837</v>
      </c>
      <c r="B159" s="18" t="str">
        <f>'1. Start Here'!$I$6</f>
        <v>N/A</v>
      </c>
      <c r="D159" s="23"/>
      <c r="E159" s="29" t="s">
        <v>380</v>
      </c>
      <c r="F159" s="19"/>
      <c r="G159" s="20"/>
      <c r="H159" s="20"/>
      <c r="I159" s="20"/>
      <c r="J159" s="58"/>
      <c r="K159" s="69">
        <f>Table579105[[#This Row],[Total Expenditure Amount]]*0.25</f>
        <v>0</v>
      </c>
      <c r="L159" s="59">
        <f>Table579105[[#This Row],[Total Expenditure Amount]]*0.75</f>
        <v>0</v>
      </c>
      <c r="M159" s="77" t="str">
        <f>IFERROR(INDEX('Lists (to be hidden)'!$D:$D,MATCH(I159,'Lists (to be hidden)'!$E:$E,0)),"")</f>
        <v/>
      </c>
      <c r="N159" s="78" t="str">
        <f>IFERROR(INDEX('Lists (to be hidden)'!$F:$F,MATCH(I159,'Lists (to be hidden)'!$E:$E,0)),"")</f>
        <v/>
      </c>
    </row>
    <row r="160" spans="1:14" x14ac:dyDescent="0.25">
      <c r="A160" s="18" t="s">
        <v>837</v>
      </c>
      <c r="B160" s="18" t="str">
        <f>'1. Start Here'!$I$6</f>
        <v>N/A</v>
      </c>
      <c r="D160" s="23"/>
      <c r="E160" s="29" t="s">
        <v>382</v>
      </c>
      <c r="F160" s="19"/>
      <c r="G160" s="20"/>
      <c r="H160" s="20"/>
      <c r="I160" s="20"/>
      <c r="J160" s="58"/>
      <c r="K160" s="69">
        <f>Table579105[[#This Row],[Total Expenditure Amount]]*0.25</f>
        <v>0</v>
      </c>
      <c r="L160" s="59">
        <f>Table579105[[#This Row],[Total Expenditure Amount]]*0.75</f>
        <v>0</v>
      </c>
      <c r="M160" s="77" t="str">
        <f>IFERROR(INDEX('Lists (to be hidden)'!$D:$D,MATCH(I160,'Lists (to be hidden)'!$E:$E,0)),"")</f>
        <v/>
      </c>
      <c r="N160" s="78" t="str">
        <f>IFERROR(INDEX('Lists (to be hidden)'!$F:$F,MATCH(I160,'Lists (to be hidden)'!$E:$E,0)),"")</f>
        <v/>
      </c>
    </row>
    <row r="161" spans="1:14" x14ac:dyDescent="0.25">
      <c r="A161" s="18" t="s">
        <v>837</v>
      </c>
      <c r="B161" s="18" t="str">
        <f>'1. Start Here'!$I$6</f>
        <v>N/A</v>
      </c>
      <c r="D161" s="23"/>
      <c r="E161" s="28" t="s">
        <v>384</v>
      </c>
      <c r="F161" s="19"/>
      <c r="G161" s="20"/>
      <c r="H161" s="20"/>
      <c r="I161" s="20"/>
      <c r="J161" s="58"/>
      <c r="K161" s="69">
        <f>Table579105[[#This Row],[Total Expenditure Amount]]*0.25</f>
        <v>0</v>
      </c>
      <c r="L161" s="59">
        <f>Table579105[[#This Row],[Total Expenditure Amount]]*0.75</f>
        <v>0</v>
      </c>
      <c r="M161" s="77" t="str">
        <f>IFERROR(INDEX('Lists (to be hidden)'!$D:$D,MATCH(I161,'Lists (to be hidden)'!$E:$E,0)),"")</f>
        <v/>
      </c>
      <c r="N161" s="78" t="str">
        <f>IFERROR(INDEX('Lists (to be hidden)'!$F:$F,MATCH(I161,'Lists (to be hidden)'!$E:$E,0)),"")</f>
        <v/>
      </c>
    </row>
    <row r="162" spans="1:14" x14ac:dyDescent="0.25">
      <c r="A162" s="18" t="s">
        <v>837</v>
      </c>
      <c r="B162" s="18" t="str">
        <f>'1. Start Here'!$I$6</f>
        <v>N/A</v>
      </c>
      <c r="D162" s="23"/>
      <c r="E162" s="29" t="s">
        <v>386</v>
      </c>
      <c r="F162" s="19"/>
      <c r="G162" s="20"/>
      <c r="H162" s="20"/>
      <c r="I162" s="20"/>
      <c r="J162" s="58"/>
      <c r="K162" s="69">
        <f>Table579105[[#This Row],[Total Expenditure Amount]]*0.25</f>
        <v>0</v>
      </c>
      <c r="L162" s="59">
        <f>Table579105[[#This Row],[Total Expenditure Amount]]*0.75</f>
        <v>0</v>
      </c>
      <c r="M162" s="77" t="str">
        <f>IFERROR(INDEX('Lists (to be hidden)'!$D:$D,MATCH(I162,'Lists (to be hidden)'!$E:$E,0)),"")</f>
        <v/>
      </c>
      <c r="N162" s="78" t="str">
        <f>IFERROR(INDEX('Lists (to be hidden)'!$F:$F,MATCH(I162,'Lists (to be hidden)'!$E:$E,0)),"")</f>
        <v/>
      </c>
    </row>
    <row r="163" spans="1:14" x14ac:dyDescent="0.25">
      <c r="A163" s="18" t="s">
        <v>837</v>
      </c>
      <c r="B163" s="18" t="str">
        <f>'1. Start Here'!$I$6</f>
        <v>N/A</v>
      </c>
      <c r="D163" s="23"/>
      <c r="E163" s="29" t="s">
        <v>388</v>
      </c>
      <c r="F163" s="19"/>
      <c r="G163" s="20"/>
      <c r="H163" s="20"/>
      <c r="I163" s="20"/>
      <c r="J163" s="58"/>
      <c r="K163" s="69">
        <f>Table579105[[#This Row],[Total Expenditure Amount]]*0.25</f>
        <v>0</v>
      </c>
      <c r="L163" s="59">
        <f>Table579105[[#This Row],[Total Expenditure Amount]]*0.75</f>
        <v>0</v>
      </c>
      <c r="M163" s="77" t="str">
        <f>IFERROR(INDEX('Lists (to be hidden)'!$D:$D,MATCH(I163,'Lists (to be hidden)'!$E:$E,0)),"")</f>
        <v/>
      </c>
      <c r="N163" s="78" t="str">
        <f>IFERROR(INDEX('Lists (to be hidden)'!$F:$F,MATCH(I163,'Lists (to be hidden)'!$E:$E,0)),"")</f>
        <v/>
      </c>
    </row>
    <row r="164" spans="1:14" x14ac:dyDescent="0.25">
      <c r="A164" s="18" t="s">
        <v>837</v>
      </c>
      <c r="B164" s="18" t="str">
        <f>'1. Start Here'!$I$6</f>
        <v>N/A</v>
      </c>
      <c r="D164" s="23"/>
      <c r="E164" s="29" t="s">
        <v>390</v>
      </c>
      <c r="F164" s="19"/>
      <c r="G164" s="20"/>
      <c r="H164" s="20"/>
      <c r="I164" s="20"/>
      <c r="J164" s="58"/>
      <c r="K164" s="69">
        <f>Table579105[[#This Row],[Total Expenditure Amount]]*0.25</f>
        <v>0</v>
      </c>
      <c r="L164" s="59">
        <f>Table579105[[#This Row],[Total Expenditure Amount]]*0.75</f>
        <v>0</v>
      </c>
      <c r="M164" s="77" t="str">
        <f>IFERROR(INDEX('Lists (to be hidden)'!$D:$D,MATCH(I164,'Lists (to be hidden)'!$E:$E,0)),"")</f>
        <v/>
      </c>
      <c r="N164" s="78" t="str">
        <f>IFERROR(INDEX('Lists (to be hidden)'!$F:$F,MATCH(I164,'Lists (to be hidden)'!$E:$E,0)),"")</f>
        <v/>
      </c>
    </row>
    <row r="165" spans="1:14" x14ac:dyDescent="0.25">
      <c r="A165" s="18" t="s">
        <v>837</v>
      </c>
      <c r="B165" s="18" t="str">
        <f>'1. Start Here'!$I$6</f>
        <v>N/A</v>
      </c>
      <c r="D165" s="23"/>
      <c r="E165" s="29" t="s">
        <v>392</v>
      </c>
      <c r="F165" s="19"/>
      <c r="G165" s="20"/>
      <c r="H165" s="20"/>
      <c r="I165" s="20"/>
      <c r="J165" s="58"/>
      <c r="K165" s="69">
        <f>Table579105[[#This Row],[Total Expenditure Amount]]*0.25</f>
        <v>0</v>
      </c>
      <c r="L165" s="59">
        <f>Table579105[[#This Row],[Total Expenditure Amount]]*0.75</f>
        <v>0</v>
      </c>
      <c r="M165" s="77" t="str">
        <f>IFERROR(INDEX('Lists (to be hidden)'!$D:$D,MATCH(I165,'Lists (to be hidden)'!$E:$E,0)),"")</f>
        <v/>
      </c>
      <c r="N165" s="78" t="str">
        <f>IFERROR(INDEX('Lists (to be hidden)'!$F:$F,MATCH(I165,'Lists (to be hidden)'!$E:$E,0)),"")</f>
        <v/>
      </c>
    </row>
    <row r="166" spans="1:14" x14ac:dyDescent="0.25">
      <c r="A166" s="18" t="s">
        <v>837</v>
      </c>
      <c r="B166" s="18" t="str">
        <f>'1. Start Here'!$I$6</f>
        <v>N/A</v>
      </c>
      <c r="D166" s="23"/>
      <c r="E166" s="28" t="s">
        <v>394</v>
      </c>
      <c r="F166" s="19"/>
      <c r="G166" s="20"/>
      <c r="H166" s="20"/>
      <c r="I166" s="20"/>
      <c r="J166" s="58"/>
      <c r="K166" s="69">
        <f>Table579105[[#This Row],[Total Expenditure Amount]]*0.25</f>
        <v>0</v>
      </c>
      <c r="L166" s="59">
        <f>Table579105[[#This Row],[Total Expenditure Amount]]*0.75</f>
        <v>0</v>
      </c>
      <c r="M166" s="77" t="str">
        <f>IFERROR(INDEX('Lists (to be hidden)'!$D:$D,MATCH(I166,'Lists (to be hidden)'!$E:$E,0)),"")</f>
        <v/>
      </c>
      <c r="N166" s="78" t="str">
        <f>IFERROR(INDEX('Lists (to be hidden)'!$F:$F,MATCH(I166,'Lists (to be hidden)'!$E:$E,0)),"")</f>
        <v/>
      </c>
    </row>
    <row r="167" spans="1:14" x14ac:dyDescent="0.25">
      <c r="A167" s="18" t="s">
        <v>837</v>
      </c>
      <c r="B167" s="18" t="str">
        <f>'1. Start Here'!$I$6</f>
        <v>N/A</v>
      </c>
      <c r="D167" s="23"/>
      <c r="E167" s="29" t="s">
        <v>396</v>
      </c>
      <c r="F167" s="19"/>
      <c r="G167" s="20"/>
      <c r="H167" s="20"/>
      <c r="I167" s="20"/>
      <c r="J167" s="58"/>
      <c r="K167" s="69">
        <f>Table579105[[#This Row],[Total Expenditure Amount]]*0.25</f>
        <v>0</v>
      </c>
      <c r="L167" s="59">
        <f>Table579105[[#This Row],[Total Expenditure Amount]]*0.75</f>
        <v>0</v>
      </c>
      <c r="M167" s="77" t="str">
        <f>IFERROR(INDEX('Lists (to be hidden)'!$D:$D,MATCH(I167,'Lists (to be hidden)'!$E:$E,0)),"")</f>
        <v/>
      </c>
      <c r="N167" s="78" t="str">
        <f>IFERROR(INDEX('Lists (to be hidden)'!$F:$F,MATCH(I167,'Lists (to be hidden)'!$E:$E,0)),"")</f>
        <v/>
      </c>
    </row>
    <row r="168" spans="1:14" x14ac:dyDescent="0.25">
      <c r="A168" s="18" t="s">
        <v>837</v>
      </c>
      <c r="B168" s="18" t="str">
        <f>'1. Start Here'!$I$6</f>
        <v>N/A</v>
      </c>
      <c r="D168" s="23"/>
      <c r="E168" s="29" t="s">
        <v>398</v>
      </c>
      <c r="F168" s="19"/>
      <c r="G168" s="20"/>
      <c r="H168" s="20"/>
      <c r="I168" s="20"/>
      <c r="J168" s="58"/>
      <c r="K168" s="69">
        <f>Table579105[[#This Row],[Total Expenditure Amount]]*0.25</f>
        <v>0</v>
      </c>
      <c r="L168" s="59">
        <f>Table579105[[#This Row],[Total Expenditure Amount]]*0.75</f>
        <v>0</v>
      </c>
      <c r="M168" s="77" t="str">
        <f>IFERROR(INDEX('Lists (to be hidden)'!$D:$D,MATCH(I168,'Lists (to be hidden)'!$E:$E,0)),"")</f>
        <v/>
      </c>
      <c r="N168" s="78" t="str">
        <f>IFERROR(INDEX('Lists (to be hidden)'!$F:$F,MATCH(I168,'Lists (to be hidden)'!$E:$E,0)),"")</f>
        <v/>
      </c>
    </row>
    <row r="169" spans="1:14" x14ac:dyDescent="0.25">
      <c r="A169" s="18" t="s">
        <v>837</v>
      </c>
      <c r="B169" s="18" t="str">
        <f>'1. Start Here'!$I$6</f>
        <v>N/A</v>
      </c>
      <c r="D169" s="23"/>
      <c r="E169" s="28" t="s">
        <v>400</v>
      </c>
      <c r="F169" s="19"/>
      <c r="G169" s="20"/>
      <c r="H169" s="20"/>
      <c r="I169" s="20"/>
      <c r="J169" s="58"/>
      <c r="K169" s="69">
        <f>Table579105[[#This Row],[Total Expenditure Amount]]*0.25</f>
        <v>0</v>
      </c>
      <c r="L169" s="59">
        <f>Table579105[[#This Row],[Total Expenditure Amount]]*0.75</f>
        <v>0</v>
      </c>
      <c r="M169" s="77" t="str">
        <f>IFERROR(INDEX('Lists (to be hidden)'!$D:$D,MATCH(I169,'Lists (to be hidden)'!$E:$E,0)),"")</f>
        <v/>
      </c>
      <c r="N169" s="78" t="str">
        <f>IFERROR(INDEX('Lists (to be hidden)'!$F:$F,MATCH(I169,'Lists (to be hidden)'!$E:$E,0)),"")</f>
        <v/>
      </c>
    </row>
    <row r="170" spans="1:14" x14ac:dyDescent="0.25">
      <c r="A170" s="18" t="s">
        <v>837</v>
      </c>
      <c r="B170" s="18" t="str">
        <f>'1. Start Here'!$I$6</f>
        <v>N/A</v>
      </c>
      <c r="D170" s="23"/>
      <c r="E170" s="29" t="s">
        <v>402</v>
      </c>
      <c r="F170" s="19"/>
      <c r="G170" s="20"/>
      <c r="H170" s="20"/>
      <c r="I170" s="20"/>
      <c r="J170" s="58"/>
      <c r="K170" s="69">
        <f>Table579105[[#This Row],[Total Expenditure Amount]]*0.25</f>
        <v>0</v>
      </c>
      <c r="L170" s="59">
        <f>Table579105[[#This Row],[Total Expenditure Amount]]*0.75</f>
        <v>0</v>
      </c>
      <c r="M170" s="77" t="str">
        <f>IFERROR(INDEX('Lists (to be hidden)'!$D:$D,MATCH(I170,'Lists (to be hidden)'!$E:$E,0)),"")</f>
        <v/>
      </c>
      <c r="N170" s="78" t="str">
        <f>IFERROR(INDEX('Lists (to be hidden)'!$F:$F,MATCH(I170,'Lists (to be hidden)'!$E:$E,0)),"")</f>
        <v/>
      </c>
    </row>
    <row r="171" spans="1:14" x14ac:dyDescent="0.25">
      <c r="A171" s="18" t="s">
        <v>837</v>
      </c>
      <c r="B171" s="18" t="str">
        <f>'1. Start Here'!$I$6</f>
        <v>N/A</v>
      </c>
      <c r="D171" s="23"/>
      <c r="E171" s="29" t="s">
        <v>404</v>
      </c>
      <c r="F171" s="19"/>
      <c r="G171" s="20"/>
      <c r="H171" s="20"/>
      <c r="I171" s="20"/>
      <c r="J171" s="58"/>
      <c r="K171" s="69">
        <f>Table579105[[#This Row],[Total Expenditure Amount]]*0.25</f>
        <v>0</v>
      </c>
      <c r="L171" s="59">
        <f>Table579105[[#This Row],[Total Expenditure Amount]]*0.75</f>
        <v>0</v>
      </c>
      <c r="M171" s="77" t="str">
        <f>IFERROR(INDEX('Lists (to be hidden)'!$D:$D,MATCH(I171,'Lists (to be hidden)'!$E:$E,0)),"")</f>
        <v/>
      </c>
      <c r="N171" s="78" t="str">
        <f>IFERROR(INDEX('Lists (to be hidden)'!$F:$F,MATCH(I171,'Lists (to be hidden)'!$E:$E,0)),"")</f>
        <v/>
      </c>
    </row>
    <row r="172" spans="1:14" x14ac:dyDescent="0.25">
      <c r="A172" s="18" t="s">
        <v>837</v>
      </c>
      <c r="B172" s="18" t="str">
        <f>'1. Start Here'!$I$6</f>
        <v>N/A</v>
      </c>
      <c r="D172" s="23"/>
      <c r="E172" s="29" t="s">
        <v>406</v>
      </c>
      <c r="F172" s="19"/>
      <c r="G172" s="20"/>
      <c r="H172" s="20"/>
      <c r="I172" s="20"/>
      <c r="J172" s="58"/>
      <c r="K172" s="69">
        <f>Table579105[[#This Row],[Total Expenditure Amount]]*0.25</f>
        <v>0</v>
      </c>
      <c r="L172" s="59">
        <f>Table579105[[#This Row],[Total Expenditure Amount]]*0.75</f>
        <v>0</v>
      </c>
      <c r="M172" s="77" t="str">
        <f>IFERROR(INDEX('Lists (to be hidden)'!$D:$D,MATCH(I172,'Lists (to be hidden)'!$E:$E,0)),"")</f>
        <v/>
      </c>
      <c r="N172" s="78" t="str">
        <f>IFERROR(INDEX('Lists (to be hidden)'!$F:$F,MATCH(I172,'Lists (to be hidden)'!$E:$E,0)),"")</f>
        <v/>
      </c>
    </row>
    <row r="173" spans="1:14" x14ac:dyDescent="0.25">
      <c r="A173" s="18" t="s">
        <v>837</v>
      </c>
      <c r="B173" s="18" t="str">
        <f>'1. Start Here'!$I$6</f>
        <v>N/A</v>
      </c>
      <c r="D173" s="23"/>
      <c r="E173" s="29" t="s">
        <v>408</v>
      </c>
      <c r="F173" s="19"/>
      <c r="G173" s="20"/>
      <c r="H173" s="20"/>
      <c r="I173" s="20"/>
      <c r="J173" s="58"/>
      <c r="K173" s="69">
        <f>Table579105[[#This Row],[Total Expenditure Amount]]*0.25</f>
        <v>0</v>
      </c>
      <c r="L173" s="59">
        <f>Table579105[[#This Row],[Total Expenditure Amount]]*0.75</f>
        <v>0</v>
      </c>
      <c r="M173" s="77" t="str">
        <f>IFERROR(INDEX('Lists (to be hidden)'!$D:$D,MATCH(I173,'Lists (to be hidden)'!$E:$E,0)),"")</f>
        <v/>
      </c>
      <c r="N173" s="78" t="str">
        <f>IFERROR(INDEX('Lists (to be hidden)'!$F:$F,MATCH(I173,'Lists (to be hidden)'!$E:$E,0)),"")</f>
        <v/>
      </c>
    </row>
    <row r="174" spans="1:14" x14ac:dyDescent="0.25">
      <c r="A174" s="18" t="s">
        <v>837</v>
      </c>
      <c r="B174" s="18" t="str">
        <f>'1. Start Here'!$I$6</f>
        <v>N/A</v>
      </c>
      <c r="D174" s="23"/>
      <c r="E174" s="28" t="s">
        <v>410</v>
      </c>
      <c r="F174" s="19"/>
      <c r="G174" s="20"/>
      <c r="H174" s="20"/>
      <c r="I174" s="20"/>
      <c r="J174" s="58"/>
      <c r="K174" s="69">
        <f>Table579105[[#This Row],[Total Expenditure Amount]]*0.25</f>
        <v>0</v>
      </c>
      <c r="L174" s="59">
        <f>Table579105[[#This Row],[Total Expenditure Amount]]*0.75</f>
        <v>0</v>
      </c>
      <c r="M174" s="77" t="str">
        <f>IFERROR(INDEX('Lists (to be hidden)'!$D:$D,MATCH(I174,'Lists (to be hidden)'!$E:$E,0)),"")</f>
        <v/>
      </c>
      <c r="N174" s="78" t="str">
        <f>IFERROR(INDEX('Lists (to be hidden)'!$F:$F,MATCH(I174,'Lists (to be hidden)'!$E:$E,0)),"")</f>
        <v/>
      </c>
    </row>
    <row r="175" spans="1:14" x14ac:dyDescent="0.25">
      <c r="A175" s="18" t="s">
        <v>837</v>
      </c>
      <c r="B175" s="18" t="str">
        <f>'1. Start Here'!$I$6</f>
        <v>N/A</v>
      </c>
      <c r="D175" s="23"/>
      <c r="E175" s="29" t="s">
        <v>412</v>
      </c>
      <c r="F175" s="19"/>
      <c r="G175" s="20"/>
      <c r="H175" s="20"/>
      <c r="I175" s="20"/>
      <c r="J175" s="58"/>
      <c r="K175" s="69">
        <f>Table579105[[#This Row],[Total Expenditure Amount]]*0.25</f>
        <v>0</v>
      </c>
      <c r="L175" s="59">
        <f>Table579105[[#This Row],[Total Expenditure Amount]]*0.75</f>
        <v>0</v>
      </c>
      <c r="M175" s="77" t="str">
        <f>IFERROR(INDEX('Lists (to be hidden)'!$D:$D,MATCH(I175,'Lists (to be hidden)'!$E:$E,0)),"")</f>
        <v/>
      </c>
      <c r="N175" s="78" t="str">
        <f>IFERROR(INDEX('Lists (to be hidden)'!$F:$F,MATCH(I175,'Lists (to be hidden)'!$E:$E,0)),"")</f>
        <v/>
      </c>
    </row>
    <row r="176" spans="1:14" x14ac:dyDescent="0.25">
      <c r="A176" s="18" t="s">
        <v>837</v>
      </c>
      <c r="B176" s="18" t="str">
        <f>'1. Start Here'!$I$6</f>
        <v>N/A</v>
      </c>
      <c r="D176" s="23"/>
      <c r="E176" s="29" t="s">
        <v>414</v>
      </c>
      <c r="F176" s="19"/>
      <c r="G176" s="20"/>
      <c r="H176" s="20"/>
      <c r="I176" s="20"/>
      <c r="J176" s="58"/>
      <c r="K176" s="69">
        <f>Table579105[[#This Row],[Total Expenditure Amount]]*0.25</f>
        <v>0</v>
      </c>
      <c r="L176" s="59">
        <f>Table579105[[#This Row],[Total Expenditure Amount]]*0.75</f>
        <v>0</v>
      </c>
      <c r="M176" s="77" t="str">
        <f>IFERROR(INDEX('Lists (to be hidden)'!$D:$D,MATCH(I176,'Lists (to be hidden)'!$E:$E,0)),"")</f>
        <v/>
      </c>
      <c r="N176" s="78" t="str">
        <f>IFERROR(INDEX('Lists (to be hidden)'!$F:$F,MATCH(I176,'Lists (to be hidden)'!$E:$E,0)),"")</f>
        <v/>
      </c>
    </row>
    <row r="177" spans="1:14" x14ac:dyDescent="0.25">
      <c r="A177" s="18" t="s">
        <v>837</v>
      </c>
      <c r="B177" s="18" t="str">
        <f>'1. Start Here'!$I$6</f>
        <v>N/A</v>
      </c>
      <c r="D177" s="23"/>
      <c r="E177" s="28" t="s">
        <v>416</v>
      </c>
      <c r="F177" s="19"/>
      <c r="G177" s="20"/>
      <c r="H177" s="20"/>
      <c r="I177" s="20"/>
      <c r="J177" s="58"/>
      <c r="K177" s="69">
        <f>Table579105[[#This Row],[Total Expenditure Amount]]*0.25</f>
        <v>0</v>
      </c>
      <c r="L177" s="59">
        <f>Table579105[[#This Row],[Total Expenditure Amount]]*0.75</f>
        <v>0</v>
      </c>
      <c r="M177" s="77" t="str">
        <f>IFERROR(INDEX('Lists (to be hidden)'!$D:$D,MATCH(I177,'Lists (to be hidden)'!$E:$E,0)),"")</f>
        <v/>
      </c>
      <c r="N177" s="78" t="str">
        <f>IFERROR(INDEX('Lists (to be hidden)'!$F:$F,MATCH(I177,'Lists (to be hidden)'!$E:$E,0)),"")</f>
        <v/>
      </c>
    </row>
    <row r="178" spans="1:14" x14ac:dyDescent="0.25">
      <c r="A178" s="18" t="s">
        <v>837</v>
      </c>
      <c r="B178" s="18" t="str">
        <f>'1. Start Here'!$I$6</f>
        <v>N/A</v>
      </c>
      <c r="D178" s="23"/>
      <c r="E178" s="29" t="s">
        <v>418</v>
      </c>
      <c r="F178" s="19"/>
      <c r="G178" s="20"/>
      <c r="H178" s="20"/>
      <c r="I178" s="20"/>
      <c r="J178" s="58"/>
      <c r="K178" s="69">
        <f>Table579105[[#This Row],[Total Expenditure Amount]]*0.25</f>
        <v>0</v>
      </c>
      <c r="L178" s="59">
        <f>Table579105[[#This Row],[Total Expenditure Amount]]*0.75</f>
        <v>0</v>
      </c>
      <c r="M178" s="77" t="str">
        <f>IFERROR(INDEX('Lists (to be hidden)'!$D:$D,MATCH(I178,'Lists (to be hidden)'!$E:$E,0)),"")</f>
        <v/>
      </c>
      <c r="N178" s="78" t="str">
        <f>IFERROR(INDEX('Lists (to be hidden)'!$F:$F,MATCH(I178,'Lists (to be hidden)'!$E:$E,0)),"")</f>
        <v/>
      </c>
    </row>
    <row r="179" spans="1:14" x14ac:dyDescent="0.25">
      <c r="A179" s="18" t="s">
        <v>837</v>
      </c>
      <c r="B179" s="18" t="str">
        <f>'1. Start Here'!$I$6</f>
        <v>N/A</v>
      </c>
      <c r="D179" s="23"/>
      <c r="E179" s="29" t="s">
        <v>420</v>
      </c>
      <c r="F179" s="19"/>
      <c r="G179" s="20"/>
      <c r="H179" s="20"/>
      <c r="I179" s="20"/>
      <c r="J179" s="58"/>
      <c r="K179" s="69">
        <f>Table579105[[#This Row],[Total Expenditure Amount]]*0.25</f>
        <v>0</v>
      </c>
      <c r="L179" s="59">
        <f>Table579105[[#This Row],[Total Expenditure Amount]]*0.75</f>
        <v>0</v>
      </c>
      <c r="M179" s="77" t="str">
        <f>IFERROR(INDEX('Lists (to be hidden)'!$D:$D,MATCH(I179,'Lists (to be hidden)'!$E:$E,0)),"")</f>
        <v/>
      </c>
      <c r="N179" s="78" t="str">
        <f>IFERROR(INDEX('Lists (to be hidden)'!$F:$F,MATCH(I179,'Lists (to be hidden)'!$E:$E,0)),"")</f>
        <v/>
      </c>
    </row>
    <row r="180" spans="1:14" x14ac:dyDescent="0.25">
      <c r="A180" s="18" t="s">
        <v>837</v>
      </c>
      <c r="B180" s="18" t="str">
        <f>'1. Start Here'!$I$6</f>
        <v>N/A</v>
      </c>
      <c r="D180" s="23"/>
      <c r="E180" s="29" t="s">
        <v>422</v>
      </c>
      <c r="F180" s="19"/>
      <c r="G180" s="20"/>
      <c r="H180" s="20"/>
      <c r="I180" s="20"/>
      <c r="J180" s="58"/>
      <c r="K180" s="69">
        <f>Table579105[[#This Row],[Total Expenditure Amount]]*0.25</f>
        <v>0</v>
      </c>
      <c r="L180" s="59">
        <f>Table579105[[#This Row],[Total Expenditure Amount]]*0.75</f>
        <v>0</v>
      </c>
      <c r="M180" s="77" t="str">
        <f>IFERROR(INDEX('Lists (to be hidden)'!$D:$D,MATCH(I180,'Lists (to be hidden)'!$E:$E,0)),"")</f>
        <v/>
      </c>
      <c r="N180" s="78" t="str">
        <f>IFERROR(INDEX('Lists (to be hidden)'!$F:$F,MATCH(I180,'Lists (to be hidden)'!$E:$E,0)),"")</f>
        <v/>
      </c>
    </row>
    <row r="181" spans="1:14" x14ac:dyDescent="0.25">
      <c r="A181" s="18" t="s">
        <v>837</v>
      </c>
      <c r="B181" s="18" t="str">
        <f>'1. Start Here'!$I$6</f>
        <v>N/A</v>
      </c>
      <c r="D181" s="23"/>
      <c r="E181" s="29" t="s">
        <v>424</v>
      </c>
      <c r="F181" s="19"/>
      <c r="G181" s="20"/>
      <c r="H181" s="20"/>
      <c r="I181" s="20"/>
      <c r="J181" s="58"/>
      <c r="K181" s="69">
        <f>Table579105[[#This Row],[Total Expenditure Amount]]*0.25</f>
        <v>0</v>
      </c>
      <c r="L181" s="59">
        <f>Table579105[[#This Row],[Total Expenditure Amount]]*0.75</f>
        <v>0</v>
      </c>
      <c r="M181" s="77" t="str">
        <f>IFERROR(INDEX('Lists (to be hidden)'!$D:$D,MATCH(I181,'Lists (to be hidden)'!$E:$E,0)),"")</f>
        <v/>
      </c>
      <c r="N181" s="78" t="str">
        <f>IFERROR(INDEX('Lists (to be hidden)'!$F:$F,MATCH(I181,'Lists (to be hidden)'!$E:$E,0)),"")</f>
        <v/>
      </c>
    </row>
    <row r="182" spans="1:14" x14ac:dyDescent="0.25">
      <c r="A182" s="18" t="s">
        <v>837</v>
      </c>
      <c r="B182" s="18" t="str">
        <f>'1. Start Here'!$I$6</f>
        <v>N/A</v>
      </c>
      <c r="D182" s="23"/>
      <c r="E182" s="28" t="s">
        <v>426</v>
      </c>
      <c r="F182" s="19"/>
      <c r="G182" s="20"/>
      <c r="H182" s="20"/>
      <c r="I182" s="20"/>
      <c r="J182" s="58"/>
      <c r="K182" s="69">
        <f>Table579105[[#This Row],[Total Expenditure Amount]]*0.25</f>
        <v>0</v>
      </c>
      <c r="L182" s="59">
        <f>Table579105[[#This Row],[Total Expenditure Amount]]*0.75</f>
        <v>0</v>
      </c>
      <c r="M182" s="77" t="str">
        <f>IFERROR(INDEX('Lists (to be hidden)'!$D:$D,MATCH(I182,'Lists (to be hidden)'!$E:$E,0)),"")</f>
        <v/>
      </c>
      <c r="N182" s="78" t="str">
        <f>IFERROR(INDEX('Lists (to be hidden)'!$F:$F,MATCH(I182,'Lists (to be hidden)'!$E:$E,0)),"")</f>
        <v/>
      </c>
    </row>
    <row r="183" spans="1:14" x14ac:dyDescent="0.25">
      <c r="A183" s="18" t="s">
        <v>837</v>
      </c>
      <c r="B183" s="18" t="str">
        <f>'1. Start Here'!$I$6</f>
        <v>N/A</v>
      </c>
      <c r="D183" s="23"/>
      <c r="E183" s="29" t="s">
        <v>428</v>
      </c>
      <c r="F183" s="19"/>
      <c r="G183" s="20"/>
      <c r="H183" s="20"/>
      <c r="I183" s="20"/>
      <c r="J183" s="58"/>
      <c r="K183" s="69">
        <f>Table579105[[#This Row],[Total Expenditure Amount]]*0.25</f>
        <v>0</v>
      </c>
      <c r="L183" s="59">
        <f>Table579105[[#This Row],[Total Expenditure Amount]]*0.75</f>
        <v>0</v>
      </c>
      <c r="M183" s="77" t="str">
        <f>IFERROR(INDEX('Lists (to be hidden)'!$D:$D,MATCH(I183,'Lists (to be hidden)'!$E:$E,0)),"")</f>
        <v/>
      </c>
      <c r="N183" s="78" t="str">
        <f>IFERROR(INDEX('Lists (to be hidden)'!$F:$F,MATCH(I183,'Lists (to be hidden)'!$E:$E,0)),"")</f>
        <v/>
      </c>
    </row>
    <row r="184" spans="1:14" x14ac:dyDescent="0.25">
      <c r="A184" s="18" t="s">
        <v>837</v>
      </c>
      <c r="B184" s="18" t="str">
        <f>'1. Start Here'!$I$6</f>
        <v>N/A</v>
      </c>
      <c r="D184" s="23"/>
      <c r="E184" s="29" t="s">
        <v>430</v>
      </c>
      <c r="F184" s="19"/>
      <c r="G184" s="20"/>
      <c r="H184" s="20"/>
      <c r="I184" s="20"/>
      <c r="J184" s="58"/>
      <c r="K184" s="69">
        <f>Table579105[[#This Row],[Total Expenditure Amount]]*0.25</f>
        <v>0</v>
      </c>
      <c r="L184" s="59">
        <f>Table579105[[#This Row],[Total Expenditure Amount]]*0.75</f>
        <v>0</v>
      </c>
      <c r="M184" s="77" t="str">
        <f>IFERROR(INDEX('Lists (to be hidden)'!$D:$D,MATCH(I184,'Lists (to be hidden)'!$E:$E,0)),"")</f>
        <v/>
      </c>
      <c r="N184" s="78" t="str">
        <f>IFERROR(INDEX('Lists (to be hidden)'!$F:$F,MATCH(I184,'Lists (to be hidden)'!$E:$E,0)),"")</f>
        <v/>
      </c>
    </row>
    <row r="185" spans="1:14" x14ac:dyDescent="0.25">
      <c r="A185" s="18" t="s">
        <v>837</v>
      </c>
      <c r="B185" s="18" t="str">
        <f>'1. Start Here'!$I$6</f>
        <v>N/A</v>
      </c>
      <c r="D185" s="23"/>
      <c r="E185" s="28" t="s">
        <v>432</v>
      </c>
      <c r="F185" s="19"/>
      <c r="G185" s="20"/>
      <c r="H185" s="20"/>
      <c r="I185" s="20"/>
      <c r="J185" s="58"/>
      <c r="K185" s="69">
        <f>Table579105[[#This Row],[Total Expenditure Amount]]*0.25</f>
        <v>0</v>
      </c>
      <c r="L185" s="59">
        <f>Table579105[[#This Row],[Total Expenditure Amount]]*0.75</f>
        <v>0</v>
      </c>
      <c r="M185" s="77" t="str">
        <f>IFERROR(INDEX('Lists (to be hidden)'!$D:$D,MATCH(I185,'Lists (to be hidden)'!$E:$E,0)),"")</f>
        <v/>
      </c>
      <c r="N185" s="78" t="str">
        <f>IFERROR(INDEX('Lists (to be hidden)'!$F:$F,MATCH(I185,'Lists (to be hidden)'!$E:$E,0)),"")</f>
        <v/>
      </c>
    </row>
    <row r="186" spans="1:14" x14ac:dyDescent="0.25">
      <c r="A186" s="18" t="s">
        <v>837</v>
      </c>
      <c r="B186" s="18" t="str">
        <f>'1. Start Here'!$I$6</f>
        <v>N/A</v>
      </c>
      <c r="D186" s="23"/>
      <c r="E186" s="29" t="s">
        <v>434</v>
      </c>
      <c r="F186" s="19"/>
      <c r="G186" s="20"/>
      <c r="H186" s="20"/>
      <c r="I186" s="20"/>
      <c r="J186" s="58"/>
      <c r="K186" s="69">
        <f>Table579105[[#This Row],[Total Expenditure Amount]]*0.25</f>
        <v>0</v>
      </c>
      <c r="L186" s="59">
        <f>Table579105[[#This Row],[Total Expenditure Amount]]*0.75</f>
        <v>0</v>
      </c>
      <c r="M186" s="77" t="str">
        <f>IFERROR(INDEX('Lists (to be hidden)'!$D:$D,MATCH(I186,'Lists (to be hidden)'!$E:$E,0)),"")</f>
        <v/>
      </c>
      <c r="N186" s="78" t="str">
        <f>IFERROR(INDEX('Lists (to be hidden)'!$F:$F,MATCH(I186,'Lists (to be hidden)'!$E:$E,0)),"")</f>
        <v/>
      </c>
    </row>
    <row r="187" spans="1:14" x14ac:dyDescent="0.25">
      <c r="A187" s="18" t="s">
        <v>837</v>
      </c>
      <c r="B187" s="18" t="str">
        <f>'1. Start Here'!$I$6</f>
        <v>N/A</v>
      </c>
      <c r="D187" s="23"/>
      <c r="E187" s="29" t="s">
        <v>436</v>
      </c>
      <c r="F187" s="19"/>
      <c r="G187" s="20"/>
      <c r="H187" s="20"/>
      <c r="I187" s="20"/>
      <c r="J187" s="58"/>
      <c r="K187" s="69">
        <f>Table579105[[#This Row],[Total Expenditure Amount]]*0.25</f>
        <v>0</v>
      </c>
      <c r="L187" s="59">
        <f>Table579105[[#This Row],[Total Expenditure Amount]]*0.75</f>
        <v>0</v>
      </c>
      <c r="M187" s="77" t="str">
        <f>IFERROR(INDEX('Lists (to be hidden)'!$D:$D,MATCH(I187,'Lists (to be hidden)'!$E:$E,0)),"")</f>
        <v/>
      </c>
      <c r="N187" s="78" t="str">
        <f>IFERROR(INDEX('Lists (to be hidden)'!$F:$F,MATCH(I187,'Lists (to be hidden)'!$E:$E,0)),"")</f>
        <v/>
      </c>
    </row>
    <row r="188" spans="1:14" x14ac:dyDescent="0.25">
      <c r="A188" s="18" t="s">
        <v>837</v>
      </c>
      <c r="B188" s="18" t="str">
        <f>'1. Start Here'!$I$6</f>
        <v>N/A</v>
      </c>
      <c r="D188" s="23"/>
      <c r="E188" s="29" t="s">
        <v>438</v>
      </c>
      <c r="F188" s="19"/>
      <c r="G188" s="20"/>
      <c r="H188" s="20"/>
      <c r="I188" s="20"/>
      <c r="J188" s="58"/>
      <c r="K188" s="69">
        <f>Table579105[[#This Row],[Total Expenditure Amount]]*0.25</f>
        <v>0</v>
      </c>
      <c r="L188" s="59">
        <f>Table579105[[#This Row],[Total Expenditure Amount]]*0.75</f>
        <v>0</v>
      </c>
      <c r="M188" s="77" t="str">
        <f>IFERROR(INDEX('Lists (to be hidden)'!$D:$D,MATCH(I188,'Lists (to be hidden)'!$E:$E,0)),"")</f>
        <v/>
      </c>
      <c r="N188" s="78" t="str">
        <f>IFERROR(INDEX('Lists (to be hidden)'!$F:$F,MATCH(I188,'Lists (to be hidden)'!$E:$E,0)),"")</f>
        <v/>
      </c>
    </row>
    <row r="189" spans="1:14" x14ac:dyDescent="0.25">
      <c r="A189" s="18" t="s">
        <v>837</v>
      </c>
      <c r="B189" s="18" t="str">
        <f>'1. Start Here'!$I$6</f>
        <v>N/A</v>
      </c>
      <c r="D189" s="23"/>
      <c r="E189" s="29" t="s">
        <v>440</v>
      </c>
      <c r="F189" s="19"/>
      <c r="G189" s="20"/>
      <c r="H189" s="20"/>
      <c r="I189" s="20"/>
      <c r="J189" s="58"/>
      <c r="K189" s="69">
        <f>Table579105[[#This Row],[Total Expenditure Amount]]*0.25</f>
        <v>0</v>
      </c>
      <c r="L189" s="59">
        <f>Table579105[[#This Row],[Total Expenditure Amount]]*0.75</f>
        <v>0</v>
      </c>
      <c r="M189" s="77" t="str">
        <f>IFERROR(INDEX('Lists (to be hidden)'!$D:$D,MATCH(I189,'Lists (to be hidden)'!$E:$E,0)),"")</f>
        <v/>
      </c>
      <c r="N189" s="78" t="str">
        <f>IFERROR(INDEX('Lists (to be hidden)'!$F:$F,MATCH(I189,'Lists (to be hidden)'!$E:$E,0)),"")</f>
        <v/>
      </c>
    </row>
    <row r="190" spans="1:14" x14ac:dyDescent="0.25">
      <c r="A190" s="18" t="s">
        <v>837</v>
      </c>
      <c r="B190" s="18" t="str">
        <f>'1. Start Here'!$I$6</f>
        <v>N/A</v>
      </c>
      <c r="D190" s="23"/>
      <c r="E190" s="28" t="s">
        <v>442</v>
      </c>
      <c r="F190" s="19"/>
      <c r="G190" s="20"/>
      <c r="H190" s="20"/>
      <c r="I190" s="20"/>
      <c r="J190" s="58"/>
      <c r="K190" s="69">
        <f>Table579105[[#This Row],[Total Expenditure Amount]]*0.25</f>
        <v>0</v>
      </c>
      <c r="L190" s="59">
        <f>Table579105[[#This Row],[Total Expenditure Amount]]*0.75</f>
        <v>0</v>
      </c>
      <c r="M190" s="77" t="str">
        <f>IFERROR(INDEX('Lists (to be hidden)'!$D:$D,MATCH(I190,'Lists (to be hidden)'!$E:$E,0)),"")</f>
        <v/>
      </c>
      <c r="N190" s="78" t="str">
        <f>IFERROR(INDEX('Lists (to be hidden)'!$F:$F,MATCH(I190,'Lists (to be hidden)'!$E:$E,0)),"")</f>
        <v/>
      </c>
    </row>
    <row r="191" spans="1:14" x14ac:dyDescent="0.25">
      <c r="A191" s="18" t="s">
        <v>837</v>
      </c>
      <c r="B191" s="18" t="str">
        <f>'1. Start Here'!$I$6</f>
        <v>N/A</v>
      </c>
      <c r="D191" s="23"/>
      <c r="E191" s="29" t="s">
        <v>444</v>
      </c>
      <c r="F191" s="19"/>
      <c r="G191" s="20"/>
      <c r="H191" s="20"/>
      <c r="I191" s="20"/>
      <c r="J191" s="58"/>
      <c r="K191" s="69">
        <f>Table579105[[#This Row],[Total Expenditure Amount]]*0.25</f>
        <v>0</v>
      </c>
      <c r="L191" s="59">
        <f>Table579105[[#This Row],[Total Expenditure Amount]]*0.75</f>
        <v>0</v>
      </c>
      <c r="M191" s="77" t="str">
        <f>IFERROR(INDEX('Lists (to be hidden)'!$D:$D,MATCH(I191,'Lists (to be hidden)'!$E:$E,0)),"")</f>
        <v/>
      </c>
      <c r="N191" s="78" t="str">
        <f>IFERROR(INDEX('Lists (to be hidden)'!$F:$F,MATCH(I191,'Lists (to be hidden)'!$E:$E,0)),"")</f>
        <v/>
      </c>
    </row>
    <row r="192" spans="1:14" x14ac:dyDescent="0.25">
      <c r="A192" s="18" t="s">
        <v>837</v>
      </c>
      <c r="B192" s="18" t="str">
        <f>'1. Start Here'!$I$6</f>
        <v>N/A</v>
      </c>
      <c r="D192" s="23"/>
      <c r="E192" s="29" t="s">
        <v>446</v>
      </c>
      <c r="F192" s="19"/>
      <c r="G192" s="20"/>
      <c r="H192" s="20"/>
      <c r="I192" s="20"/>
      <c r="J192" s="58"/>
      <c r="K192" s="69">
        <f>Table579105[[#This Row],[Total Expenditure Amount]]*0.25</f>
        <v>0</v>
      </c>
      <c r="L192" s="59">
        <f>Table579105[[#This Row],[Total Expenditure Amount]]*0.75</f>
        <v>0</v>
      </c>
      <c r="M192" s="77" t="str">
        <f>IFERROR(INDEX('Lists (to be hidden)'!$D:$D,MATCH(I192,'Lists (to be hidden)'!$E:$E,0)),"")</f>
        <v/>
      </c>
      <c r="N192" s="78" t="str">
        <f>IFERROR(INDEX('Lists (to be hidden)'!$F:$F,MATCH(I192,'Lists (to be hidden)'!$E:$E,0)),"")</f>
        <v/>
      </c>
    </row>
    <row r="193" spans="1:14" x14ac:dyDescent="0.25">
      <c r="A193" s="18" t="s">
        <v>837</v>
      </c>
      <c r="B193" s="18" t="str">
        <f>'1. Start Here'!$I$6</f>
        <v>N/A</v>
      </c>
      <c r="D193" s="23"/>
      <c r="E193" s="28" t="s">
        <v>448</v>
      </c>
      <c r="F193" s="19"/>
      <c r="G193" s="20"/>
      <c r="H193" s="20"/>
      <c r="I193" s="20"/>
      <c r="J193" s="58"/>
      <c r="K193" s="69">
        <f>Table579105[[#This Row],[Total Expenditure Amount]]*0.25</f>
        <v>0</v>
      </c>
      <c r="L193" s="59">
        <f>Table579105[[#This Row],[Total Expenditure Amount]]*0.75</f>
        <v>0</v>
      </c>
      <c r="M193" s="77" t="str">
        <f>IFERROR(INDEX('Lists (to be hidden)'!$D:$D,MATCH(I193,'Lists (to be hidden)'!$E:$E,0)),"")</f>
        <v/>
      </c>
      <c r="N193" s="78" t="str">
        <f>IFERROR(INDEX('Lists (to be hidden)'!$F:$F,MATCH(I193,'Lists (to be hidden)'!$E:$E,0)),"")</f>
        <v/>
      </c>
    </row>
    <row r="194" spans="1:14" x14ac:dyDescent="0.25">
      <c r="A194" s="18" t="s">
        <v>837</v>
      </c>
      <c r="B194" s="18" t="str">
        <f>'1. Start Here'!$I$6</f>
        <v>N/A</v>
      </c>
      <c r="D194" s="23"/>
      <c r="E194" s="29" t="s">
        <v>450</v>
      </c>
      <c r="F194" s="19"/>
      <c r="G194" s="20"/>
      <c r="H194" s="20"/>
      <c r="I194" s="20"/>
      <c r="J194" s="58"/>
      <c r="K194" s="69">
        <f>Table579105[[#This Row],[Total Expenditure Amount]]*0.25</f>
        <v>0</v>
      </c>
      <c r="L194" s="59">
        <f>Table579105[[#This Row],[Total Expenditure Amount]]*0.75</f>
        <v>0</v>
      </c>
      <c r="M194" s="77" t="str">
        <f>IFERROR(INDEX('Lists (to be hidden)'!$D:$D,MATCH(I194,'Lists (to be hidden)'!$E:$E,0)),"")</f>
        <v/>
      </c>
      <c r="N194" s="78" t="str">
        <f>IFERROR(INDEX('Lists (to be hidden)'!$F:$F,MATCH(I194,'Lists (to be hidden)'!$E:$E,0)),"")</f>
        <v/>
      </c>
    </row>
    <row r="195" spans="1:14" x14ac:dyDescent="0.25">
      <c r="A195" s="18" t="s">
        <v>837</v>
      </c>
      <c r="B195" s="18" t="str">
        <f>'1. Start Here'!$I$6</f>
        <v>N/A</v>
      </c>
      <c r="D195" s="23"/>
      <c r="E195" s="29" t="s">
        <v>452</v>
      </c>
      <c r="F195" s="19"/>
      <c r="G195" s="20"/>
      <c r="H195" s="20"/>
      <c r="I195" s="20"/>
      <c r="J195" s="58"/>
      <c r="K195" s="69">
        <f>Table579105[[#This Row],[Total Expenditure Amount]]*0.25</f>
        <v>0</v>
      </c>
      <c r="L195" s="59">
        <f>Table579105[[#This Row],[Total Expenditure Amount]]*0.75</f>
        <v>0</v>
      </c>
      <c r="M195" s="77" t="str">
        <f>IFERROR(INDEX('Lists (to be hidden)'!$D:$D,MATCH(I195,'Lists (to be hidden)'!$E:$E,0)),"")</f>
        <v/>
      </c>
      <c r="N195" s="78" t="str">
        <f>IFERROR(INDEX('Lists (to be hidden)'!$F:$F,MATCH(I195,'Lists (to be hidden)'!$E:$E,0)),"")</f>
        <v/>
      </c>
    </row>
    <row r="196" spans="1:14" x14ac:dyDescent="0.25">
      <c r="A196" s="18" t="s">
        <v>837</v>
      </c>
      <c r="B196" s="18" t="str">
        <f>'1. Start Here'!$I$6</f>
        <v>N/A</v>
      </c>
      <c r="D196" s="23"/>
      <c r="E196" s="29" t="s">
        <v>454</v>
      </c>
      <c r="F196" s="19"/>
      <c r="G196" s="20"/>
      <c r="H196" s="20"/>
      <c r="I196" s="20"/>
      <c r="J196" s="58"/>
      <c r="K196" s="69">
        <f>Table579105[[#This Row],[Total Expenditure Amount]]*0.25</f>
        <v>0</v>
      </c>
      <c r="L196" s="59">
        <f>Table579105[[#This Row],[Total Expenditure Amount]]*0.75</f>
        <v>0</v>
      </c>
      <c r="M196" s="77" t="str">
        <f>IFERROR(INDEX('Lists (to be hidden)'!$D:$D,MATCH(I196,'Lists (to be hidden)'!$E:$E,0)),"")</f>
        <v/>
      </c>
      <c r="N196" s="78" t="str">
        <f>IFERROR(INDEX('Lists (to be hidden)'!$F:$F,MATCH(I196,'Lists (to be hidden)'!$E:$E,0)),"")</f>
        <v/>
      </c>
    </row>
    <row r="197" spans="1:14" x14ac:dyDescent="0.25">
      <c r="A197" s="18" t="s">
        <v>837</v>
      </c>
      <c r="B197" s="18" t="str">
        <f>'1. Start Here'!$I$6</f>
        <v>N/A</v>
      </c>
      <c r="D197" s="23"/>
      <c r="E197" s="29" t="s">
        <v>456</v>
      </c>
      <c r="F197" s="19"/>
      <c r="G197" s="20"/>
      <c r="H197" s="20"/>
      <c r="I197" s="20"/>
      <c r="J197" s="58"/>
      <c r="K197" s="69">
        <f>Table579105[[#This Row],[Total Expenditure Amount]]*0.25</f>
        <v>0</v>
      </c>
      <c r="L197" s="59">
        <f>Table579105[[#This Row],[Total Expenditure Amount]]*0.75</f>
        <v>0</v>
      </c>
      <c r="M197" s="77" t="str">
        <f>IFERROR(INDEX('Lists (to be hidden)'!$D:$D,MATCH(I197,'Lists (to be hidden)'!$E:$E,0)),"")</f>
        <v/>
      </c>
      <c r="N197" s="78" t="str">
        <f>IFERROR(INDEX('Lists (to be hidden)'!$F:$F,MATCH(I197,'Lists (to be hidden)'!$E:$E,0)),"")</f>
        <v/>
      </c>
    </row>
    <row r="198" spans="1:14" x14ac:dyDescent="0.25">
      <c r="A198" s="18" t="s">
        <v>837</v>
      </c>
      <c r="B198" s="18" t="str">
        <f>'1. Start Here'!$I$6</f>
        <v>N/A</v>
      </c>
      <c r="D198" s="23"/>
      <c r="E198" s="28" t="s">
        <v>458</v>
      </c>
      <c r="F198" s="19"/>
      <c r="G198" s="20"/>
      <c r="H198" s="20"/>
      <c r="I198" s="20"/>
      <c r="J198" s="58"/>
      <c r="K198" s="69">
        <f>Table579105[[#This Row],[Total Expenditure Amount]]*0.25</f>
        <v>0</v>
      </c>
      <c r="L198" s="59">
        <f>Table579105[[#This Row],[Total Expenditure Amount]]*0.75</f>
        <v>0</v>
      </c>
      <c r="M198" s="77" t="str">
        <f>IFERROR(INDEX('Lists (to be hidden)'!$D:$D,MATCH(I198,'Lists (to be hidden)'!$E:$E,0)),"")</f>
        <v/>
      </c>
      <c r="N198" s="78" t="str">
        <f>IFERROR(INDEX('Lists (to be hidden)'!$F:$F,MATCH(I198,'Lists (to be hidden)'!$E:$E,0)),"")</f>
        <v/>
      </c>
    </row>
    <row r="199" spans="1:14" x14ac:dyDescent="0.25">
      <c r="A199" s="18" t="s">
        <v>837</v>
      </c>
      <c r="B199" s="18" t="str">
        <f>'1. Start Here'!$I$6</f>
        <v>N/A</v>
      </c>
      <c r="D199" s="23"/>
      <c r="E199" s="29" t="s">
        <v>460</v>
      </c>
      <c r="F199" s="19"/>
      <c r="G199" s="20"/>
      <c r="H199" s="20"/>
      <c r="I199" s="20"/>
      <c r="J199" s="58"/>
      <c r="K199" s="69">
        <f>Table579105[[#This Row],[Total Expenditure Amount]]*0.25</f>
        <v>0</v>
      </c>
      <c r="L199" s="59">
        <f>Table579105[[#This Row],[Total Expenditure Amount]]*0.75</f>
        <v>0</v>
      </c>
      <c r="M199" s="77" t="str">
        <f>IFERROR(INDEX('Lists (to be hidden)'!$D:$D,MATCH(I199,'Lists (to be hidden)'!$E:$E,0)),"")</f>
        <v/>
      </c>
      <c r="N199" s="78" t="str">
        <f>IFERROR(INDEX('Lists (to be hidden)'!$F:$F,MATCH(I199,'Lists (to be hidden)'!$E:$E,0)),"")</f>
        <v/>
      </c>
    </row>
    <row r="200" spans="1:14" x14ac:dyDescent="0.25">
      <c r="A200" s="18" t="s">
        <v>837</v>
      </c>
      <c r="B200" s="18" t="str">
        <f>'1. Start Here'!$I$6</f>
        <v>N/A</v>
      </c>
      <c r="D200" s="23"/>
      <c r="E200" s="29" t="s">
        <v>462</v>
      </c>
      <c r="F200" s="19"/>
      <c r="G200" s="20"/>
      <c r="H200" s="20"/>
      <c r="I200" s="20"/>
      <c r="J200" s="58"/>
      <c r="K200" s="69">
        <f>Table579105[[#This Row],[Total Expenditure Amount]]*0.25</f>
        <v>0</v>
      </c>
      <c r="L200" s="59">
        <f>Table579105[[#This Row],[Total Expenditure Amount]]*0.75</f>
        <v>0</v>
      </c>
      <c r="M200" s="77" t="str">
        <f>IFERROR(INDEX('Lists (to be hidden)'!$D:$D,MATCH(I200,'Lists (to be hidden)'!$E:$E,0)),"")</f>
        <v/>
      </c>
      <c r="N200" s="78" t="str">
        <f>IFERROR(INDEX('Lists (to be hidden)'!$F:$F,MATCH(I200,'Lists (to be hidden)'!$E:$E,0)),"")</f>
        <v/>
      </c>
    </row>
    <row r="201" spans="1:14" x14ac:dyDescent="0.25">
      <c r="A201" s="18" t="s">
        <v>837</v>
      </c>
      <c r="B201" s="18" t="str">
        <f>'1. Start Here'!$I$6</f>
        <v>N/A</v>
      </c>
      <c r="D201" s="23"/>
      <c r="E201" s="28" t="s">
        <v>464</v>
      </c>
      <c r="F201" s="19"/>
      <c r="G201" s="20"/>
      <c r="H201" s="20"/>
      <c r="I201" s="20"/>
      <c r="J201" s="58"/>
      <c r="K201" s="69">
        <f>Table579105[[#This Row],[Total Expenditure Amount]]*0.25</f>
        <v>0</v>
      </c>
      <c r="L201" s="59">
        <f>Table579105[[#This Row],[Total Expenditure Amount]]*0.75</f>
        <v>0</v>
      </c>
      <c r="M201" s="77" t="str">
        <f>IFERROR(INDEX('Lists (to be hidden)'!$D:$D,MATCH(I201,'Lists (to be hidden)'!$E:$E,0)),"")</f>
        <v/>
      </c>
      <c r="N201" s="78" t="str">
        <f>IFERROR(INDEX('Lists (to be hidden)'!$F:$F,MATCH(I201,'Lists (to be hidden)'!$E:$E,0)),"")</f>
        <v/>
      </c>
    </row>
    <row r="202" spans="1:14" x14ac:dyDescent="0.25">
      <c r="A202" s="18" t="s">
        <v>837</v>
      </c>
      <c r="B202" s="18" t="str">
        <f>'1. Start Here'!$I$6</f>
        <v>N/A</v>
      </c>
      <c r="D202" s="23"/>
      <c r="E202" s="29" t="s">
        <v>466</v>
      </c>
      <c r="F202" s="19"/>
      <c r="G202" s="20"/>
      <c r="H202" s="20"/>
      <c r="I202" s="20"/>
      <c r="J202" s="58"/>
      <c r="K202" s="69">
        <f>Table579105[[#This Row],[Total Expenditure Amount]]*0.25</f>
        <v>0</v>
      </c>
      <c r="L202" s="59">
        <f>Table579105[[#This Row],[Total Expenditure Amount]]*0.75</f>
        <v>0</v>
      </c>
      <c r="M202" s="77" t="str">
        <f>IFERROR(INDEX('Lists (to be hidden)'!$D:$D,MATCH(I202,'Lists (to be hidden)'!$E:$E,0)),"")</f>
        <v/>
      </c>
      <c r="N202" s="78" t="str">
        <f>IFERROR(INDEX('Lists (to be hidden)'!$F:$F,MATCH(I202,'Lists (to be hidden)'!$E:$E,0)),"")</f>
        <v/>
      </c>
    </row>
    <row r="203" spans="1:14" x14ac:dyDescent="0.25">
      <c r="A203" s="18" t="s">
        <v>837</v>
      </c>
      <c r="B203" s="18" t="str">
        <f>'1. Start Here'!$I$6</f>
        <v>N/A</v>
      </c>
      <c r="D203" s="23"/>
      <c r="E203" s="29" t="s">
        <v>468</v>
      </c>
      <c r="F203" s="19"/>
      <c r="G203" s="20"/>
      <c r="H203" s="20"/>
      <c r="I203" s="20"/>
      <c r="J203" s="58"/>
      <c r="K203" s="69">
        <f>Table579105[[#This Row],[Total Expenditure Amount]]*0.25</f>
        <v>0</v>
      </c>
      <c r="L203" s="59">
        <f>Table579105[[#This Row],[Total Expenditure Amount]]*0.75</f>
        <v>0</v>
      </c>
      <c r="M203" s="77" t="str">
        <f>IFERROR(INDEX('Lists (to be hidden)'!$D:$D,MATCH(I203,'Lists (to be hidden)'!$E:$E,0)),"")</f>
        <v/>
      </c>
      <c r="N203" s="78" t="str">
        <f>IFERROR(INDEX('Lists (to be hidden)'!$F:$F,MATCH(I203,'Lists (to be hidden)'!$E:$E,0)),"")</f>
        <v/>
      </c>
    </row>
    <row r="204" spans="1:14" x14ac:dyDescent="0.25">
      <c r="A204" s="18" t="s">
        <v>837</v>
      </c>
      <c r="B204" s="18" t="str">
        <f>'1. Start Here'!$I$6</f>
        <v>N/A</v>
      </c>
      <c r="D204" s="23"/>
      <c r="E204" s="29" t="s">
        <v>470</v>
      </c>
      <c r="F204" s="19"/>
      <c r="G204" s="20"/>
      <c r="H204" s="20"/>
      <c r="I204" s="20"/>
      <c r="J204" s="58"/>
      <c r="K204" s="69">
        <f>Table579105[[#This Row],[Total Expenditure Amount]]*0.25</f>
        <v>0</v>
      </c>
      <c r="L204" s="59">
        <f>Table579105[[#This Row],[Total Expenditure Amount]]*0.75</f>
        <v>0</v>
      </c>
      <c r="M204" s="77" t="str">
        <f>IFERROR(INDEX('Lists (to be hidden)'!$D:$D,MATCH(I204,'Lists (to be hidden)'!$E:$E,0)),"")</f>
        <v/>
      </c>
      <c r="N204" s="78" t="str">
        <f>IFERROR(INDEX('Lists (to be hidden)'!$F:$F,MATCH(I204,'Lists (to be hidden)'!$E:$E,0)),"")</f>
        <v/>
      </c>
    </row>
    <row r="205" spans="1:14" x14ac:dyDescent="0.25">
      <c r="A205" s="18" t="s">
        <v>837</v>
      </c>
      <c r="B205" s="18" t="str">
        <f>'1. Start Here'!$I$6</f>
        <v>N/A</v>
      </c>
      <c r="D205" s="23"/>
      <c r="E205" s="29" t="s">
        <v>472</v>
      </c>
      <c r="F205" s="19"/>
      <c r="G205" s="20"/>
      <c r="H205" s="20"/>
      <c r="I205" s="20"/>
      <c r="J205" s="58"/>
      <c r="K205" s="69">
        <f>Table579105[[#This Row],[Total Expenditure Amount]]*0.25</f>
        <v>0</v>
      </c>
      <c r="L205" s="59">
        <f>Table579105[[#This Row],[Total Expenditure Amount]]*0.75</f>
        <v>0</v>
      </c>
      <c r="M205" s="77" t="str">
        <f>IFERROR(INDEX('Lists (to be hidden)'!$D:$D,MATCH(I205,'Lists (to be hidden)'!$E:$E,0)),"")</f>
        <v/>
      </c>
      <c r="N205" s="78" t="str">
        <f>IFERROR(INDEX('Lists (to be hidden)'!$F:$F,MATCH(I205,'Lists (to be hidden)'!$E:$E,0)),"")</f>
        <v/>
      </c>
    </row>
    <row r="206" spans="1:14" x14ac:dyDescent="0.25">
      <c r="A206" s="18" t="s">
        <v>837</v>
      </c>
      <c r="B206" s="18" t="str">
        <f>'1. Start Here'!$I$6</f>
        <v>N/A</v>
      </c>
      <c r="D206" s="23"/>
      <c r="E206" s="28" t="s">
        <v>474</v>
      </c>
      <c r="F206" s="19"/>
      <c r="G206" s="20"/>
      <c r="H206" s="20"/>
      <c r="I206" s="20"/>
      <c r="J206" s="58"/>
      <c r="K206" s="69">
        <f>Table579105[[#This Row],[Total Expenditure Amount]]*0.25</f>
        <v>0</v>
      </c>
      <c r="L206" s="59">
        <f>Table579105[[#This Row],[Total Expenditure Amount]]*0.75</f>
        <v>0</v>
      </c>
      <c r="M206" s="77" t="str">
        <f>IFERROR(INDEX('Lists (to be hidden)'!$D:$D,MATCH(I206,'Lists (to be hidden)'!$E:$E,0)),"")</f>
        <v/>
      </c>
      <c r="N206" s="78" t="str">
        <f>IFERROR(INDEX('Lists (to be hidden)'!$F:$F,MATCH(I206,'Lists (to be hidden)'!$E:$E,0)),"")</f>
        <v/>
      </c>
    </row>
    <row r="207" spans="1:14" x14ac:dyDescent="0.25">
      <c r="A207" s="18" t="s">
        <v>837</v>
      </c>
      <c r="B207" s="18" t="str">
        <f>'1. Start Here'!$I$6</f>
        <v>N/A</v>
      </c>
      <c r="D207" s="23"/>
      <c r="E207" s="29" t="s">
        <v>476</v>
      </c>
      <c r="F207" s="19"/>
      <c r="G207" s="20"/>
      <c r="H207" s="20"/>
      <c r="I207" s="20"/>
      <c r="J207" s="58"/>
      <c r="K207" s="69">
        <f>Table579105[[#This Row],[Total Expenditure Amount]]*0.25</f>
        <v>0</v>
      </c>
      <c r="L207" s="59">
        <f>Table579105[[#This Row],[Total Expenditure Amount]]*0.75</f>
        <v>0</v>
      </c>
      <c r="M207" s="77" t="str">
        <f>IFERROR(INDEX('Lists (to be hidden)'!$D:$D,MATCH(I207,'Lists (to be hidden)'!$E:$E,0)),"")</f>
        <v/>
      </c>
      <c r="N207" s="78" t="str">
        <f>IFERROR(INDEX('Lists (to be hidden)'!$F:$F,MATCH(I207,'Lists (to be hidden)'!$E:$E,0)),"")</f>
        <v/>
      </c>
    </row>
    <row r="208" spans="1:14" x14ac:dyDescent="0.25">
      <c r="A208" s="18" t="s">
        <v>837</v>
      </c>
      <c r="B208" s="18" t="str">
        <f>'1. Start Here'!$I$6</f>
        <v>N/A</v>
      </c>
      <c r="D208" s="23"/>
      <c r="E208" s="29" t="s">
        <v>478</v>
      </c>
      <c r="F208" s="19"/>
      <c r="G208" s="20"/>
      <c r="H208" s="20"/>
      <c r="I208" s="20"/>
      <c r="J208" s="58"/>
      <c r="K208" s="69">
        <f>Table579105[[#This Row],[Total Expenditure Amount]]*0.25</f>
        <v>0</v>
      </c>
      <c r="L208" s="59">
        <f>Table579105[[#This Row],[Total Expenditure Amount]]*0.75</f>
        <v>0</v>
      </c>
      <c r="M208" s="77" t="str">
        <f>IFERROR(INDEX('Lists (to be hidden)'!$D:$D,MATCH(I208,'Lists (to be hidden)'!$E:$E,0)),"")</f>
        <v/>
      </c>
      <c r="N208" s="78" t="str">
        <f>IFERROR(INDEX('Lists (to be hidden)'!$F:$F,MATCH(I208,'Lists (to be hidden)'!$E:$E,0)),"")</f>
        <v/>
      </c>
    </row>
    <row r="209" spans="1:14" x14ac:dyDescent="0.25">
      <c r="A209" s="18" t="s">
        <v>837</v>
      </c>
      <c r="B209" s="18" t="str">
        <f>'1. Start Here'!$I$6</f>
        <v>N/A</v>
      </c>
      <c r="D209" s="23"/>
      <c r="E209" s="28" t="s">
        <v>480</v>
      </c>
      <c r="F209" s="19"/>
      <c r="G209" s="20"/>
      <c r="H209" s="20"/>
      <c r="I209" s="20"/>
      <c r="J209" s="58"/>
      <c r="K209" s="69">
        <f>Table579105[[#This Row],[Total Expenditure Amount]]*0.25</f>
        <v>0</v>
      </c>
      <c r="L209" s="59">
        <f>Table579105[[#This Row],[Total Expenditure Amount]]*0.75</f>
        <v>0</v>
      </c>
      <c r="M209" s="77" t="str">
        <f>IFERROR(INDEX('Lists (to be hidden)'!$D:$D,MATCH(I209,'Lists (to be hidden)'!$E:$E,0)),"")</f>
        <v/>
      </c>
      <c r="N209" s="78" t="str">
        <f>IFERROR(INDEX('Lists (to be hidden)'!$F:$F,MATCH(I209,'Lists (to be hidden)'!$E:$E,0)),"")</f>
        <v/>
      </c>
    </row>
    <row r="210" spans="1:14" x14ac:dyDescent="0.25">
      <c r="A210" s="18" t="s">
        <v>837</v>
      </c>
      <c r="B210" s="18" t="str">
        <f>'1. Start Here'!$I$6</f>
        <v>N/A</v>
      </c>
      <c r="D210" s="23"/>
      <c r="E210" s="29" t="s">
        <v>482</v>
      </c>
      <c r="F210" s="19"/>
      <c r="G210" s="20"/>
      <c r="H210" s="20"/>
      <c r="I210" s="20"/>
      <c r="J210" s="58"/>
      <c r="K210" s="69">
        <f>Table579105[[#This Row],[Total Expenditure Amount]]*0.25</f>
        <v>0</v>
      </c>
      <c r="L210" s="59">
        <f>Table579105[[#This Row],[Total Expenditure Amount]]*0.75</f>
        <v>0</v>
      </c>
      <c r="M210" s="77" t="str">
        <f>IFERROR(INDEX('Lists (to be hidden)'!$D:$D,MATCH(I210,'Lists (to be hidden)'!$E:$E,0)),"")</f>
        <v/>
      </c>
      <c r="N210" s="78" t="str">
        <f>IFERROR(INDEX('Lists (to be hidden)'!$F:$F,MATCH(I210,'Lists (to be hidden)'!$E:$E,0)),"")</f>
        <v/>
      </c>
    </row>
    <row r="211" spans="1:14" x14ac:dyDescent="0.25">
      <c r="A211" s="18" t="s">
        <v>837</v>
      </c>
      <c r="B211" s="18" t="str">
        <f>'1. Start Here'!$I$6</f>
        <v>N/A</v>
      </c>
      <c r="D211" s="23"/>
      <c r="E211" s="29" t="s">
        <v>484</v>
      </c>
      <c r="F211" s="19"/>
      <c r="G211" s="20"/>
      <c r="H211" s="20"/>
      <c r="I211" s="20"/>
      <c r="J211" s="58"/>
      <c r="K211" s="69">
        <f>Table579105[[#This Row],[Total Expenditure Amount]]*0.25</f>
        <v>0</v>
      </c>
      <c r="L211" s="59">
        <f>Table579105[[#This Row],[Total Expenditure Amount]]*0.75</f>
        <v>0</v>
      </c>
      <c r="M211" s="77" t="str">
        <f>IFERROR(INDEX('Lists (to be hidden)'!$D:$D,MATCH(I211,'Lists (to be hidden)'!$E:$E,0)),"")</f>
        <v/>
      </c>
      <c r="N211" s="78" t="str">
        <f>IFERROR(INDEX('Lists (to be hidden)'!$F:$F,MATCH(I211,'Lists (to be hidden)'!$E:$E,0)),"")</f>
        <v/>
      </c>
    </row>
    <row r="212" spans="1:14" x14ac:dyDescent="0.25">
      <c r="A212" s="18" t="s">
        <v>837</v>
      </c>
      <c r="B212" s="18" t="str">
        <f>'1. Start Here'!$I$6</f>
        <v>N/A</v>
      </c>
      <c r="D212" s="23"/>
      <c r="E212" s="29" t="s">
        <v>486</v>
      </c>
      <c r="F212" s="19"/>
      <c r="G212" s="20"/>
      <c r="H212" s="20"/>
      <c r="I212" s="20"/>
      <c r="J212" s="58"/>
      <c r="K212" s="69">
        <f>Table579105[[#This Row],[Total Expenditure Amount]]*0.25</f>
        <v>0</v>
      </c>
      <c r="L212" s="59">
        <f>Table579105[[#This Row],[Total Expenditure Amount]]*0.75</f>
        <v>0</v>
      </c>
      <c r="M212" s="77" t="str">
        <f>IFERROR(INDEX('Lists (to be hidden)'!$D:$D,MATCH(I212,'Lists (to be hidden)'!$E:$E,0)),"")</f>
        <v/>
      </c>
      <c r="N212" s="78" t="str">
        <f>IFERROR(INDEX('Lists (to be hidden)'!$F:$F,MATCH(I212,'Lists (to be hidden)'!$E:$E,0)),"")</f>
        <v/>
      </c>
    </row>
    <row r="213" spans="1:14" x14ac:dyDescent="0.25">
      <c r="A213" s="18" t="s">
        <v>837</v>
      </c>
      <c r="B213" s="18" t="str">
        <f>'1. Start Here'!$I$6</f>
        <v>N/A</v>
      </c>
      <c r="D213" s="23"/>
      <c r="E213" s="29" t="s">
        <v>488</v>
      </c>
      <c r="F213" s="19"/>
      <c r="G213" s="20"/>
      <c r="H213" s="20"/>
      <c r="I213" s="20"/>
      <c r="J213" s="58"/>
      <c r="K213" s="69">
        <f>Table579105[[#This Row],[Total Expenditure Amount]]*0.25</f>
        <v>0</v>
      </c>
      <c r="L213" s="59">
        <f>Table579105[[#This Row],[Total Expenditure Amount]]*0.75</f>
        <v>0</v>
      </c>
      <c r="M213" s="77" t="str">
        <f>IFERROR(INDEX('Lists (to be hidden)'!$D:$D,MATCH(I213,'Lists (to be hidden)'!$E:$E,0)),"")</f>
        <v/>
      </c>
      <c r="N213" s="78" t="str">
        <f>IFERROR(INDEX('Lists (to be hidden)'!$F:$F,MATCH(I213,'Lists (to be hidden)'!$E:$E,0)),"")</f>
        <v/>
      </c>
    </row>
    <row r="214" spans="1:14" x14ac:dyDescent="0.25">
      <c r="A214" s="18" t="s">
        <v>837</v>
      </c>
      <c r="B214" s="18" t="str">
        <f>'1. Start Here'!$I$6</f>
        <v>N/A</v>
      </c>
      <c r="D214" s="23"/>
      <c r="E214" s="28" t="s">
        <v>490</v>
      </c>
      <c r="F214" s="19"/>
      <c r="G214" s="20"/>
      <c r="H214" s="20"/>
      <c r="I214" s="20"/>
      <c r="J214" s="58"/>
      <c r="K214" s="69">
        <f>Table579105[[#This Row],[Total Expenditure Amount]]*0.25</f>
        <v>0</v>
      </c>
      <c r="L214" s="59">
        <f>Table579105[[#This Row],[Total Expenditure Amount]]*0.75</f>
        <v>0</v>
      </c>
      <c r="M214" s="77" t="str">
        <f>IFERROR(INDEX('Lists (to be hidden)'!$D:$D,MATCH(I214,'Lists (to be hidden)'!$E:$E,0)),"")</f>
        <v/>
      </c>
      <c r="N214" s="78" t="str">
        <f>IFERROR(INDEX('Lists (to be hidden)'!$F:$F,MATCH(I214,'Lists (to be hidden)'!$E:$E,0)),"")</f>
        <v/>
      </c>
    </row>
    <row r="215" spans="1:14" x14ac:dyDescent="0.25">
      <c r="A215" s="18" t="s">
        <v>837</v>
      </c>
      <c r="B215" s="18" t="str">
        <f>'1. Start Here'!$I$6</f>
        <v>N/A</v>
      </c>
      <c r="D215" s="23"/>
      <c r="E215" s="29" t="s">
        <v>492</v>
      </c>
      <c r="F215" s="19"/>
      <c r="G215" s="20"/>
      <c r="H215" s="20"/>
      <c r="I215" s="20"/>
      <c r="J215" s="58"/>
      <c r="K215" s="69">
        <f>Table579105[[#This Row],[Total Expenditure Amount]]*0.25</f>
        <v>0</v>
      </c>
      <c r="L215" s="59">
        <f>Table579105[[#This Row],[Total Expenditure Amount]]*0.75</f>
        <v>0</v>
      </c>
      <c r="M215" s="77" t="str">
        <f>IFERROR(INDEX('Lists (to be hidden)'!$D:$D,MATCH(I215,'Lists (to be hidden)'!$E:$E,0)),"")</f>
        <v/>
      </c>
      <c r="N215" s="78" t="str">
        <f>IFERROR(INDEX('Lists (to be hidden)'!$F:$F,MATCH(I215,'Lists (to be hidden)'!$E:$E,0)),"")</f>
        <v/>
      </c>
    </row>
    <row r="216" spans="1:14" x14ac:dyDescent="0.25">
      <c r="A216" s="18" t="s">
        <v>837</v>
      </c>
      <c r="B216" s="18" t="str">
        <f>'1. Start Here'!$I$6</f>
        <v>N/A</v>
      </c>
      <c r="D216" s="23"/>
      <c r="E216" s="29" t="s">
        <v>494</v>
      </c>
      <c r="F216" s="19"/>
      <c r="G216" s="20"/>
      <c r="H216" s="20"/>
      <c r="I216" s="20"/>
      <c r="J216" s="58"/>
      <c r="K216" s="69">
        <f>Table579105[[#This Row],[Total Expenditure Amount]]*0.25</f>
        <v>0</v>
      </c>
      <c r="L216" s="59">
        <f>Table579105[[#This Row],[Total Expenditure Amount]]*0.75</f>
        <v>0</v>
      </c>
      <c r="M216" s="77" t="str">
        <f>IFERROR(INDEX('Lists (to be hidden)'!$D:$D,MATCH(I216,'Lists (to be hidden)'!$E:$E,0)),"")</f>
        <v/>
      </c>
      <c r="N216" s="78" t="str">
        <f>IFERROR(INDEX('Lists (to be hidden)'!$F:$F,MATCH(I216,'Lists (to be hidden)'!$E:$E,0)),"")</f>
        <v/>
      </c>
    </row>
    <row r="217" spans="1:14" x14ac:dyDescent="0.25">
      <c r="A217" s="18" t="s">
        <v>837</v>
      </c>
      <c r="B217" s="18" t="str">
        <f>'1. Start Here'!$I$6</f>
        <v>N/A</v>
      </c>
      <c r="D217" s="23"/>
      <c r="E217" s="28" t="s">
        <v>495</v>
      </c>
      <c r="F217" s="19"/>
      <c r="G217" s="20"/>
      <c r="H217" s="20"/>
      <c r="I217" s="20"/>
      <c r="J217" s="58"/>
      <c r="K217" s="69">
        <f>Table579105[[#This Row],[Total Expenditure Amount]]*0.25</f>
        <v>0</v>
      </c>
      <c r="L217" s="59">
        <f>Table579105[[#This Row],[Total Expenditure Amount]]*0.75</f>
        <v>0</v>
      </c>
      <c r="M217" s="77" t="str">
        <f>IFERROR(INDEX('Lists (to be hidden)'!$D:$D,MATCH(I217,'Lists (to be hidden)'!$E:$E,0)),"")</f>
        <v/>
      </c>
      <c r="N217" s="78" t="str">
        <f>IFERROR(INDEX('Lists (to be hidden)'!$F:$F,MATCH(I217,'Lists (to be hidden)'!$E:$E,0)),"")</f>
        <v/>
      </c>
    </row>
    <row r="218" spans="1:14" x14ac:dyDescent="0.25">
      <c r="A218" s="18" t="s">
        <v>837</v>
      </c>
      <c r="B218" s="18" t="str">
        <f>'1. Start Here'!$I$6</f>
        <v>N/A</v>
      </c>
      <c r="D218" s="23"/>
      <c r="E218" s="29" t="s">
        <v>497</v>
      </c>
      <c r="F218" s="19"/>
      <c r="G218" s="20"/>
      <c r="H218" s="20"/>
      <c r="I218" s="20"/>
      <c r="J218" s="58"/>
      <c r="K218" s="69">
        <f>Table579105[[#This Row],[Total Expenditure Amount]]*0.25</f>
        <v>0</v>
      </c>
      <c r="L218" s="59">
        <f>Table579105[[#This Row],[Total Expenditure Amount]]*0.75</f>
        <v>0</v>
      </c>
      <c r="M218" s="77" t="str">
        <f>IFERROR(INDEX('Lists (to be hidden)'!$D:$D,MATCH(I218,'Lists (to be hidden)'!$E:$E,0)),"")</f>
        <v/>
      </c>
      <c r="N218" s="78" t="str">
        <f>IFERROR(INDEX('Lists (to be hidden)'!$F:$F,MATCH(I218,'Lists (to be hidden)'!$E:$E,0)),"")</f>
        <v/>
      </c>
    </row>
    <row r="219" spans="1:14" x14ac:dyDescent="0.25">
      <c r="A219" s="18" t="s">
        <v>837</v>
      </c>
      <c r="B219" s="18" t="str">
        <f>'1. Start Here'!$I$6</f>
        <v>N/A</v>
      </c>
      <c r="D219" s="23"/>
      <c r="E219" s="29" t="s">
        <v>499</v>
      </c>
      <c r="F219" s="19"/>
      <c r="G219" s="20"/>
      <c r="H219" s="20"/>
      <c r="I219" s="20"/>
      <c r="J219" s="58"/>
      <c r="K219" s="69">
        <f>Table579105[[#This Row],[Total Expenditure Amount]]*0.25</f>
        <v>0</v>
      </c>
      <c r="L219" s="59">
        <f>Table579105[[#This Row],[Total Expenditure Amount]]*0.75</f>
        <v>0</v>
      </c>
      <c r="M219" s="77" t="str">
        <f>IFERROR(INDEX('Lists (to be hidden)'!$D:$D,MATCH(I219,'Lists (to be hidden)'!$E:$E,0)),"")</f>
        <v/>
      </c>
      <c r="N219" s="78" t="str">
        <f>IFERROR(INDEX('Lists (to be hidden)'!$F:$F,MATCH(I219,'Lists (to be hidden)'!$E:$E,0)),"")</f>
        <v/>
      </c>
    </row>
    <row r="220" spans="1:14" x14ac:dyDescent="0.25">
      <c r="A220" s="18" t="s">
        <v>837</v>
      </c>
      <c r="B220" s="18" t="str">
        <f>'1. Start Here'!$I$6</f>
        <v>N/A</v>
      </c>
      <c r="D220" s="23"/>
      <c r="E220" s="29" t="s">
        <v>501</v>
      </c>
      <c r="F220" s="19"/>
      <c r="G220" s="20"/>
      <c r="H220" s="20"/>
      <c r="I220" s="20"/>
      <c r="J220" s="58"/>
      <c r="K220" s="69">
        <f>Table579105[[#This Row],[Total Expenditure Amount]]*0.25</f>
        <v>0</v>
      </c>
      <c r="L220" s="59">
        <f>Table579105[[#This Row],[Total Expenditure Amount]]*0.75</f>
        <v>0</v>
      </c>
      <c r="M220" s="77" t="str">
        <f>IFERROR(INDEX('Lists (to be hidden)'!$D:$D,MATCH(I220,'Lists (to be hidden)'!$E:$E,0)),"")</f>
        <v/>
      </c>
      <c r="N220" s="78" t="str">
        <f>IFERROR(INDEX('Lists (to be hidden)'!$F:$F,MATCH(I220,'Lists (to be hidden)'!$E:$E,0)),"")</f>
        <v/>
      </c>
    </row>
    <row r="221" spans="1:14" x14ac:dyDescent="0.25">
      <c r="A221" s="18" t="s">
        <v>837</v>
      </c>
      <c r="B221" s="18" t="str">
        <f>'1. Start Here'!$I$6</f>
        <v>N/A</v>
      </c>
      <c r="D221" s="23"/>
      <c r="E221" s="29" t="s">
        <v>503</v>
      </c>
      <c r="F221" s="19"/>
      <c r="G221" s="20"/>
      <c r="H221" s="20"/>
      <c r="I221" s="20"/>
      <c r="J221" s="58"/>
      <c r="K221" s="69">
        <f>Table579105[[#This Row],[Total Expenditure Amount]]*0.25</f>
        <v>0</v>
      </c>
      <c r="L221" s="59">
        <f>Table579105[[#This Row],[Total Expenditure Amount]]*0.75</f>
        <v>0</v>
      </c>
      <c r="M221" s="77" t="str">
        <f>IFERROR(INDEX('Lists (to be hidden)'!$D:$D,MATCH(I221,'Lists (to be hidden)'!$E:$E,0)),"")</f>
        <v/>
      </c>
      <c r="N221" s="78" t="str">
        <f>IFERROR(INDEX('Lists (to be hidden)'!$F:$F,MATCH(I221,'Lists (to be hidden)'!$E:$E,0)),"")</f>
        <v/>
      </c>
    </row>
    <row r="222" spans="1:14" x14ac:dyDescent="0.25">
      <c r="A222" s="18" t="s">
        <v>837</v>
      </c>
      <c r="B222" s="18" t="str">
        <f>'1. Start Here'!$I$6</f>
        <v>N/A</v>
      </c>
      <c r="D222" s="23"/>
      <c r="E222" s="28" t="s">
        <v>505</v>
      </c>
      <c r="F222" s="19"/>
      <c r="G222" s="20"/>
      <c r="H222" s="20"/>
      <c r="I222" s="20"/>
      <c r="J222" s="58"/>
      <c r="K222" s="69">
        <f>Table579105[[#This Row],[Total Expenditure Amount]]*0.25</f>
        <v>0</v>
      </c>
      <c r="L222" s="59">
        <f>Table579105[[#This Row],[Total Expenditure Amount]]*0.75</f>
        <v>0</v>
      </c>
      <c r="M222" s="77" t="str">
        <f>IFERROR(INDEX('Lists (to be hidden)'!$D:$D,MATCH(I222,'Lists (to be hidden)'!$E:$E,0)),"")</f>
        <v/>
      </c>
      <c r="N222" s="78" t="str">
        <f>IFERROR(INDEX('Lists (to be hidden)'!$F:$F,MATCH(I222,'Lists (to be hidden)'!$E:$E,0)),"")</f>
        <v/>
      </c>
    </row>
    <row r="223" spans="1:14" x14ac:dyDescent="0.25">
      <c r="A223" s="18" t="s">
        <v>837</v>
      </c>
      <c r="B223" s="18" t="str">
        <f>'1. Start Here'!$I$6</f>
        <v>N/A</v>
      </c>
      <c r="D223" s="23"/>
      <c r="E223" s="29" t="s">
        <v>507</v>
      </c>
      <c r="F223" s="19"/>
      <c r="G223" s="20"/>
      <c r="H223" s="20"/>
      <c r="I223" s="20"/>
      <c r="J223" s="58"/>
      <c r="K223" s="69">
        <f>Table579105[[#This Row],[Total Expenditure Amount]]*0.25</f>
        <v>0</v>
      </c>
      <c r="L223" s="59">
        <f>Table579105[[#This Row],[Total Expenditure Amount]]*0.75</f>
        <v>0</v>
      </c>
      <c r="M223" s="77" t="str">
        <f>IFERROR(INDEX('Lists (to be hidden)'!$D:$D,MATCH(I223,'Lists (to be hidden)'!$E:$E,0)),"")</f>
        <v/>
      </c>
      <c r="N223" s="78" t="str">
        <f>IFERROR(INDEX('Lists (to be hidden)'!$F:$F,MATCH(I223,'Lists (to be hidden)'!$E:$E,0)),"")</f>
        <v/>
      </c>
    </row>
    <row r="224" spans="1:14" x14ac:dyDescent="0.25">
      <c r="A224" s="18" t="s">
        <v>837</v>
      </c>
      <c r="B224" s="18" t="str">
        <f>'1. Start Here'!$I$6</f>
        <v>N/A</v>
      </c>
      <c r="D224" s="23"/>
      <c r="E224" s="29" t="s">
        <v>509</v>
      </c>
      <c r="F224" s="19"/>
      <c r="G224" s="20"/>
      <c r="H224" s="20"/>
      <c r="I224" s="20"/>
      <c r="J224" s="58"/>
      <c r="K224" s="69">
        <f>Table579105[[#This Row],[Total Expenditure Amount]]*0.25</f>
        <v>0</v>
      </c>
      <c r="L224" s="59">
        <f>Table579105[[#This Row],[Total Expenditure Amount]]*0.75</f>
        <v>0</v>
      </c>
      <c r="M224" s="77" t="str">
        <f>IFERROR(INDEX('Lists (to be hidden)'!$D:$D,MATCH(I224,'Lists (to be hidden)'!$E:$E,0)),"")</f>
        <v/>
      </c>
      <c r="N224" s="78" t="str">
        <f>IFERROR(INDEX('Lists (to be hidden)'!$F:$F,MATCH(I224,'Lists (to be hidden)'!$E:$E,0)),"")</f>
        <v/>
      </c>
    </row>
    <row r="225" spans="1:14" x14ac:dyDescent="0.25">
      <c r="A225" s="18" t="s">
        <v>837</v>
      </c>
      <c r="B225" s="18" t="str">
        <f>'1. Start Here'!$I$6</f>
        <v>N/A</v>
      </c>
      <c r="D225" s="23"/>
      <c r="E225" s="28" t="s">
        <v>511</v>
      </c>
      <c r="F225" s="19"/>
      <c r="G225" s="20"/>
      <c r="H225" s="20"/>
      <c r="I225" s="20"/>
      <c r="J225" s="58"/>
      <c r="K225" s="69">
        <f>Table579105[[#This Row],[Total Expenditure Amount]]*0.25</f>
        <v>0</v>
      </c>
      <c r="L225" s="59">
        <f>Table579105[[#This Row],[Total Expenditure Amount]]*0.75</f>
        <v>0</v>
      </c>
      <c r="M225" s="77" t="str">
        <f>IFERROR(INDEX('Lists (to be hidden)'!$D:$D,MATCH(I225,'Lists (to be hidden)'!$E:$E,0)),"")</f>
        <v/>
      </c>
      <c r="N225" s="78" t="str">
        <f>IFERROR(INDEX('Lists (to be hidden)'!$F:$F,MATCH(I225,'Lists (to be hidden)'!$E:$E,0)),"")</f>
        <v/>
      </c>
    </row>
    <row r="226" spans="1:14" x14ac:dyDescent="0.25">
      <c r="A226" s="18" t="s">
        <v>837</v>
      </c>
      <c r="B226" s="18" t="str">
        <f>'1. Start Here'!$I$6</f>
        <v>N/A</v>
      </c>
      <c r="D226" s="23"/>
      <c r="E226" s="29" t="s">
        <v>513</v>
      </c>
      <c r="F226" s="19"/>
      <c r="G226" s="20"/>
      <c r="H226" s="20"/>
      <c r="I226" s="20"/>
      <c r="J226" s="58"/>
      <c r="K226" s="69">
        <f>Table579105[[#This Row],[Total Expenditure Amount]]*0.25</f>
        <v>0</v>
      </c>
      <c r="L226" s="59">
        <f>Table579105[[#This Row],[Total Expenditure Amount]]*0.75</f>
        <v>0</v>
      </c>
      <c r="M226" s="77" t="str">
        <f>IFERROR(INDEX('Lists (to be hidden)'!$D:$D,MATCH(I226,'Lists (to be hidden)'!$E:$E,0)),"")</f>
        <v/>
      </c>
      <c r="N226" s="78" t="str">
        <f>IFERROR(INDEX('Lists (to be hidden)'!$F:$F,MATCH(I226,'Lists (to be hidden)'!$E:$E,0)),"")</f>
        <v/>
      </c>
    </row>
    <row r="227" spans="1:14" x14ac:dyDescent="0.25">
      <c r="A227" s="18" t="s">
        <v>837</v>
      </c>
      <c r="B227" s="18" t="str">
        <f>'1. Start Here'!$I$6</f>
        <v>N/A</v>
      </c>
      <c r="D227" s="23"/>
      <c r="E227" s="29" t="s">
        <v>515</v>
      </c>
      <c r="F227" s="19"/>
      <c r="G227" s="20"/>
      <c r="H227" s="20"/>
      <c r="I227" s="20"/>
      <c r="J227" s="58"/>
      <c r="K227" s="69">
        <f>Table579105[[#This Row],[Total Expenditure Amount]]*0.25</f>
        <v>0</v>
      </c>
      <c r="L227" s="59">
        <f>Table579105[[#This Row],[Total Expenditure Amount]]*0.75</f>
        <v>0</v>
      </c>
      <c r="M227" s="77" t="str">
        <f>IFERROR(INDEX('Lists (to be hidden)'!$D:$D,MATCH(I227,'Lists (to be hidden)'!$E:$E,0)),"")</f>
        <v/>
      </c>
      <c r="N227" s="78" t="str">
        <f>IFERROR(INDEX('Lists (to be hidden)'!$F:$F,MATCH(I227,'Lists (to be hidden)'!$E:$E,0)),"")</f>
        <v/>
      </c>
    </row>
    <row r="228" spans="1:14" x14ac:dyDescent="0.25">
      <c r="A228" s="18" t="s">
        <v>837</v>
      </c>
      <c r="B228" s="18" t="str">
        <f>'1. Start Here'!$I$6</f>
        <v>N/A</v>
      </c>
      <c r="D228" s="23"/>
      <c r="E228" s="29" t="s">
        <v>517</v>
      </c>
      <c r="F228" s="19"/>
      <c r="G228" s="20"/>
      <c r="H228" s="20"/>
      <c r="I228" s="20"/>
      <c r="J228" s="58"/>
      <c r="K228" s="69">
        <f>Table579105[[#This Row],[Total Expenditure Amount]]*0.25</f>
        <v>0</v>
      </c>
      <c r="L228" s="59">
        <f>Table579105[[#This Row],[Total Expenditure Amount]]*0.75</f>
        <v>0</v>
      </c>
      <c r="M228" s="77" t="str">
        <f>IFERROR(INDEX('Lists (to be hidden)'!$D:$D,MATCH(I228,'Lists (to be hidden)'!$E:$E,0)),"")</f>
        <v/>
      </c>
      <c r="N228" s="78" t="str">
        <f>IFERROR(INDEX('Lists (to be hidden)'!$F:$F,MATCH(I228,'Lists (to be hidden)'!$E:$E,0)),"")</f>
        <v/>
      </c>
    </row>
    <row r="229" spans="1:14" x14ac:dyDescent="0.25">
      <c r="A229" s="18" t="s">
        <v>837</v>
      </c>
      <c r="B229" s="18" t="str">
        <f>'1. Start Here'!$I$6</f>
        <v>N/A</v>
      </c>
      <c r="D229" s="23"/>
      <c r="E229" s="29" t="s">
        <v>519</v>
      </c>
      <c r="F229" s="19"/>
      <c r="G229" s="20"/>
      <c r="H229" s="20"/>
      <c r="I229" s="20"/>
      <c r="J229" s="58"/>
      <c r="K229" s="69">
        <f>Table579105[[#This Row],[Total Expenditure Amount]]*0.25</f>
        <v>0</v>
      </c>
      <c r="L229" s="59">
        <f>Table579105[[#This Row],[Total Expenditure Amount]]*0.75</f>
        <v>0</v>
      </c>
      <c r="M229" s="77" t="str">
        <f>IFERROR(INDEX('Lists (to be hidden)'!$D:$D,MATCH(I229,'Lists (to be hidden)'!$E:$E,0)),"")</f>
        <v/>
      </c>
      <c r="N229" s="78" t="str">
        <f>IFERROR(INDEX('Lists (to be hidden)'!$F:$F,MATCH(I229,'Lists (to be hidden)'!$E:$E,0)),"")</f>
        <v/>
      </c>
    </row>
    <row r="230" spans="1:14" x14ac:dyDescent="0.25">
      <c r="A230" s="18" t="s">
        <v>837</v>
      </c>
      <c r="B230" s="18" t="str">
        <f>'1. Start Here'!$I$6</f>
        <v>N/A</v>
      </c>
      <c r="D230" s="23"/>
      <c r="E230" s="28" t="s">
        <v>521</v>
      </c>
      <c r="F230" s="19"/>
      <c r="G230" s="20"/>
      <c r="H230" s="20"/>
      <c r="I230" s="20"/>
      <c r="J230" s="58"/>
      <c r="K230" s="69">
        <f>Table579105[[#This Row],[Total Expenditure Amount]]*0.25</f>
        <v>0</v>
      </c>
      <c r="L230" s="59">
        <f>Table579105[[#This Row],[Total Expenditure Amount]]*0.75</f>
        <v>0</v>
      </c>
      <c r="M230" s="77" t="str">
        <f>IFERROR(INDEX('Lists (to be hidden)'!$D:$D,MATCH(I230,'Lists (to be hidden)'!$E:$E,0)),"")</f>
        <v/>
      </c>
      <c r="N230" s="78" t="str">
        <f>IFERROR(INDEX('Lists (to be hidden)'!$F:$F,MATCH(I230,'Lists (to be hidden)'!$E:$E,0)),"")</f>
        <v/>
      </c>
    </row>
    <row r="231" spans="1:14" x14ac:dyDescent="0.25">
      <c r="A231" s="18" t="s">
        <v>837</v>
      </c>
      <c r="B231" s="18" t="str">
        <f>'1. Start Here'!$I$6</f>
        <v>N/A</v>
      </c>
      <c r="D231" s="23"/>
      <c r="E231" s="29" t="s">
        <v>523</v>
      </c>
      <c r="F231" s="19"/>
      <c r="G231" s="20"/>
      <c r="H231" s="20"/>
      <c r="I231" s="20"/>
      <c r="J231" s="58"/>
      <c r="K231" s="69">
        <f>Table579105[[#This Row],[Total Expenditure Amount]]*0.25</f>
        <v>0</v>
      </c>
      <c r="L231" s="59">
        <f>Table579105[[#This Row],[Total Expenditure Amount]]*0.75</f>
        <v>0</v>
      </c>
      <c r="M231" s="77" t="str">
        <f>IFERROR(INDEX('Lists (to be hidden)'!$D:$D,MATCH(I231,'Lists (to be hidden)'!$E:$E,0)),"")</f>
        <v/>
      </c>
      <c r="N231" s="78" t="str">
        <f>IFERROR(INDEX('Lists (to be hidden)'!$F:$F,MATCH(I231,'Lists (to be hidden)'!$E:$E,0)),"")</f>
        <v/>
      </c>
    </row>
    <row r="232" spans="1:14" x14ac:dyDescent="0.25">
      <c r="A232" s="18" t="s">
        <v>837</v>
      </c>
      <c r="B232" s="18" t="str">
        <f>'1. Start Here'!$I$6</f>
        <v>N/A</v>
      </c>
      <c r="D232" s="23"/>
      <c r="E232" s="29" t="s">
        <v>525</v>
      </c>
      <c r="F232" s="19"/>
      <c r="G232" s="20"/>
      <c r="H232" s="20"/>
      <c r="I232" s="20"/>
      <c r="J232" s="58"/>
      <c r="K232" s="69">
        <f>Table579105[[#This Row],[Total Expenditure Amount]]*0.25</f>
        <v>0</v>
      </c>
      <c r="L232" s="59">
        <f>Table579105[[#This Row],[Total Expenditure Amount]]*0.75</f>
        <v>0</v>
      </c>
      <c r="M232" s="77" t="str">
        <f>IFERROR(INDEX('Lists (to be hidden)'!$D:$D,MATCH(I232,'Lists (to be hidden)'!$E:$E,0)),"")</f>
        <v/>
      </c>
      <c r="N232" s="78" t="str">
        <f>IFERROR(INDEX('Lists (to be hidden)'!$F:$F,MATCH(I232,'Lists (to be hidden)'!$E:$E,0)),"")</f>
        <v/>
      </c>
    </row>
    <row r="233" spans="1:14" x14ac:dyDescent="0.25">
      <c r="A233" s="18" t="s">
        <v>837</v>
      </c>
      <c r="B233" s="18" t="str">
        <f>'1. Start Here'!$I$6</f>
        <v>N/A</v>
      </c>
      <c r="D233" s="23"/>
      <c r="E233" s="28" t="s">
        <v>527</v>
      </c>
      <c r="F233" s="19"/>
      <c r="G233" s="20"/>
      <c r="H233" s="20"/>
      <c r="I233" s="20"/>
      <c r="J233" s="58"/>
      <c r="K233" s="69">
        <f>Table579105[[#This Row],[Total Expenditure Amount]]*0.25</f>
        <v>0</v>
      </c>
      <c r="L233" s="59">
        <f>Table579105[[#This Row],[Total Expenditure Amount]]*0.75</f>
        <v>0</v>
      </c>
      <c r="M233" s="77" t="str">
        <f>IFERROR(INDEX('Lists (to be hidden)'!$D:$D,MATCH(I233,'Lists (to be hidden)'!$E:$E,0)),"")</f>
        <v/>
      </c>
      <c r="N233" s="78" t="str">
        <f>IFERROR(INDEX('Lists (to be hidden)'!$F:$F,MATCH(I233,'Lists (to be hidden)'!$E:$E,0)),"")</f>
        <v/>
      </c>
    </row>
    <row r="234" spans="1:14" x14ac:dyDescent="0.25">
      <c r="A234" s="18" t="s">
        <v>837</v>
      </c>
      <c r="B234" s="18" t="str">
        <f>'1. Start Here'!$I$6</f>
        <v>N/A</v>
      </c>
      <c r="D234" s="23"/>
      <c r="E234" s="29" t="s">
        <v>529</v>
      </c>
      <c r="F234" s="19"/>
      <c r="G234" s="20"/>
      <c r="H234" s="20"/>
      <c r="I234" s="20"/>
      <c r="J234" s="58"/>
      <c r="K234" s="69">
        <f>Table579105[[#This Row],[Total Expenditure Amount]]*0.25</f>
        <v>0</v>
      </c>
      <c r="L234" s="59">
        <f>Table579105[[#This Row],[Total Expenditure Amount]]*0.75</f>
        <v>0</v>
      </c>
      <c r="M234" s="77" t="str">
        <f>IFERROR(INDEX('Lists (to be hidden)'!$D:$D,MATCH(I234,'Lists (to be hidden)'!$E:$E,0)),"")</f>
        <v/>
      </c>
      <c r="N234" s="78" t="str">
        <f>IFERROR(INDEX('Lists (to be hidden)'!$F:$F,MATCH(I234,'Lists (to be hidden)'!$E:$E,0)),"")</f>
        <v/>
      </c>
    </row>
    <row r="235" spans="1:14" x14ac:dyDescent="0.25">
      <c r="A235" s="18" t="s">
        <v>837</v>
      </c>
      <c r="B235" s="18" t="str">
        <f>'1. Start Here'!$I$6</f>
        <v>N/A</v>
      </c>
      <c r="D235" s="23"/>
      <c r="E235" s="29" t="s">
        <v>531</v>
      </c>
      <c r="F235" s="19"/>
      <c r="G235" s="20"/>
      <c r="H235" s="20"/>
      <c r="I235" s="20"/>
      <c r="J235" s="58"/>
      <c r="K235" s="69">
        <f>Table579105[[#This Row],[Total Expenditure Amount]]*0.25</f>
        <v>0</v>
      </c>
      <c r="L235" s="59">
        <f>Table579105[[#This Row],[Total Expenditure Amount]]*0.75</f>
        <v>0</v>
      </c>
      <c r="M235" s="77" t="str">
        <f>IFERROR(INDEX('Lists (to be hidden)'!$D:$D,MATCH(I235,'Lists (to be hidden)'!$E:$E,0)),"")</f>
        <v/>
      </c>
      <c r="N235" s="78" t="str">
        <f>IFERROR(INDEX('Lists (to be hidden)'!$F:$F,MATCH(I235,'Lists (to be hidden)'!$E:$E,0)),"")</f>
        <v/>
      </c>
    </row>
    <row r="236" spans="1:14" x14ac:dyDescent="0.25">
      <c r="A236" s="18" t="s">
        <v>837</v>
      </c>
      <c r="B236" s="18" t="str">
        <f>'1. Start Here'!$I$6</f>
        <v>N/A</v>
      </c>
      <c r="D236" s="23"/>
      <c r="E236" s="29" t="s">
        <v>533</v>
      </c>
      <c r="F236" s="19"/>
      <c r="G236" s="20"/>
      <c r="H236" s="20"/>
      <c r="I236" s="20"/>
      <c r="J236" s="58"/>
      <c r="K236" s="69">
        <f>Table579105[[#This Row],[Total Expenditure Amount]]*0.25</f>
        <v>0</v>
      </c>
      <c r="L236" s="59">
        <f>Table579105[[#This Row],[Total Expenditure Amount]]*0.75</f>
        <v>0</v>
      </c>
      <c r="M236" s="77" t="str">
        <f>IFERROR(INDEX('Lists (to be hidden)'!$D:$D,MATCH(I236,'Lists (to be hidden)'!$E:$E,0)),"")</f>
        <v/>
      </c>
      <c r="N236" s="78" t="str">
        <f>IFERROR(INDEX('Lists (to be hidden)'!$F:$F,MATCH(I236,'Lists (to be hidden)'!$E:$E,0)),"")</f>
        <v/>
      </c>
    </row>
    <row r="237" spans="1:14" x14ac:dyDescent="0.25">
      <c r="A237" s="18" t="s">
        <v>837</v>
      </c>
      <c r="B237" s="18" t="str">
        <f>'1. Start Here'!$I$6</f>
        <v>N/A</v>
      </c>
      <c r="D237" s="23"/>
      <c r="E237" s="29" t="s">
        <v>535</v>
      </c>
      <c r="F237" s="19"/>
      <c r="G237" s="20"/>
      <c r="H237" s="20"/>
      <c r="I237" s="20"/>
      <c r="J237" s="58"/>
      <c r="K237" s="69">
        <f>Table579105[[#This Row],[Total Expenditure Amount]]*0.25</f>
        <v>0</v>
      </c>
      <c r="L237" s="59">
        <f>Table579105[[#This Row],[Total Expenditure Amount]]*0.75</f>
        <v>0</v>
      </c>
      <c r="M237" s="77" t="str">
        <f>IFERROR(INDEX('Lists (to be hidden)'!$D:$D,MATCH(I237,'Lists (to be hidden)'!$E:$E,0)),"")</f>
        <v/>
      </c>
      <c r="N237" s="78" t="str">
        <f>IFERROR(INDEX('Lists (to be hidden)'!$F:$F,MATCH(I237,'Lists (to be hidden)'!$E:$E,0)),"")</f>
        <v/>
      </c>
    </row>
    <row r="238" spans="1:14" x14ac:dyDescent="0.25">
      <c r="A238" s="18" t="s">
        <v>837</v>
      </c>
      <c r="B238" s="18" t="str">
        <f>'1. Start Here'!$I$6</f>
        <v>N/A</v>
      </c>
      <c r="D238" s="23"/>
      <c r="E238" s="28" t="s">
        <v>537</v>
      </c>
      <c r="F238" s="19"/>
      <c r="G238" s="20"/>
      <c r="H238" s="20"/>
      <c r="I238" s="20"/>
      <c r="J238" s="58"/>
      <c r="K238" s="69">
        <f>Table579105[[#This Row],[Total Expenditure Amount]]*0.25</f>
        <v>0</v>
      </c>
      <c r="L238" s="59">
        <f>Table579105[[#This Row],[Total Expenditure Amount]]*0.75</f>
        <v>0</v>
      </c>
      <c r="M238" s="77" t="str">
        <f>IFERROR(INDEX('Lists (to be hidden)'!$D:$D,MATCH(I238,'Lists (to be hidden)'!$E:$E,0)),"")</f>
        <v/>
      </c>
      <c r="N238" s="78" t="str">
        <f>IFERROR(INDEX('Lists (to be hidden)'!$F:$F,MATCH(I238,'Lists (to be hidden)'!$E:$E,0)),"")</f>
        <v/>
      </c>
    </row>
    <row r="239" spans="1:14" x14ac:dyDescent="0.25">
      <c r="A239" s="18" t="s">
        <v>837</v>
      </c>
      <c r="B239" s="18" t="str">
        <f>'1. Start Here'!$I$6</f>
        <v>N/A</v>
      </c>
      <c r="D239" s="23"/>
      <c r="E239" s="29" t="s">
        <v>539</v>
      </c>
      <c r="F239" s="19"/>
      <c r="G239" s="20"/>
      <c r="H239" s="20"/>
      <c r="I239" s="20"/>
      <c r="J239" s="58"/>
      <c r="K239" s="69">
        <f>Table579105[[#This Row],[Total Expenditure Amount]]*0.25</f>
        <v>0</v>
      </c>
      <c r="L239" s="59">
        <f>Table579105[[#This Row],[Total Expenditure Amount]]*0.75</f>
        <v>0</v>
      </c>
      <c r="M239" s="77" t="str">
        <f>IFERROR(INDEX('Lists (to be hidden)'!$D:$D,MATCH(I239,'Lists (to be hidden)'!$E:$E,0)),"")</f>
        <v/>
      </c>
      <c r="N239" s="78" t="str">
        <f>IFERROR(INDEX('Lists (to be hidden)'!$F:$F,MATCH(I239,'Lists (to be hidden)'!$E:$E,0)),"")</f>
        <v/>
      </c>
    </row>
    <row r="240" spans="1:14" x14ac:dyDescent="0.25">
      <c r="A240" s="18" t="s">
        <v>837</v>
      </c>
      <c r="B240" s="18" t="str">
        <f>'1. Start Here'!$I$6</f>
        <v>N/A</v>
      </c>
      <c r="D240" s="23"/>
      <c r="E240" s="29" t="s">
        <v>541</v>
      </c>
      <c r="F240" s="19"/>
      <c r="G240" s="20"/>
      <c r="H240" s="20"/>
      <c r="I240" s="20"/>
      <c r="J240" s="58"/>
      <c r="K240" s="69">
        <f>Table579105[[#This Row],[Total Expenditure Amount]]*0.25</f>
        <v>0</v>
      </c>
      <c r="L240" s="59">
        <f>Table579105[[#This Row],[Total Expenditure Amount]]*0.75</f>
        <v>0</v>
      </c>
      <c r="M240" s="77" t="str">
        <f>IFERROR(INDEX('Lists (to be hidden)'!$D:$D,MATCH(I240,'Lists (to be hidden)'!$E:$E,0)),"")</f>
        <v/>
      </c>
      <c r="N240" s="78" t="str">
        <f>IFERROR(INDEX('Lists (to be hidden)'!$F:$F,MATCH(I240,'Lists (to be hidden)'!$E:$E,0)),"")</f>
        <v/>
      </c>
    </row>
    <row r="241" spans="1:14" x14ac:dyDescent="0.25">
      <c r="A241" s="18" t="s">
        <v>837</v>
      </c>
      <c r="B241" s="18" t="str">
        <f>'1. Start Here'!$I$6</f>
        <v>N/A</v>
      </c>
      <c r="D241" s="23"/>
      <c r="E241" s="28" t="s">
        <v>543</v>
      </c>
      <c r="F241" s="19"/>
      <c r="G241" s="20"/>
      <c r="H241" s="20"/>
      <c r="I241" s="20"/>
      <c r="J241" s="58"/>
      <c r="K241" s="69">
        <f>Table579105[[#This Row],[Total Expenditure Amount]]*0.25</f>
        <v>0</v>
      </c>
      <c r="L241" s="59">
        <f>Table579105[[#This Row],[Total Expenditure Amount]]*0.75</f>
        <v>0</v>
      </c>
      <c r="M241" s="77" t="str">
        <f>IFERROR(INDEX('Lists (to be hidden)'!$D:$D,MATCH(I241,'Lists (to be hidden)'!$E:$E,0)),"")</f>
        <v/>
      </c>
      <c r="N241" s="78" t="str">
        <f>IFERROR(INDEX('Lists (to be hidden)'!$F:$F,MATCH(I241,'Lists (to be hidden)'!$E:$E,0)),"")</f>
        <v/>
      </c>
    </row>
    <row r="242" spans="1:14" x14ac:dyDescent="0.25">
      <c r="A242" s="18" t="s">
        <v>837</v>
      </c>
      <c r="B242" s="18" t="str">
        <f>'1. Start Here'!$I$6</f>
        <v>N/A</v>
      </c>
      <c r="D242" s="23"/>
      <c r="E242" s="29" t="s">
        <v>545</v>
      </c>
      <c r="F242" s="19"/>
      <c r="G242" s="20"/>
      <c r="H242" s="20"/>
      <c r="I242" s="20"/>
      <c r="J242" s="58"/>
      <c r="K242" s="69">
        <f>Table579105[[#This Row],[Total Expenditure Amount]]*0.25</f>
        <v>0</v>
      </c>
      <c r="L242" s="59">
        <f>Table579105[[#This Row],[Total Expenditure Amount]]*0.75</f>
        <v>0</v>
      </c>
      <c r="M242" s="77" t="str">
        <f>IFERROR(INDEX('Lists (to be hidden)'!$D:$D,MATCH(I242,'Lists (to be hidden)'!$E:$E,0)),"")</f>
        <v/>
      </c>
      <c r="N242" s="78" t="str">
        <f>IFERROR(INDEX('Lists (to be hidden)'!$F:$F,MATCH(I242,'Lists (to be hidden)'!$E:$E,0)),"")</f>
        <v/>
      </c>
    </row>
    <row r="243" spans="1:14" x14ac:dyDescent="0.25">
      <c r="A243" s="18" t="s">
        <v>837</v>
      </c>
      <c r="B243" s="18" t="str">
        <f>'1. Start Here'!$I$6</f>
        <v>N/A</v>
      </c>
      <c r="D243" s="23"/>
      <c r="E243" s="29" t="s">
        <v>547</v>
      </c>
      <c r="F243" s="19"/>
      <c r="G243" s="20"/>
      <c r="H243" s="20"/>
      <c r="I243" s="20"/>
      <c r="J243" s="58"/>
      <c r="K243" s="69">
        <f>Table579105[[#This Row],[Total Expenditure Amount]]*0.25</f>
        <v>0</v>
      </c>
      <c r="L243" s="59">
        <f>Table579105[[#This Row],[Total Expenditure Amount]]*0.75</f>
        <v>0</v>
      </c>
      <c r="M243" s="77" t="str">
        <f>IFERROR(INDEX('Lists (to be hidden)'!$D:$D,MATCH(I243,'Lists (to be hidden)'!$E:$E,0)),"")</f>
        <v/>
      </c>
      <c r="N243" s="78" t="str">
        <f>IFERROR(INDEX('Lists (to be hidden)'!$F:$F,MATCH(I243,'Lists (to be hidden)'!$E:$E,0)),"")</f>
        <v/>
      </c>
    </row>
    <row r="244" spans="1:14" x14ac:dyDescent="0.25">
      <c r="A244" s="18" t="s">
        <v>837</v>
      </c>
      <c r="B244" s="18" t="str">
        <f>'1. Start Here'!$I$6</f>
        <v>N/A</v>
      </c>
      <c r="D244" s="23"/>
      <c r="E244" s="29" t="s">
        <v>549</v>
      </c>
      <c r="F244" s="19"/>
      <c r="G244" s="20"/>
      <c r="H244" s="20"/>
      <c r="I244" s="20"/>
      <c r="J244" s="58"/>
      <c r="K244" s="69">
        <f>Table579105[[#This Row],[Total Expenditure Amount]]*0.25</f>
        <v>0</v>
      </c>
      <c r="L244" s="59">
        <f>Table579105[[#This Row],[Total Expenditure Amount]]*0.75</f>
        <v>0</v>
      </c>
      <c r="M244" s="77" t="str">
        <f>IFERROR(INDEX('Lists (to be hidden)'!$D:$D,MATCH(I244,'Lists (to be hidden)'!$E:$E,0)),"")</f>
        <v/>
      </c>
      <c r="N244" s="78" t="str">
        <f>IFERROR(INDEX('Lists (to be hidden)'!$F:$F,MATCH(I244,'Lists (to be hidden)'!$E:$E,0)),"")</f>
        <v/>
      </c>
    </row>
    <row r="245" spans="1:14" x14ac:dyDescent="0.25">
      <c r="A245" s="18" t="s">
        <v>837</v>
      </c>
      <c r="B245" s="18" t="str">
        <f>'1. Start Here'!$I$6</f>
        <v>N/A</v>
      </c>
      <c r="D245" s="23"/>
      <c r="E245" s="29" t="s">
        <v>551</v>
      </c>
      <c r="F245" s="19"/>
      <c r="G245" s="20"/>
      <c r="H245" s="20"/>
      <c r="I245" s="20"/>
      <c r="J245" s="58"/>
      <c r="K245" s="69">
        <f>Table579105[[#This Row],[Total Expenditure Amount]]*0.25</f>
        <v>0</v>
      </c>
      <c r="L245" s="59">
        <f>Table579105[[#This Row],[Total Expenditure Amount]]*0.75</f>
        <v>0</v>
      </c>
      <c r="M245" s="77" t="str">
        <f>IFERROR(INDEX('Lists (to be hidden)'!$D:$D,MATCH(I245,'Lists (to be hidden)'!$E:$E,0)),"")</f>
        <v/>
      </c>
      <c r="N245" s="78" t="str">
        <f>IFERROR(INDEX('Lists (to be hidden)'!$F:$F,MATCH(I245,'Lists (to be hidden)'!$E:$E,0)),"")</f>
        <v/>
      </c>
    </row>
    <row r="246" spans="1:14" x14ac:dyDescent="0.25">
      <c r="A246" s="18" t="s">
        <v>837</v>
      </c>
      <c r="B246" s="18" t="str">
        <f>'1. Start Here'!$I$6</f>
        <v>N/A</v>
      </c>
      <c r="D246" s="23"/>
      <c r="E246" s="28" t="s">
        <v>553</v>
      </c>
      <c r="F246" s="19"/>
      <c r="G246" s="20"/>
      <c r="H246" s="20"/>
      <c r="I246" s="20"/>
      <c r="J246" s="58"/>
      <c r="K246" s="69">
        <f>Table579105[[#This Row],[Total Expenditure Amount]]*0.25</f>
        <v>0</v>
      </c>
      <c r="L246" s="59">
        <f>Table579105[[#This Row],[Total Expenditure Amount]]*0.75</f>
        <v>0</v>
      </c>
      <c r="M246" s="77" t="str">
        <f>IFERROR(INDEX('Lists (to be hidden)'!$D:$D,MATCH(I246,'Lists (to be hidden)'!$E:$E,0)),"")</f>
        <v/>
      </c>
      <c r="N246" s="78" t="str">
        <f>IFERROR(INDEX('Lists (to be hidden)'!$F:$F,MATCH(I246,'Lists (to be hidden)'!$E:$E,0)),"")</f>
        <v/>
      </c>
    </row>
    <row r="247" spans="1:14" x14ac:dyDescent="0.25">
      <c r="A247" s="18" t="s">
        <v>837</v>
      </c>
      <c r="B247" s="18" t="str">
        <f>'1. Start Here'!$I$6</f>
        <v>N/A</v>
      </c>
      <c r="D247" s="23"/>
      <c r="E247" s="29" t="s">
        <v>555</v>
      </c>
      <c r="F247" s="19"/>
      <c r="G247" s="20"/>
      <c r="H247" s="20"/>
      <c r="I247" s="20"/>
      <c r="J247" s="58"/>
      <c r="K247" s="69">
        <f>Table579105[[#This Row],[Total Expenditure Amount]]*0.25</f>
        <v>0</v>
      </c>
      <c r="L247" s="59">
        <f>Table579105[[#This Row],[Total Expenditure Amount]]*0.75</f>
        <v>0</v>
      </c>
      <c r="M247" s="77" t="str">
        <f>IFERROR(INDEX('Lists (to be hidden)'!$D:$D,MATCH(I247,'Lists (to be hidden)'!$E:$E,0)),"")</f>
        <v/>
      </c>
      <c r="N247" s="78" t="str">
        <f>IFERROR(INDEX('Lists (to be hidden)'!$F:$F,MATCH(I247,'Lists (to be hidden)'!$E:$E,0)),"")</f>
        <v/>
      </c>
    </row>
    <row r="248" spans="1:14" x14ac:dyDescent="0.25">
      <c r="A248" s="18" t="s">
        <v>837</v>
      </c>
      <c r="B248" s="18" t="str">
        <f>'1. Start Here'!$I$6</f>
        <v>N/A</v>
      </c>
      <c r="D248" s="23"/>
      <c r="E248" s="29" t="s">
        <v>556</v>
      </c>
      <c r="F248" s="19"/>
      <c r="G248" s="20"/>
      <c r="H248" s="20"/>
      <c r="I248" s="20"/>
      <c r="J248" s="58"/>
      <c r="K248" s="69">
        <f>Table579105[[#This Row],[Total Expenditure Amount]]*0.25</f>
        <v>0</v>
      </c>
      <c r="L248" s="59">
        <f>Table579105[[#This Row],[Total Expenditure Amount]]*0.75</f>
        <v>0</v>
      </c>
      <c r="M248" s="77" t="str">
        <f>IFERROR(INDEX('Lists (to be hidden)'!$D:$D,MATCH(I248,'Lists (to be hidden)'!$E:$E,0)),"")</f>
        <v/>
      </c>
      <c r="N248" s="78" t="str">
        <f>IFERROR(INDEX('Lists (to be hidden)'!$F:$F,MATCH(I248,'Lists (to be hidden)'!$E:$E,0)),"")</f>
        <v/>
      </c>
    </row>
    <row r="249" spans="1:14" x14ac:dyDescent="0.25">
      <c r="A249" s="18" t="s">
        <v>837</v>
      </c>
      <c r="B249" s="18" t="str">
        <f>'1. Start Here'!$I$6</f>
        <v>N/A</v>
      </c>
      <c r="D249" s="23"/>
      <c r="E249" s="28" t="s">
        <v>558</v>
      </c>
      <c r="F249" s="19"/>
      <c r="G249" s="20"/>
      <c r="H249" s="20"/>
      <c r="I249" s="20"/>
      <c r="J249" s="58"/>
      <c r="K249" s="69">
        <f>Table579105[[#This Row],[Total Expenditure Amount]]*0.25</f>
        <v>0</v>
      </c>
      <c r="L249" s="59">
        <f>Table579105[[#This Row],[Total Expenditure Amount]]*0.75</f>
        <v>0</v>
      </c>
      <c r="M249" s="77" t="str">
        <f>IFERROR(INDEX('Lists (to be hidden)'!$D:$D,MATCH(I249,'Lists (to be hidden)'!$E:$E,0)),"")</f>
        <v/>
      </c>
      <c r="N249" s="78" t="str">
        <f>IFERROR(INDEX('Lists (to be hidden)'!$F:$F,MATCH(I249,'Lists (to be hidden)'!$E:$E,0)),"")</f>
        <v/>
      </c>
    </row>
    <row r="250" spans="1:14" x14ac:dyDescent="0.25">
      <c r="A250" s="18" t="s">
        <v>837</v>
      </c>
      <c r="B250" s="18" t="str">
        <f>'1. Start Here'!$I$6</f>
        <v>N/A</v>
      </c>
      <c r="D250" s="23"/>
      <c r="E250" s="29" t="s">
        <v>560</v>
      </c>
      <c r="F250" s="19"/>
      <c r="G250" s="20"/>
      <c r="H250" s="20"/>
      <c r="I250" s="20"/>
      <c r="J250" s="58"/>
      <c r="K250" s="69">
        <f>Table579105[[#This Row],[Total Expenditure Amount]]*0.25</f>
        <v>0</v>
      </c>
      <c r="L250" s="59">
        <f>Table579105[[#This Row],[Total Expenditure Amount]]*0.75</f>
        <v>0</v>
      </c>
      <c r="M250" s="77" t="str">
        <f>IFERROR(INDEX('Lists (to be hidden)'!$D:$D,MATCH(I250,'Lists (to be hidden)'!$E:$E,0)),"")</f>
        <v/>
      </c>
      <c r="N250" s="78" t="str">
        <f>IFERROR(INDEX('Lists (to be hidden)'!$F:$F,MATCH(I250,'Lists (to be hidden)'!$E:$E,0)),"")</f>
        <v/>
      </c>
    </row>
    <row r="251" spans="1:14" x14ac:dyDescent="0.25">
      <c r="A251" s="18" t="s">
        <v>837</v>
      </c>
      <c r="B251" s="18" t="str">
        <f>'1. Start Here'!$I$6</f>
        <v>N/A</v>
      </c>
      <c r="D251" s="23"/>
      <c r="E251" s="29" t="s">
        <v>562</v>
      </c>
      <c r="F251" s="19"/>
      <c r="G251" s="20"/>
      <c r="H251" s="20"/>
      <c r="I251" s="20"/>
      <c r="J251" s="58"/>
      <c r="K251" s="69">
        <f>Table579105[[#This Row],[Total Expenditure Amount]]*0.25</f>
        <v>0</v>
      </c>
      <c r="L251" s="59">
        <f>Table579105[[#This Row],[Total Expenditure Amount]]*0.75</f>
        <v>0</v>
      </c>
      <c r="M251" s="77" t="str">
        <f>IFERROR(INDEX('Lists (to be hidden)'!$D:$D,MATCH(I251,'Lists (to be hidden)'!$E:$E,0)),"")</f>
        <v/>
      </c>
      <c r="N251" s="78" t="str">
        <f>IFERROR(INDEX('Lists (to be hidden)'!$F:$F,MATCH(I251,'Lists (to be hidden)'!$E:$E,0)),"")</f>
        <v/>
      </c>
    </row>
    <row r="252" spans="1:14" x14ac:dyDescent="0.25">
      <c r="A252" s="18" t="s">
        <v>837</v>
      </c>
      <c r="B252" s="18" t="str">
        <f>'1. Start Here'!$I$6</f>
        <v>N/A</v>
      </c>
      <c r="D252" s="23"/>
      <c r="E252" s="29" t="s">
        <v>564</v>
      </c>
      <c r="F252" s="19"/>
      <c r="G252" s="20"/>
      <c r="H252" s="20"/>
      <c r="I252" s="20"/>
      <c r="J252" s="58"/>
      <c r="K252" s="69">
        <f>Table579105[[#This Row],[Total Expenditure Amount]]*0.25</f>
        <v>0</v>
      </c>
      <c r="L252" s="59">
        <f>Table579105[[#This Row],[Total Expenditure Amount]]*0.75</f>
        <v>0</v>
      </c>
      <c r="M252" s="77" t="str">
        <f>IFERROR(INDEX('Lists (to be hidden)'!$D:$D,MATCH(I252,'Lists (to be hidden)'!$E:$E,0)),"")</f>
        <v/>
      </c>
      <c r="N252" s="78" t="str">
        <f>IFERROR(INDEX('Lists (to be hidden)'!$F:$F,MATCH(I252,'Lists (to be hidden)'!$E:$E,0)),"")</f>
        <v/>
      </c>
    </row>
    <row r="253" spans="1:14" x14ac:dyDescent="0.25">
      <c r="A253" s="18" t="s">
        <v>837</v>
      </c>
      <c r="B253" s="18" t="str">
        <f>'1. Start Here'!$I$6</f>
        <v>N/A</v>
      </c>
      <c r="D253" s="23"/>
      <c r="E253" s="29" t="s">
        <v>566</v>
      </c>
      <c r="F253" s="19"/>
      <c r="G253" s="20"/>
      <c r="H253" s="20"/>
      <c r="I253" s="20"/>
      <c r="J253" s="58"/>
      <c r="K253" s="69">
        <f>Table579105[[#This Row],[Total Expenditure Amount]]*0.25</f>
        <v>0</v>
      </c>
      <c r="L253" s="59">
        <f>Table579105[[#This Row],[Total Expenditure Amount]]*0.75</f>
        <v>0</v>
      </c>
      <c r="M253" s="77" t="str">
        <f>IFERROR(INDEX('Lists (to be hidden)'!$D:$D,MATCH(I253,'Lists (to be hidden)'!$E:$E,0)),"")</f>
        <v/>
      </c>
      <c r="N253" s="78" t="str">
        <f>IFERROR(INDEX('Lists (to be hidden)'!$F:$F,MATCH(I253,'Lists (to be hidden)'!$E:$E,0)),"")</f>
        <v/>
      </c>
    </row>
    <row r="254" spans="1:14" x14ac:dyDescent="0.25">
      <c r="A254" s="18" t="s">
        <v>837</v>
      </c>
      <c r="B254" s="18" t="str">
        <f>'1. Start Here'!$I$6</f>
        <v>N/A</v>
      </c>
      <c r="D254" s="23"/>
      <c r="E254" s="28" t="s">
        <v>568</v>
      </c>
      <c r="F254" s="19"/>
      <c r="G254" s="20"/>
      <c r="H254" s="20"/>
      <c r="I254" s="20"/>
      <c r="J254" s="58"/>
      <c r="K254" s="69">
        <f>Table579105[[#This Row],[Total Expenditure Amount]]*0.25</f>
        <v>0</v>
      </c>
      <c r="L254" s="59">
        <f>Table579105[[#This Row],[Total Expenditure Amount]]*0.75</f>
        <v>0</v>
      </c>
      <c r="M254" s="77" t="str">
        <f>IFERROR(INDEX('Lists (to be hidden)'!$D:$D,MATCH(I254,'Lists (to be hidden)'!$E:$E,0)),"")</f>
        <v/>
      </c>
      <c r="N254" s="78" t="str">
        <f>IFERROR(INDEX('Lists (to be hidden)'!$F:$F,MATCH(I254,'Lists (to be hidden)'!$E:$E,0)),"")</f>
        <v/>
      </c>
    </row>
    <row r="255" spans="1:14" x14ac:dyDescent="0.25">
      <c r="A255" s="18" t="s">
        <v>837</v>
      </c>
      <c r="B255" s="18" t="str">
        <f>'1. Start Here'!$I$6</f>
        <v>N/A</v>
      </c>
      <c r="D255" s="23"/>
      <c r="E255" s="29" t="s">
        <v>570</v>
      </c>
      <c r="F255" s="19"/>
      <c r="G255" s="20"/>
      <c r="H255" s="20"/>
      <c r="I255" s="20"/>
      <c r="J255" s="58"/>
      <c r="K255" s="69">
        <f>Table579105[[#This Row],[Total Expenditure Amount]]*0.25</f>
        <v>0</v>
      </c>
      <c r="L255" s="59">
        <f>Table579105[[#This Row],[Total Expenditure Amount]]*0.75</f>
        <v>0</v>
      </c>
      <c r="M255" s="77" t="str">
        <f>IFERROR(INDEX('Lists (to be hidden)'!$D:$D,MATCH(I255,'Lists (to be hidden)'!$E:$E,0)),"")</f>
        <v/>
      </c>
      <c r="N255" s="78" t="str">
        <f>IFERROR(INDEX('Lists (to be hidden)'!$F:$F,MATCH(I255,'Lists (to be hidden)'!$E:$E,0)),"")</f>
        <v/>
      </c>
    </row>
    <row r="256" spans="1:14" x14ac:dyDescent="0.25">
      <c r="A256" s="18" t="s">
        <v>837</v>
      </c>
      <c r="B256" s="18" t="str">
        <f>'1. Start Here'!$I$6</f>
        <v>N/A</v>
      </c>
      <c r="D256" s="23"/>
      <c r="E256" s="29" t="s">
        <v>572</v>
      </c>
      <c r="F256" s="19"/>
      <c r="G256" s="20"/>
      <c r="H256" s="20"/>
      <c r="I256" s="20"/>
      <c r="J256" s="58"/>
      <c r="K256" s="69">
        <f>Table579105[[#This Row],[Total Expenditure Amount]]*0.25</f>
        <v>0</v>
      </c>
      <c r="L256" s="59">
        <f>Table579105[[#This Row],[Total Expenditure Amount]]*0.75</f>
        <v>0</v>
      </c>
      <c r="M256" s="77" t="str">
        <f>IFERROR(INDEX('Lists (to be hidden)'!$D:$D,MATCH(I256,'Lists (to be hidden)'!$E:$E,0)),"")</f>
        <v/>
      </c>
      <c r="N256" s="78" t="str">
        <f>IFERROR(INDEX('Lists (to be hidden)'!$F:$F,MATCH(I256,'Lists (to be hidden)'!$E:$E,0)),"")</f>
        <v/>
      </c>
    </row>
    <row r="257" spans="1:14" x14ac:dyDescent="0.25">
      <c r="A257" s="18" t="s">
        <v>837</v>
      </c>
      <c r="B257" s="18" t="str">
        <f>'1. Start Here'!$I$6</f>
        <v>N/A</v>
      </c>
      <c r="D257" s="23"/>
      <c r="E257" s="28" t="s">
        <v>574</v>
      </c>
      <c r="F257" s="19"/>
      <c r="G257" s="20"/>
      <c r="H257" s="20"/>
      <c r="I257" s="20"/>
      <c r="J257" s="58"/>
      <c r="K257" s="69">
        <f>Table579105[[#This Row],[Total Expenditure Amount]]*0.25</f>
        <v>0</v>
      </c>
      <c r="L257" s="59">
        <f>Table579105[[#This Row],[Total Expenditure Amount]]*0.75</f>
        <v>0</v>
      </c>
      <c r="M257" s="77" t="str">
        <f>IFERROR(INDEX('Lists (to be hidden)'!$D:$D,MATCH(I257,'Lists (to be hidden)'!$E:$E,0)),"")</f>
        <v/>
      </c>
      <c r="N257" s="78" t="str">
        <f>IFERROR(INDEX('Lists (to be hidden)'!$F:$F,MATCH(I257,'Lists (to be hidden)'!$E:$E,0)),"")</f>
        <v/>
      </c>
    </row>
    <row r="258" spans="1:14" x14ac:dyDescent="0.25">
      <c r="A258" s="18" t="s">
        <v>837</v>
      </c>
      <c r="B258" s="18" t="str">
        <f>'1. Start Here'!$I$6</f>
        <v>N/A</v>
      </c>
      <c r="D258" s="23"/>
      <c r="E258" s="29" t="s">
        <v>576</v>
      </c>
      <c r="F258" s="19"/>
      <c r="G258" s="20"/>
      <c r="H258" s="20"/>
      <c r="I258" s="20"/>
      <c r="J258" s="58"/>
      <c r="K258" s="69">
        <f>Table579105[[#This Row],[Total Expenditure Amount]]*0.25</f>
        <v>0</v>
      </c>
      <c r="L258" s="59">
        <f>Table579105[[#This Row],[Total Expenditure Amount]]*0.75</f>
        <v>0</v>
      </c>
      <c r="M258" s="77" t="str">
        <f>IFERROR(INDEX('Lists (to be hidden)'!$D:$D,MATCH(I258,'Lists (to be hidden)'!$E:$E,0)),"")</f>
        <v/>
      </c>
      <c r="N258" s="78" t="str">
        <f>IFERROR(INDEX('Lists (to be hidden)'!$F:$F,MATCH(I258,'Lists (to be hidden)'!$E:$E,0)),"")</f>
        <v/>
      </c>
    </row>
    <row r="259" spans="1:14" x14ac:dyDescent="0.25">
      <c r="A259" s="18" t="s">
        <v>837</v>
      </c>
      <c r="B259" s="18" t="str">
        <f>'1. Start Here'!$I$6</f>
        <v>N/A</v>
      </c>
      <c r="D259" s="23"/>
      <c r="E259" s="29" t="s">
        <v>578</v>
      </c>
      <c r="F259" s="19"/>
      <c r="G259" s="20"/>
      <c r="H259" s="20"/>
      <c r="I259" s="20"/>
      <c r="J259" s="58"/>
      <c r="K259" s="69">
        <f>Table579105[[#This Row],[Total Expenditure Amount]]*0.25</f>
        <v>0</v>
      </c>
      <c r="L259" s="59">
        <f>Table579105[[#This Row],[Total Expenditure Amount]]*0.75</f>
        <v>0</v>
      </c>
      <c r="M259" s="77" t="str">
        <f>IFERROR(INDEX('Lists (to be hidden)'!$D:$D,MATCH(I259,'Lists (to be hidden)'!$E:$E,0)),"")</f>
        <v/>
      </c>
      <c r="N259" s="78" t="str">
        <f>IFERROR(INDEX('Lists (to be hidden)'!$F:$F,MATCH(I259,'Lists (to be hidden)'!$E:$E,0)),"")</f>
        <v/>
      </c>
    </row>
    <row r="260" spans="1:14" x14ac:dyDescent="0.25">
      <c r="A260" s="18" t="s">
        <v>837</v>
      </c>
      <c r="B260" s="18" t="str">
        <f>'1. Start Here'!$I$6</f>
        <v>N/A</v>
      </c>
      <c r="D260" s="23"/>
      <c r="E260" s="29" t="s">
        <v>580</v>
      </c>
      <c r="F260" s="19"/>
      <c r="G260" s="20"/>
      <c r="H260" s="20"/>
      <c r="I260" s="20"/>
      <c r="J260" s="58"/>
      <c r="K260" s="69">
        <f>Table579105[[#This Row],[Total Expenditure Amount]]*0.25</f>
        <v>0</v>
      </c>
      <c r="L260" s="59">
        <f>Table579105[[#This Row],[Total Expenditure Amount]]*0.75</f>
        <v>0</v>
      </c>
      <c r="M260" s="77" t="str">
        <f>IFERROR(INDEX('Lists (to be hidden)'!$D:$D,MATCH(I260,'Lists (to be hidden)'!$E:$E,0)),"")</f>
        <v/>
      </c>
      <c r="N260" s="78" t="str">
        <f>IFERROR(INDEX('Lists (to be hidden)'!$F:$F,MATCH(I260,'Lists (to be hidden)'!$E:$E,0)),"")</f>
        <v/>
      </c>
    </row>
    <row r="261" spans="1:14" x14ac:dyDescent="0.25">
      <c r="A261" s="18" t="s">
        <v>837</v>
      </c>
      <c r="B261" s="18" t="str">
        <f>'1. Start Here'!$I$6</f>
        <v>N/A</v>
      </c>
      <c r="D261" s="23"/>
      <c r="E261" s="29" t="s">
        <v>582</v>
      </c>
      <c r="F261" s="19"/>
      <c r="G261" s="20"/>
      <c r="H261" s="20"/>
      <c r="I261" s="20"/>
      <c r="J261" s="58"/>
      <c r="K261" s="69">
        <f>Table579105[[#This Row],[Total Expenditure Amount]]*0.25</f>
        <v>0</v>
      </c>
      <c r="L261" s="59">
        <f>Table579105[[#This Row],[Total Expenditure Amount]]*0.75</f>
        <v>0</v>
      </c>
      <c r="M261" s="77" t="str">
        <f>IFERROR(INDEX('Lists (to be hidden)'!$D:$D,MATCH(I261,'Lists (to be hidden)'!$E:$E,0)),"")</f>
        <v/>
      </c>
      <c r="N261" s="78" t="str">
        <f>IFERROR(INDEX('Lists (to be hidden)'!$F:$F,MATCH(I261,'Lists (to be hidden)'!$E:$E,0)),"")</f>
        <v/>
      </c>
    </row>
    <row r="262" spans="1:14" x14ac:dyDescent="0.25">
      <c r="A262" s="18" t="s">
        <v>837</v>
      </c>
      <c r="B262" s="18" t="str">
        <f>'1. Start Here'!$I$6</f>
        <v>N/A</v>
      </c>
      <c r="D262" s="23"/>
      <c r="E262" s="28" t="s">
        <v>584</v>
      </c>
      <c r="F262" s="19"/>
      <c r="G262" s="20"/>
      <c r="H262" s="20"/>
      <c r="I262" s="20"/>
      <c r="J262" s="58"/>
      <c r="K262" s="69">
        <f>Table579105[[#This Row],[Total Expenditure Amount]]*0.25</f>
        <v>0</v>
      </c>
      <c r="L262" s="59">
        <f>Table579105[[#This Row],[Total Expenditure Amount]]*0.75</f>
        <v>0</v>
      </c>
      <c r="M262" s="77" t="str">
        <f>IFERROR(INDEX('Lists (to be hidden)'!$D:$D,MATCH(I262,'Lists (to be hidden)'!$E:$E,0)),"")</f>
        <v/>
      </c>
      <c r="N262" s="78" t="str">
        <f>IFERROR(INDEX('Lists (to be hidden)'!$F:$F,MATCH(I262,'Lists (to be hidden)'!$E:$E,0)),"")</f>
        <v/>
      </c>
    </row>
    <row r="263" spans="1:14" x14ac:dyDescent="0.25">
      <c r="A263" s="18" t="s">
        <v>837</v>
      </c>
      <c r="B263" s="18" t="str">
        <f>'1. Start Here'!$I$6</f>
        <v>N/A</v>
      </c>
      <c r="D263" s="23"/>
      <c r="E263" s="29" t="s">
        <v>586</v>
      </c>
      <c r="F263" s="19"/>
      <c r="G263" s="20"/>
      <c r="H263" s="20"/>
      <c r="I263" s="20"/>
      <c r="J263" s="58"/>
      <c r="K263" s="69">
        <f>Table579105[[#This Row],[Total Expenditure Amount]]*0.25</f>
        <v>0</v>
      </c>
      <c r="L263" s="59">
        <f>Table579105[[#This Row],[Total Expenditure Amount]]*0.75</f>
        <v>0</v>
      </c>
      <c r="M263" s="77" t="str">
        <f>IFERROR(INDEX('Lists (to be hidden)'!$D:$D,MATCH(I263,'Lists (to be hidden)'!$E:$E,0)),"")</f>
        <v/>
      </c>
      <c r="N263" s="78" t="str">
        <f>IFERROR(INDEX('Lists (to be hidden)'!$F:$F,MATCH(I263,'Lists (to be hidden)'!$E:$E,0)),"")</f>
        <v/>
      </c>
    </row>
    <row r="264" spans="1:14" x14ac:dyDescent="0.25">
      <c r="A264" s="18" t="s">
        <v>837</v>
      </c>
      <c r="B264" s="18" t="str">
        <f>'1. Start Here'!$I$6</f>
        <v>N/A</v>
      </c>
      <c r="D264" s="23"/>
      <c r="E264" s="29" t="s">
        <v>588</v>
      </c>
      <c r="F264" s="19"/>
      <c r="G264" s="20"/>
      <c r="H264" s="20"/>
      <c r="I264" s="20"/>
      <c r="J264" s="58"/>
      <c r="K264" s="69">
        <f>Table579105[[#This Row],[Total Expenditure Amount]]*0.25</f>
        <v>0</v>
      </c>
      <c r="L264" s="59">
        <f>Table579105[[#This Row],[Total Expenditure Amount]]*0.75</f>
        <v>0</v>
      </c>
      <c r="M264" s="77" t="str">
        <f>IFERROR(INDEX('Lists (to be hidden)'!$D:$D,MATCH(I264,'Lists (to be hidden)'!$E:$E,0)),"")</f>
        <v/>
      </c>
      <c r="N264" s="78" t="str">
        <f>IFERROR(INDEX('Lists (to be hidden)'!$F:$F,MATCH(I264,'Lists (to be hidden)'!$E:$E,0)),"")</f>
        <v/>
      </c>
    </row>
    <row r="265" spans="1:14" x14ac:dyDescent="0.25">
      <c r="A265" s="18" t="s">
        <v>837</v>
      </c>
      <c r="B265" s="18" t="str">
        <f>'1. Start Here'!$I$6</f>
        <v>N/A</v>
      </c>
      <c r="D265" s="23"/>
      <c r="E265" s="28" t="s">
        <v>590</v>
      </c>
      <c r="F265" s="19"/>
      <c r="G265" s="20"/>
      <c r="H265" s="20"/>
      <c r="I265" s="20"/>
      <c r="J265" s="58"/>
      <c r="K265" s="69">
        <f>Table579105[[#This Row],[Total Expenditure Amount]]*0.25</f>
        <v>0</v>
      </c>
      <c r="L265" s="59">
        <f>Table579105[[#This Row],[Total Expenditure Amount]]*0.75</f>
        <v>0</v>
      </c>
      <c r="M265" s="77" t="str">
        <f>IFERROR(INDEX('Lists (to be hidden)'!$D:$D,MATCH(I265,'Lists (to be hidden)'!$E:$E,0)),"")</f>
        <v/>
      </c>
      <c r="N265" s="78" t="str">
        <f>IFERROR(INDEX('Lists (to be hidden)'!$F:$F,MATCH(I265,'Lists (to be hidden)'!$E:$E,0)),"")</f>
        <v/>
      </c>
    </row>
    <row r="266" spans="1:14" x14ac:dyDescent="0.25">
      <c r="A266" s="18" t="s">
        <v>837</v>
      </c>
      <c r="B266" s="18" t="str">
        <f>'1. Start Here'!$I$6</f>
        <v>N/A</v>
      </c>
      <c r="D266" s="23"/>
      <c r="E266" s="29" t="s">
        <v>592</v>
      </c>
      <c r="F266" s="19"/>
      <c r="G266" s="20"/>
      <c r="H266" s="20"/>
      <c r="I266" s="20"/>
      <c r="J266" s="58"/>
      <c r="K266" s="69">
        <f>Table579105[[#This Row],[Total Expenditure Amount]]*0.25</f>
        <v>0</v>
      </c>
      <c r="L266" s="59">
        <f>Table579105[[#This Row],[Total Expenditure Amount]]*0.75</f>
        <v>0</v>
      </c>
      <c r="M266" s="77" t="str">
        <f>IFERROR(INDEX('Lists (to be hidden)'!$D:$D,MATCH(I266,'Lists (to be hidden)'!$E:$E,0)),"")</f>
        <v/>
      </c>
      <c r="N266" s="78" t="str">
        <f>IFERROR(INDEX('Lists (to be hidden)'!$F:$F,MATCH(I266,'Lists (to be hidden)'!$E:$E,0)),"")</f>
        <v/>
      </c>
    </row>
    <row r="267" spans="1:14" x14ac:dyDescent="0.25">
      <c r="A267" s="18" t="s">
        <v>837</v>
      </c>
      <c r="B267" s="18" t="str">
        <f>'1. Start Here'!$I$6</f>
        <v>N/A</v>
      </c>
      <c r="D267" s="23"/>
      <c r="E267" s="29" t="s">
        <v>594</v>
      </c>
      <c r="F267" s="19"/>
      <c r="G267" s="20"/>
      <c r="H267" s="20"/>
      <c r="I267" s="20"/>
      <c r="J267" s="58"/>
      <c r="K267" s="69">
        <f>Table579105[[#This Row],[Total Expenditure Amount]]*0.25</f>
        <v>0</v>
      </c>
      <c r="L267" s="59">
        <f>Table579105[[#This Row],[Total Expenditure Amount]]*0.75</f>
        <v>0</v>
      </c>
      <c r="M267" s="77" t="str">
        <f>IFERROR(INDEX('Lists (to be hidden)'!$D:$D,MATCH(I267,'Lists (to be hidden)'!$E:$E,0)),"")</f>
        <v/>
      </c>
      <c r="N267" s="78" t="str">
        <f>IFERROR(INDEX('Lists (to be hidden)'!$F:$F,MATCH(I267,'Lists (to be hidden)'!$E:$E,0)),"")</f>
        <v/>
      </c>
    </row>
    <row r="268" spans="1:14" x14ac:dyDescent="0.25">
      <c r="A268" s="18" t="s">
        <v>837</v>
      </c>
      <c r="B268" s="18" t="str">
        <f>'1. Start Here'!$I$6</f>
        <v>N/A</v>
      </c>
      <c r="D268" s="23"/>
      <c r="E268" s="29" t="s">
        <v>596</v>
      </c>
      <c r="F268" s="19"/>
      <c r="G268" s="20"/>
      <c r="H268" s="20"/>
      <c r="I268" s="20"/>
      <c r="J268" s="58"/>
      <c r="K268" s="69">
        <f>Table579105[[#This Row],[Total Expenditure Amount]]*0.25</f>
        <v>0</v>
      </c>
      <c r="L268" s="59">
        <f>Table579105[[#This Row],[Total Expenditure Amount]]*0.75</f>
        <v>0</v>
      </c>
      <c r="M268" s="77" t="str">
        <f>IFERROR(INDEX('Lists (to be hidden)'!$D:$D,MATCH(I268,'Lists (to be hidden)'!$E:$E,0)),"")</f>
        <v/>
      </c>
      <c r="N268" s="78" t="str">
        <f>IFERROR(INDEX('Lists (to be hidden)'!$F:$F,MATCH(I268,'Lists (to be hidden)'!$E:$E,0)),"")</f>
        <v/>
      </c>
    </row>
    <row r="269" spans="1:14" x14ac:dyDescent="0.25">
      <c r="A269" s="18" t="s">
        <v>837</v>
      </c>
      <c r="B269" s="18" t="str">
        <f>'1. Start Here'!$I$6</f>
        <v>N/A</v>
      </c>
      <c r="D269" s="23"/>
      <c r="E269" s="29" t="s">
        <v>598</v>
      </c>
      <c r="F269" s="19"/>
      <c r="G269" s="20"/>
      <c r="H269" s="20"/>
      <c r="I269" s="20"/>
      <c r="J269" s="58"/>
      <c r="K269" s="69">
        <f>Table579105[[#This Row],[Total Expenditure Amount]]*0.25</f>
        <v>0</v>
      </c>
      <c r="L269" s="59">
        <f>Table579105[[#This Row],[Total Expenditure Amount]]*0.75</f>
        <v>0</v>
      </c>
      <c r="M269" s="77" t="str">
        <f>IFERROR(INDEX('Lists (to be hidden)'!$D:$D,MATCH(I269,'Lists (to be hidden)'!$E:$E,0)),"")</f>
        <v/>
      </c>
      <c r="N269" s="78" t="str">
        <f>IFERROR(INDEX('Lists (to be hidden)'!$F:$F,MATCH(I269,'Lists (to be hidden)'!$E:$E,0)),"")</f>
        <v/>
      </c>
    </row>
    <row r="270" spans="1:14" x14ac:dyDescent="0.25">
      <c r="A270" s="18" t="s">
        <v>837</v>
      </c>
      <c r="B270" s="18" t="str">
        <f>'1. Start Here'!$I$6</f>
        <v>N/A</v>
      </c>
      <c r="D270" s="23"/>
      <c r="E270" s="28" t="s">
        <v>600</v>
      </c>
      <c r="F270" s="19"/>
      <c r="G270" s="20"/>
      <c r="H270" s="20"/>
      <c r="I270" s="20"/>
      <c r="J270" s="58"/>
      <c r="K270" s="69">
        <f>Table579105[[#This Row],[Total Expenditure Amount]]*0.25</f>
        <v>0</v>
      </c>
      <c r="L270" s="59">
        <f>Table579105[[#This Row],[Total Expenditure Amount]]*0.75</f>
        <v>0</v>
      </c>
      <c r="M270" s="77" t="str">
        <f>IFERROR(INDEX('Lists (to be hidden)'!$D:$D,MATCH(I270,'Lists (to be hidden)'!$E:$E,0)),"")</f>
        <v/>
      </c>
      <c r="N270" s="78" t="str">
        <f>IFERROR(INDEX('Lists (to be hidden)'!$F:$F,MATCH(I270,'Lists (to be hidden)'!$E:$E,0)),"")</f>
        <v/>
      </c>
    </row>
    <row r="271" spans="1:14" x14ac:dyDescent="0.25">
      <c r="A271" s="18" t="s">
        <v>837</v>
      </c>
      <c r="B271" s="18" t="str">
        <f>'1. Start Here'!$I$6</f>
        <v>N/A</v>
      </c>
      <c r="D271" s="23"/>
      <c r="E271" s="29" t="s">
        <v>602</v>
      </c>
      <c r="F271" s="19"/>
      <c r="G271" s="20"/>
      <c r="H271" s="20"/>
      <c r="I271" s="20"/>
      <c r="J271" s="58"/>
      <c r="K271" s="69">
        <f>Table579105[[#This Row],[Total Expenditure Amount]]*0.25</f>
        <v>0</v>
      </c>
      <c r="L271" s="59">
        <f>Table579105[[#This Row],[Total Expenditure Amount]]*0.75</f>
        <v>0</v>
      </c>
      <c r="M271" s="77" t="str">
        <f>IFERROR(INDEX('Lists (to be hidden)'!$D:$D,MATCH(I271,'Lists (to be hidden)'!$E:$E,0)),"")</f>
        <v/>
      </c>
      <c r="N271" s="78" t="str">
        <f>IFERROR(INDEX('Lists (to be hidden)'!$F:$F,MATCH(I271,'Lists (to be hidden)'!$E:$E,0)),"")</f>
        <v/>
      </c>
    </row>
    <row r="272" spans="1:14" x14ac:dyDescent="0.25">
      <c r="A272" s="18" t="s">
        <v>837</v>
      </c>
      <c r="B272" s="18" t="str">
        <f>'1. Start Here'!$I$6</f>
        <v>N/A</v>
      </c>
      <c r="D272" s="23"/>
      <c r="E272" s="29" t="s">
        <v>604</v>
      </c>
      <c r="F272" s="19"/>
      <c r="G272" s="20"/>
      <c r="H272" s="20"/>
      <c r="I272" s="20"/>
      <c r="J272" s="58"/>
      <c r="K272" s="69">
        <f>Table579105[[#This Row],[Total Expenditure Amount]]*0.25</f>
        <v>0</v>
      </c>
      <c r="L272" s="59">
        <f>Table579105[[#This Row],[Total Expenditure Amount]]*0.75</f>
        <v>0</v>
      </c>
      <c r="M272" s="77" t="str">
        <f>IFERROR(INDEX('Lists (to be hidden)'!$D:$D,MATCH(I272,'Lists (to be hidden)'!$E:$E,0)),"")</f>
        <v/>
      </c>
      <c r="N272" s="78" t="str">
        <f>IFERROR(INDEX('Lists (to be hidden)'!$F:$F,MATCH(I272,'Lists (to be hidden)'!$E:$E,0)),"")</f>
        <v/>
      </c>
    </row>
    <row r="273" spans="1:14" x14ac:dyDescent="0.25">
      <c r="A273" s="18" t="s">
        <v>837</v>
      </c>
      <c r="B273" s="18" t="str">
        <f>'1. Start Here'!$I$6</f>
        <v>N/A</v>
      </c>
      <c r="D273" s="23"/>
      <c r="E273" s="28" t="s">
        <v>606</v>
      </c>
      <c r="F273" s="19"/>
      <c r="G273" s="20"/>
      <c r="H273" s="20"/>
      <c r="I273" s="20"/>
      <c r="J273" s="58"/>
      <c r="K273" s="69">
        <f>Table579105[[#This Row],[Total Expenditure Amount]]*0.25</f>
        <v>0</v>
      </c>
      <c r="L273" s="59">
        <f>Table579105[[#This Row],[Total Expenditure Amount]]*0.75</f>
        <v>0</v>
      </c>
      <c r="M273" s="77" t="str">
        <f>IFERROR(INDEX('Lists (to be hidden)'!$D:$D,MATCH(I273,'Lists (to be hidden)'!$E:$E,0)),"")</f>
        <v/>
      </c>
      <c r="N273" s="78" t="str">
        <f>IFERROR(INDEX('Lists (to be hidden)'!$F:$F,MATCH(I273,'Lists (to be hidden)'!$E:$E,0)),"")</f>
        <v/>
      </c>
    </row>
    <row r="274" spans="1:14" x14ac:dyDescent="0.25">
      <c r="A274" s="18" t="s">
        <v>837</v>
      </c>
      <c r="B274" s="18" t="str">
        <f>'1. Start Here'!$I$6</f>
        <v>N/A</v>
      </c>
      <c r="D274" s="23"/>
      <c r="E274" s="29" t="s">
        <v>608</v>
      </c>
      <c r="F274" s="19"/>
      <c r="G274" s="20"/>
      <c r="H274" s="20"/>
      <c r="I274" s="20"/>
      <c r="J274" s="58"/>
      <c r="K274" s="69">
        <f>Table579105[[#This Row],[Total Expenditure Amount]]*0.25</f>
        <v>0</v>
      </c>
      <c r="L274" s="59">
        <f>Table579105[[#This Row],[Total Expenditure Amount]]*0.75</f>
        <v>0</v>
      </c>
      <c r="M274" s="77" t="str">
        <f>IFERROR(INDEX('Lists (to be hidden)'!$D:$D,MATCH(I274,'Lists (to be hidden)'!$E:$E,0)),"")</f>
        <v/>
      </c>
      <c r="N274" s="78" t="str">
        <f>IFERROR(INDEX('Lists (to be hidden)'!$F:$F,MATCH(I274,'Lists (to be hidden)'!$E:$E,0)),"")</f>
        <v/>
      </c>
    </row>
    <row r="275" spans="1:14" x14ac:dyDescent="0.25">
      <c r="A275" s="18" t="s">
        <v>837</v>
      </c>
      <c r="B275" s="18" t="str">
        <f>'1. Start Here'!$I$6</f>
        <v>N/A</v>
      </c>
      <c r="D275" s="23"/>
      <c r="E275" s="29" t="s">
        <v>610</v>
      </c>
      <c r="F275" s="19"/>
      <c r="G275" s="20"/>
      <c r="H275" s="20"/>
      <c r="I275" s="20"/>
      <c r="J275" s="58"/>
      <c r="K275" s="69">
        <f>Table579105[[#This Row],[Total Expenditure Amount]]*0.25</f>
        <v>0</v>
      </c>
      <c r="L275" s="59">
        <f>Table579105[[#This Row],[Total Expenditure Amount]]*0.75</f>
        <v>0</v>
      </c>
      <c r="M275" s="77" t="str">
        <f>IFERROR(INDEX('Lists (to be hidden)'!$D:$D,MATCH(I275,'Lists (to be hidden)'!$E:$E,0)),"")</f>
        <v/>
      </c>
      <c r="N275" s="78" t="str">
        <f>IFERROR(INDEX('Lists (to be hidden)'!$F:$F,MATCH(I275,'Lists (to be hidden)'!$E:$E,0)),"")</f>
        <v/>
      </c>
    </row>
    <row r="276" spans="1:14" x14ac:dyDescent="0.25">
      <c r="A276" s="18" t="s">
        <v>837</v>
      </c>
      <c r="B276" s="18" t="str">
        <f>'1. Start Here'!$I$6</f>
        <v>N/A</v>
      </c>
      <c r="D276" s="23"/>
      <c r="E276" s="29" t="s">
        <v>612</v>
      </c>
      <c r="F276" s="19"/>
      <c r="G276" s="20"/>
      <c r="H276" s="20"/>
      <c r="I276" s="20"/>
      <c r="J276" s="58"/>
      <c r="K276" s="69">
        <f>Table579105[[#This Row],[Total Expenditure Amount]]*0.25</f>
        <v>0</v>
      </c>
      <c r="L276" s="59">
        <f>Table579105[[#This Row],[Total Expenditure Amount]]*0.75</f>
        <v>0</v>
      </c>
      <c r="M276" s="77" t="str">
        <f>IFERROR(INDEX('Lists (to be hidden)'!$D:$D,MATCH(I276,'Lists (to be hidden)'!$E:$E,0)),"")</f>
        <v/>
      </c>
      <c r="N276" s="78" t="str">
        <f>IFERROR(INDEX('Lists (to be hidden)'!$F:$F,MATCH(I276,'Lists (to be hidden)'!$E:$E,0)),"")</f>
        <v/>
      </c>
    </row>
    <row r="277" spans="1:14" x14ac:dyDescent="0.25">
      <c r="A277" s="18" t="s">
        <v>837</v>
      </c>
      <c r="B277" s="18" t="str">
        <f>'1. Start Here'!$I$6</f>
        <v>N/A</v>
      </c>
      <c r="D277" s="23"/>
      <c r="E277" s="29" t="s">
        <v>614</v>
      </c>
      <c r="F277" s="19"/>
      <c r="G277" s="20"/>
      <c r="H277" s="20"/>
      <c r="I277" s="20"/>
      <c r="J277" s="58"/>
      <c r="K277" s="69">
        <f>Table579105[[#This Row],[Total Expenditure Amount]]*0.25</f>
        <v>0</v>
      </c>
      <c r="L277" s="59">
        <f>Table579105[[#This Row],[Total Expenditure Amount]]*0.75</f>
        <v>0</v>
      </c>
      <c r="M277" s="77" t="str">
        <f>IFERROR(INDEX('Lists (to be hidden)'!$D:$D,MATCH(I277,'Lists (to be hidden)'!$E:$E,0)),"")</f>
        <v/>
      </c>
      <c r="N277" s="78" t="str">
        <f>IFERROR(INDEX('Lists (to be hidden)'!$F:$F,MATCH(I277,'Lists (to be hidden)'!$E:$E,0)),"")</f>
        <v/>
      </c>
    </row>
    <row r="278" spans="1:14" x14ac:dyDescent="0.25">
      <c r="A278" s="18" t="s">
        <v>837</v>
      </c>
      <c r="B278" s="18" t="str">
        <f>'1. Start Here'!$I$6</f>
        <v>N/A</v>
      </c>
      <c r="D278" s="23"/>
      <c r="E278" s="28" t="s">
        <v>616</v>
      </c>
      <c r="F278" s="19"/>
      <c r="G278" s="20"/>
      <c r="H278" s="20"/>
      <c r="I278" s="20"/>
      <c r="J278" s="58"/>
      <c r="K278" s="69">
        <f>Table579105[[#This Row],[Total Expenditure Amount]]*0.25</f>
        <v>0</v>
      </c>
      <c r="L278" s="59">
        <f>Table579105[[#This Row],[Total Expenditure Amount]]*0.75</f>
        <v>0</v>
      </c>
      <c r="M278" s="77" t="str">
        <f>IFERROR(INDEX('Lists (to be hidden)'!$D:$D,MATCH(I278,'Lists (to be hidden)'!$E:$E,0)),"")</f>
        <v/>
      </c>
      <c r="N278" s="78" t="str">
        <f>IFERROR(INDEX('Lists (to be hidden)'!$F:$F,MATCH(I278,'Lists (to be hidden)'!$E:$E,0)),"")</f>
        <v/>
      </c>
    </row>
    <row r="279" spans="1:14" x14ac:dyDescent="0.25">
      <c r="A279" s="18" t="s">
        <v>837</v>
      </c>
      <c r="B279" s="18" t="str">
        <f>'1. Start Here'!$I$6</f>
        <v>N/A</v>
      </c>
      <c r="D279" s="23"/>
      <c r="E279" s="29" t="s">
        <v>618</v>
      </c>
      <c r="F279" s="19"/>
      <c r="G279" s="20"/>
      <c r="H279" s="20"/>
      <c r="I279" s="20"/>
      <c r="J279" s="58"/>
      <c r="K279" s="69">
        <f>Table579105[[#This Row],[Total Expenditure Amount]]*0.25</f>
        <v>0</v>
      </c>
      <c r="L279" s="59">
        <f>Table579105[[#This Row],[Total Expenditure Amount]]*0.75</f>
        <v>0</v>
      </c>
      <c r="M279" s="77" t="str">
        <f>IFERROR(INDEX('Lists (to be hidden)'!$D:$D,MATCH(I279,'Lists (to be hidden)'!$E:$E,0)),"")</f>
        <v/>
      </c>
      <c r="N279" s="78" t="str">
        <f>IFERROR(INDEX('Lists (to be hidden)'!$F:$F,MATCH(I279,'Lists (to be hidden)'!$E:$E,0)),"")</f>
        <v/>
      </c>
    </row>
    <row r="280" spans="1:14" x14ac:dyDescent="0.25">
      <c r="A280" s="18" t="s">
        <v>837</v>
      </c>
      <c r="B280" s="18" t="str">
        <f>'1. Start Here'!$I$6</f>
        <v>N/A</v>
      </c>
      <c r="D280" s="23"/>
      <c r="E280" s="29" t="s">
        <v>620</v>
      </c>
      <c r="F280" s="19"/>
      <c r="G280" s="20"/>
      <c r="H280" s="20"/>
      <c r="I280" s="20"/>
      <c r="J280" s="58"/>
      <c r="K280" s="69">
        <f>Table579105[[#This Row],[Total Expenditure Amount]]*0.25</f>
        <v>0</v>
      </c>
      <c r="L280" s="59">
        <f>Table579105[[#This Row],[Total Expenditure Amount]]*0.75</f>
        <v>0</v>
      </c>
      <c r="M280" s="77" t="str">
        <f>IFERROR(INDEX('Lists (to be hidden)'!$D:$D,MATCH(I280,'Lists (to be hidden)'!$E:$E,0)),"")</f>
        <v/>
      </c>
      <c r="N280" s="78" t="str">
        <f>IFERROR(INDEX('Lists (to be hidden)'!$F:$F,MATCH(I280,'Lists (to be hidden)'!$E:$E,0)),"")</f>
        <v/>
      </c>
    </row>
    <row r="281" spans="1:14" x14ac:dyDescent="0.25">
      <c r="A281" s="18" t="s">
        <v>837</v>
      </c>
      <c r="B281" s="18" t="str">
        <f>'1. Start Here'!$I$6</f>
        <v>N/A</v>
      </c>
      <c r="D281" s="23"/>
      <c r="E281" s="28" t="s">
        <v>622</v>
      </c>
      <c r="F281" s="19"/>
      <c r="G281" s="20"/>
      <c r="H281" s="20"/>
      <c r="I281" s="20"/>
      <c r="J281" s="58"/>
      <c r="K281" s="69">
        <f>Table579105[[#This Row],[Total Expenditure Amount]]*0.25</f>
        <v>0</v>
      </c>
      <c r="L281" s="59">
        <f>Table579105[[#This Row],[Total Expenditure Amount]]*0.75</f>
        <v>0</v>
      </c>
      <c r="M281" s="77" t="str">
        <f>IFERROR(INDEX('Lists (to be hidden)'!$D:$D,MATCH(I281,'Lists (to be hidden)'!$E:$E,0)),"")</f>
        <v/>
      </c>
      <c r="N281" s="78" t="str">
        <f>IFERROR(INDEX('Lists (to be hidden)'!$F:$F,MATCH(I281,'Lists (to be hidden)'!$E:$E,0)),"")</f>
        <v/>
      </c>
    </row>
    <row r="282" spans="1:14" x14ac:dyDescent="0.25">
      <c r="A282" s="18" t="s">
        <v>837</v>
      </c>
      <c r="B282" s="18" t="str">
        <f>'1. Start Here'!$I$6</f>
        <v>N/A</v>
      </c>
      <c r="D282" s="23"/>
      <c r="E282" s="29" t="s">
        <v>624</v>
      </c>
      <c r="F282" s="19"/>
      <c r="G282" s="20"/>
      <c r="H282" s="20"/>
      <c r="I282" s="20"/>
      <c r="J282" s="58"/>
      <c r="K282" s="69">
        <f>Table579105[[#This Row],[Total Expenditure Amount]]*0.25</f>
        <v>0</v>
      </c>
      <c r="L282" s="59">
        <f>Table579105[[#This Row],[Total Expenditure Amount]]*0.75</f>
        <v>0</v>
      </c>
      <c r="M282" s="77" t="str">
        <f>IFERROR(INDEX('Lists (to be hidden)'!$D:$D,MATCH(I282,'Lists (to be hidden)'!$E:$E,0)),"")</f>
        <v/>
      </c>
      <c r="N282" s="78" t="str">
        <f>IFERROR(INDEX('Lists (to be hidden)'!$F:$F,MATCH(I282,'Lists (to be hidden)'!$E:$E,0)),"")</f>
        <v/>
      </c>
    </row>
    <row r="283" spans="1:14" x14ac:dyDescent="0.25">
      <c r="A283" s="18" t="s">
        <v>837</v>
      </c>
      <c r="B283" s="18" t="str">
        <f>'1. Start Here'!$I$6</f>
        <v>N/A</v>
      </c>
      <c r="D283" s="23"/>
      <c r="E283" s="29" t="s">
        <v>626</v>
      </c>
      <c r="F283" s="19"/>
      <c r="G283" s="20"/>
      <c r="H283" s="20"/>
      <c r="I283" s="20"/>
      <c r="J283" s="58"/>
      <c r="K283" s="69">
        <f>Table579105[[#This Row],[Total Expenditure Amount]]*0.25</f>
        <v>0</v>
      </c>
      <c r="L283" s="59">
        <f>Table579105[[#This Row],[Total Expenditure Amount]]*0.75</f>
        <v>0</v>
      </c>
      <c r="M283" s="77" t="str">
        <f>IFERROR(INDEX('Lists (to be hidden)'!$D:$D,MATCH(I283,'Lists (to be hidden)'!$E:$E,0)),"")</f>
        <v/>
      </c>
      <c r="N283" s="78" t="str">
        <f>IFERROR(INDEX('Lists (to be hidden)'!$F:$F,MATCH(I283,'Lists (to be hidden)'!$E:$E,0)),"")</f>
        <v/>
      </c>
    </row>
    <row r="284" spans="1:14" x14ac:dyDescent="0.25">
      <c r="A284" s="18" t="s">
        <v>837</v>
      </c>
      <c r="B284" s="18" t="str">
        <f>'1. Start Here'!$I$6</f>
        <v>N/A</v>
      </c>
      <c r="D284" s="23"/>
      <c r="E284" s="29" t="s">
        <v>628</v>
      </c>
      <c r="F284" s="19"/>
      <c r="G284" s="20"/>
      <c r="H284" s="20"/>
      <c r="I284" s="20"/>
      <c r="J284" s="58"/>
      <c r="K284" s="69">
        <f>Table579105[[#This Row],[Total Expenditure Amount]]*0.25</f>
        <v>0</v>
      </c>
      <c r="L284" s="59">
        <f>Table579105[[#This Row],[Total Expenditure Amount]]*0.75</f>
        <v>0</v>
      </c>
      <c r="M284" s="77" t="str">
        <f>IFERROR(INDEX('Lists (to be hidden)'!$D:$D,MATCH(I284,'Lists (to be hidden)'!$E:$E,0)),"")</f>
        <v/>
      </c>
      <c r="N284" s="78" t="str">
        <f>IFERROR(INDEX('Lists (to be hidden)'!$F:$F,MATCH(I284,'Lists (to be hidden)'!$E:$E,0)),"")</f>
        <v/>
      </c>
    </row>
    <row r="285" spans="1:14" x14ac:dyDescent="0.25">
      <c r="A285" s="18" t="s">
        <v>837</v>
      </c>
      <c r="B285" s="18" t="str">
        <f>'1. Start Here'!$I$6</f>
        <v>N/A</v>
      </c>
      <c r="D285" s="23"/>
      <c r="E285" s="29" t="s">
        <v>630</v>
      </c>
      <c r="F285" s="19"/>
      <c r="G285" s="20"/>
      <c r="H285" s="20"/>
      <c r="I285" s="20"/>
      <c r="J285" s="58"/>
      <c r="K285" s="69">
        <f>Table579105[[#This Row],[Total Expenditure Amount]]*0.25</f>
        <v>0</v>
      </c>
      <c r="L285" s="59">
        <f>Table579105[[#This Row],[Total Expenditure Amount]]*0.75</f>
        <v>0</v>
      </c>
      <c r="M285" s="77" t="str">
        <f>IFERROR(INDEX('Lists (to be hidden)'!$D:$D,MATCH(I285,'Lists (to be hidden)'!$E:$E,0)),"")</f>
        <v/>
      </c>
      <c r="N285" s="78" t="str">
        <f>IFERROR(INDEX('Lists (to be hidden)'!$F:$F,MATCH(I285,'Lists (to be hidden)'!$E:$E,0)),"")</f>
        <v/>
      </c>
    </row>
    <row r="286" spans="1:14" x14ac:dyDescent="0.25">
      <c r="A286" s="18" t="s">
        <v>837</v>
      </c>
      <c r="B286" s="18" t="str">
        <f>'1. Start Here'!$I$6</f>
        <v>N/A</v>
      </c>
      <c r="D286" s="23"/>
      <c r="E286" s="28" t="s">
        <v>632</v>
      </c>
      <c r="F286" s="19"/>
      <c r="G286" s="20"/>
      <c r="H286" s="20"/>
      <c r="I286" s="20"/>
      <c r="J286" s="58"/>
      <c r="K286" s="69">
        <f>Table579105[[#This Row],[Total Expenditure Amount]]*0.25</f>
        <v>0</v>
      </c>
      <c r="L286" s="59">
        <f>Table579105[[#This Row],[Total Expenditure Amount]]*0.75</f>
        <v>0</v>
      </c>
      <c r="M286" s="77" t="str">
        <f>IFERROR(INDEX('Lists (to be hidden)'!$D:$D,MATCH(I286,'Lists (to be hidden)'!$E:$E,0)),"")</f>
        <v/>
      </c>
      <c r="N286" s="78" t="str">
        <f>IFERROR(INDEX('Lists (to be hidden)'!$F:$F,MATCH(I286,'Lists (to be hidden)'!$E:$E,0)),"")</f>
        <v/>
      </c>
    </row>
    <row r="287" spans="1:14" x14ac:dyDescent="0.25">
      <c r="A287" s="18" t="s">
        <v>837</v>
      </c>
      <c r="B287" s="18" t="str">
        <f>'1. Start Here'!$I$6</f>
        <v>N/A</v>
      </c>
      <c r="D287" s="23"/>
      <c r="E287" s="29" t="s">
        <v>634</v>
      </c>
      <c r="F287" s="19"/>
      <c r="G287" s="20"/>
      <c r="H287" s="20"/>
      <c r="I287" s="20"/>
      <c r="J287" s="58"/>
      <c r="K287" s="69">
        <f>Table579105[[#This Row],[Total Expenditure Amount]]*0.25</f>
        <v>0</v>
      </c>
      <c r="L287" s="59">
        <f>Table579105[[#This Row],[Total Expenditure Amount]]*0.75</f>
        <v>0</v>
      </c>
      <c r="M287" s="77" t="str">
        <f>IFERROR(INDEX('Lists (to be hidden)'!$D:$D,MATCH(I287,'Lists (to be hidden)'!$E:$E,0)),"")</f>
        <v/>
      </c>
      <c r="N287" s="78" t="str">
        <f>IFERROR(INDEX('Lists (to be hidden)'!$F:$F,MATCH(I287,'Lists (to be hidden)'!$E:$E,0)),"")</f>
        <v/>
      </c>
    </row>
    <row r="288" spans="1:14" x14ac:dyDescent="0.25">
      <c r="A288" s="18" t="s">
        <v>837</v>
      </c>
      <c r="B288" s="18" t="str">
        <f>'1. Start Here'!$I$6</f>
        <v>N/A</v>
      </c>
      <c r="D288" s="23"/>
      <c r="E288" s="29" t="s">
        <v>636</v>
      </c>
      <c r="F288" s="19"/>
      <c r="G288" s="20"/>
      <c r="H288" s="20"/>
      <c r="I288" s="20"/>
      <c r="J288" s="58"/>
      <c r="K288" s="69">
        <f>Table579105[[#This Row],[Total Expenditure Amount]]*0.25</f>
        <v>0</v>
      </c>
      <c r="L288" s="59">
        <f>Table579105[[#This Row],[Total Expenditure Amount]]*0.75</f>
        <v>0</v>
      </c>
      <c r="M288" s="77" t="str">
        <f>IFERROR(INDEX('Lists (to be hidden)'!$D:$D,MATCH(I288,'Lists (to be hidden)'!$E:$E,0)),"")</f>
        <v/>
      </c>
      <c r="N288" s="78" t="str">
        <f>IFERROR(INDEX('Lists (to be hidden)'!$F:$F,MATCH(I288,'Lists (to be hidden)'!$E:$E,0)),"")</f>
        <v/>
      </c>
    </row>
    <row r="289" spans="1:14" x14ac:dyDescent="0.25">
      <c r="A289" s="18" t="s">
        <v>837</v>
      </c>
      <c r="B289" s="18" t="str">
        <f>'1. Start Here'!$I$6</f>
        <v>N/A</v>
      </c>
      <c r="D289" s="23"/>
      <c r="E289" s="28" t="s">
        <v>638</v>
      </c>
      <c r="F289" s="19"/>
      <c r="G289" s="20"/>
      <c r="H289" s="20"/>
      <c r="I289" s="20"/>
      <c r="J289" s="58"/>
      <c r="K289" s="69">
        <f>Table579105[[#This Row],[Total Expenditure Amount]]*0.25</f>
        <v>0</v>
      </c>
      <c r="L289" s="59">
        <f>Table579105[[#This Row],[Total Expenditure Amount]]*0.75</f>
        <v>0</v>
      </c>
      <c r="M289" s="77" t="str">
        <f>IFERROR(INDEX('Lists (to be hidden)'!$D:$D,MATCH(I289,'Lists (to be hidden)'!$E:$E,0)),"")</f>
        <v/>
      </c>
      <c r="N289" s="78" t="str">
        <f>IFERROR(INDEX('Lists (to be hidden)'!$F:$F,MATCH(I289,'Lists (to be hidden)'!$E:$E,0)),"")</f>
        <v/>
      </c>
    </row>
    <row r="290" spans="1:14" x14ac:dyDescent="0.25">
      <c r="A290" s="18" t="s">
        <v>837</v>
      </c>
      <c r="B290" s="18" t="str">
        <f>'1. Start Here'!$I$6</f>
        <v>N/A</v>
      </c>
      <c r="D290" s="23"/>
      <c r="E290" s="29" t="s">
        <v>640</v>
      </c>
      <c r="F290" s="19"/>
      <c r="G290" s="20"/>
      <c r="H290" s="20"/>
      <c r="I290" s="20"/>
      <c r="J290" s="58"/>
      <c r="K290" s="69">
        <f>Table579105[[#This Row],[Total Expenditure Amount]]*0.25</f>
        <v>0</v>
      </c>
      <c r="L290" s="59">
        <f>Table579105[[#This Row],[Total Expenditure Amount]]*0.75</f>
        <v>0</v>
      </c>
      <c r="M290" s="77" t="str">
        <f>IFERROR(INDEX('Lists (to be hidden)'!$D:$D,MATCH(I290,'Lists (to be hidden)'!$E:$E,0)),"")</f>
        <v/>
      </c>
      <c r="N290" s="78" t="str">
        <f>IFERROR(INDEX('Lists (to be hidden)'!$F:$F,MATCH(I290,'Lists (to be hidden)'!$E:$E,0)),"")</f>
        <v/>
      </c>
    </row>
    <row r="291" spans="1:14" x14ac:dyDescent="0.25">
      <c r="A291" s="18" t="s">
        <v>837</v>
      </c>
      <c r="B291" s="18" t="str">
        <f>'1. Start Here'!$I$6</f>
        <v>N/A</v>
      </c>
      <c r="D291" s="23"/>
      <c r="E291" s="29" t="s">
        <v>642</v>
      </c>
      <c r="F291" s="19"/>
      <c r="G291" s="20"/>
      <c r="H291" s="20"/>
      <c r="I291" s="20"/>
      <c r="J291" s="58"/>
      <c r="K291" s="69">
        <f>Table579105[[#This Row],[Total Expenditure Amount]]*0.25</f>
        <v>0</v>
      </c>
      <c r="L291" s="59">
        <f>Table579105[[#This Row],[Total Expenditure Amount]]*0.75</f>
        <v>0</v>
      </c>
      <c r="M291" s="77" t="str">
        <f>IFERROR(INDEX('Lists (to be hidden)'!$D:$D,MATCH(I291,'Lists (to be hidden)'!$E:$E,0)),"")</f>
        <v/>
      </c>
      <c r="N291" s="78" t="str">
        <f>IFERROR(INDEX('Lists (to be hidden)'!$F:$F,MATCH(I291,'Lists (to be hidden)'!$E:$E,0)),"")</f>
        <v/>
      </c>
    </row>
    <row r="292" spans="1:14" x14ac:dyDescent="0.25">
      <c r="A292" s="18" t="s">
        <v>837</v>
      </c>
      <c r="B292" s="18" t="str">
        <f>'1. Start Here'!$I$6</f>
        <v>N/A</v>
      </c>
      <c r="D292" s="23"/>
      <c r="E292" s="29" t="s">
        <v>644</v>
      </c>
      <c r="F292" s="19"/>
      <c r="G292" s="20"/>
      <c r="H292" s="20"/>
      <c r="I292" s="20"/>
      <c r="J292" s="58"/>
      <c r="K292" s="69">
        <f>Table579105[[#This Row],[Total Expenditure Amount]]*0.25</f>
        <v>0</v>
      </c>
      <c r="L292" s="59">
        <f>Table579105[[#This Row],[Total Expenditure Amount]]*0.75</f>
        <v>0</v>
      </c>
      <c r="M292" s="77" t="str">
        <f>IFERROR(INDEX('Lists (to be hidden)'!$D:$D,MATCH(I292,'Lists (to be hidden)'!$E:$E,0)),"")</f>
        <v/>
      </c>
      <c r="N292" s="78" t="str">
        <f>IFERROR(INDEX('Lists (to be hidden)'!$F:$F,MATCH(I292,'Lists (to be hidden)'!$E:$E,0)),"")</f>
        <v/>
      </c>
    </row>
    <row r="293" spans="1:14" x14ac:dyDescent="0.25">
      <c r="A293" s="18" t="s">
        <v>837</v>
      </c>
      <c r="B293" s="18" t="str">
        <f>'1. Start Here'!$I$6</f>
        <v>N/A</v>
      </c>
      <c r="D293" s="23"/>
      <c r="E293" s="29" t="s">
        <v>646</v>
      </c>
      <c r="F293" s="19"/>
      <c r="G293" s="20"/>
      <c r="H293" s="20"/>
      <c r="I293" s="20"/>
      <c r="J293" s="58"/>
      <c r="K293" s="69">
        <f>Table579105[[#This Row],[Total Expenditure Amount]]*0.25</f>
        <v>0</v>
      </c>
      <c r="L293" s="59">
        <f>Table579105[[#This Row],[Total Expenditure Amount]]*0.75</f>
        <v>0</v>
      </c>
      <c r="M293" s="77" t="str">
        <f>IFERROR(INDEX('Lists (to be hidden)'!$D:$D,MATCH(I293,'Lists (to be hidden)'!$E:$E,0)),"")</f>
        <v/>
      </c>
      <c r="N293" s="78" t="str">
        <f>IFERROR(INDEX('Lists (to be hidden)'!$F:$F,MATCH(I293,'Lists (to be hidden)'!$E:$E,0)),"")</f>
        <v/>
      </c>
    </row>
    <row r="294" spans="1:14" x14ac:dyDescent="0.25">
      <c r="A294" s="18" t="s">
        <v>837</v>
      </c>
      <c r="B294" s="18" t="str">
        <f>'1. Start Here'!$I$6</f>
        <v>N/A</v>
      </c>
      <c r="D294" s="23"/>
      <c r="E294" s="28" t="s">
        <v>648</v>
      </c>
      <c r="F294" s="19"/>
      <c r="G294" s="20"/>
      <c r="H294" s="20"/>
      <c r="I294" s="20"/>
      <c r="J294" s="58"/>
      <c r="K294" s="69">
        <f>Table579105[[#This Row],[Total Expenditure Amount]]*0.25</f>
        <v>0</v>
      </c>
      <c r="L294" s="59">
        <f>Table579105[[#This Row],[Total Expenditure Amount]]*0.75</f>
        <v>0</v>
      </c>
      <c r="M294" s="77" t="str">
        <f>IFERROR(INDEX('Lists (to be hidden)'!$D:$D,MATCH(I294,'Lists (to be hidden)'!$E:$E,0)),"")</f>
        <v/>
      </c>
      <c r="N294" s="78" t="str">
        <f>IFERROR(INDEX('Lists (to be hidden)'!$F:$F,MATCH(I294,'Lists (to be hidden)'!$E:$E,0)),"")</f>
        <v/>
      </c>
    </row>
    <row r="295" spans="1:14" x14ac:dyDescent="0.25">
      <c r="A295" s="18" t="s">
        <v>837</v>
      </c>
      <c r="B295" s="18" t="str">
        <f>'1. Start Here'!$I$6</f>
        <v>N/A</v>
      </c>
      <c r="D295" s="23"/>
      <c r="E295" s="29" t="s">
        <v>650</v>
      </c>
      <c r="F295" s="19"/>
      <c r="G295" s="20"/>
      <c r="H295" s="20"/>
      <c r="I295" s="20"/>
      <c r="J295" s="58"/>
      <c r="K295" s="69">
        <f>Table579105[[#This Row],[Total Expenditure Amount]]*0.25</f>
        <v>0</v>
      </c>
      <c r="L295" s="59">
        <f>Table579105[[#This Row],[Total Expenditure Amount]]*0.75</f>
        <v>0</v>
      </c>
      <c r="M295" s="77" t="str">
        <f>IFERROR(INDEX('Lists (to be hidden)'!$D:$D,MATCH(I295,'Lists (to be hidden)'!$E:$E,0)),"")</f>
        <v/>
      </c>
      <c r="N295" s="78" t="str">
        <f>IFERROR(INDEX('Lists (to be hidden)'!$F:$F,MATCH(I295,'Lists (to be hidden)'!$E:$E,0)),"")</f>
        <v/>
      </c>
    </row>
    <row r="296" spans="1:14" x14ac:dyDescent="0.25">
      <c r="A296" s="18" t="s">
        <v>837</v>
      </c>
      <c r="B296" s="18" t="str">
        <f>'1. Start Here'!$I$6</f>
        <v>N/A</v>
      </c>
      <c r="D296" s="23"/>
      <c r="E296" s="29" t="s">
        <v>652</v>
      </c>
      <c r="F296" s="19"/>
      <c r="G296" s="20"/>
      <c r="H296" s="20"/>
      <c r="I296" s="20"/>
      <c r="J296" s="58"/>
      <c r="K296" s="69">
        <f>Table579105[[#This Row],[Total Expenditure Amount]]*0.25</f>
        <v>0</v>
      </c>
      <c r="L296" s="59">
        <f>Table579105[[#This Row],[Total Expenditure Amount]]*0.75</f>
        <v>0</v>
      </c>
      <c r="M296" s="77" t="str">
        <f>IFERROR(INDEX('Lists (to be hidden)'!$D:$D,MATCH(I296,'Lists (to be hidden)'!$E:$E,0)),"")</f>
        <v/>
      </c>
      <c r="N296" s="78" t="str">
        <f>IFERROR(INDEX('Lists (to be hidden)'!$F:$F,MATCH(I296,'Lists (to be hidden)'!$E:$E,0)),"")</f>
        <v/>
      </c>
    </row>
    <row r="297" spans="1:14" x14ac:dyDescent="0.25">
      <c r="A297" s="18" t="s">
        <v>837</v>
      </c>
      <c r="B297" s="18" t="str">
        <f>'1. Start Here'!$I$6</f>
        <v>N/A</v>
      </c>
      <c r="D297" s="23"/>
      <c r="E297" s="28" t="s">
        <v>654</v>
      </c>
      <c r="F297" s="19"/>
      <c r="G297" s="20"/>
      <c r="H297" s="20"/>
      <c r="I297" s="20"/>
      <c r="J297" s="58"/>
      <c r="K297" s="69">
        <f>Table579105[[#This Row],[Total Expenditure Amount]]*0.25</f>
        <v>0</v>
      </c>
      <c r="L297" s="59">
        <f>Table579105[[#This Row],[Total Expenditure Amount]]*0.75</f>
        <v>0</v>
      </c>
      <c r="M297" s="77" t="str">
        <f>IFERROR(INDEX('Lists (to be hidden)'!$D:$D,MATCH(I297,'Lists (to be hidden)'!$E:$E,0)),"")</f>
        <v/>
      </c>
      <c r="N297" s="78" t="str">
        <f>IFERROR(INDEX('Lists (to be hidden)'!$F:$F,MATCH(I297,'Lists (to be hidden)'!$E:$E,0)),"")</f>
        <v/>
      </c>
    </row>
    <row r="298" spans="1:14" x14ac:dyDescent="0.25">
      <c r="A298" s="18" t="s">
        <v>837</v>
      </c>
      <c r="B298" s="18" t="str">
        <f>'1. Start Here'!$I$6</f>
        <v>N/A</v>
      </c>
      <c r="D298" s="23"/>
      <c r="E298" s="29" t="s">
        <v>656</v>
      </c>
      <c r="F298" s="19"/>
      <c r="G298" s="20"/>
      <c r="H298" s="20"/>
      <c r="I298" s="20"/>
      <c r="J298" s="58"/>
      <c r="K298" s="69">
        <f>Table579105[[#This Row],[Total Expenditure Amount]]*0.25</f>
        <v>0</v>
      </c>
      <c r="L298" s="59">
        <f>Table579105[[#This Row],[Total Expenditure Amount]]*0.75</f>
        <v>0</v>
      </c>
      <c r="M298" s="77" t="str">
        <f>IFERROR(INDEX('Lists (to be hidden)'!$D:$D,MATCH(I298,'Lists (to be hidden)'!$E:$E,0)),"")</f>
        <v/>
      </c>
      <c r="N298" s="78" t="str">
        <f>IFERROR(INDEX('Lists (to be hidden)'!$F:$F,MATCH(I298,'Lists (to be hidden)'!$E:$E,0)),"")</f>
        <v/>
      </c>
    </row>
    <row r="299" spans="1:14" x14ac:dyDescent="0.25">
      <c r="A299" s="18" t="s">
        <v>837</v>
      </c>
      <c r="B299" s="18" t="str">
        <f>'1. Start Here'!$I$6</f>
        <v>N/A</v>
      </c>
      <c r="D299" s="23"/>
      <c r="E299" s="29" t="s">
        <v>658</v>
      </c>
      <c r="F299" s="19"/>
      <c r="G299" s="20"/>
      <c r="H299" s="20"/>
      <c r="I299" s="20"/>
      <c r="J299" s="58"/>
      <c r="K299" s="69">
        <f>Table579105[[#This Row],[Total Expenditure Amount]]*0.25</f>
        <v>0</v>
      </c>
      <c r="L299" s="59">
        <f>Table579105[[#This Row],[Total Expenditure Amount]]*0.75</f>
        <v>0</v>
      </c>
      <c r="M299" s="77" t="str">
        <f>IFERROR(INDEX('Lists (to be hidden)'!$D:$D,MATCH(I299,'Lists (to be hidden)'!$E:$E,0)),"")</f>
        <v/>
      </c>
      <c r="N299" s="78" t="str">
        <f>IFERROR(INDEX('Lists (to be hidden)'!$F:$F,MATCH(I299,'Lists (to be hidden)'!$E:$E,0)),"")</f>
        <v/>
      </c>
    </row>
    <row r="300" spans="1:14" x14ac:dyDescent="0.25">
      <c r="A300" s="18" t="s">
        <v>837</v>
      </c>
      <c r="B300" s="18" t="str">
        <f>'1. Start Here'!$I$6</f>
        <v>N/A</v>
      </c>
      <c r="D300" s="23"/>
      <c r="E300" s="29" t="s">
        <v>660</v>
      </c>
      <c r="F300" s="19"/>
      <c r="G300" s="20"/>
      <c r="H300" s="20"/>
      <c r="I300" s="20"/>
      <c r="J300" s="58"/>
      <c r="K300" s="69">
        <f>Table579105[[#This Row],[Total Expenditure Amount]]*0.25</f>
        <v>0</v>
      </c>
      <c r="L300" s="59">
        <f>Table579105[[#This Row],[Total Expenditure Amount]]*0.75</f>
        <v>0</v>
      </c>
      <c r="M300" s="77" t="str">
        <f>IFERROR(INDEX('Lists (to be hidden)'!$D:$D,MATCH(I300,'Lists (to be hidden)'!$E:$E,0)),"")</f>
        <v/>
      </c>
      <c r="N300" s="78" t="str">
        <f>IFERROR(INDEX('Lists (to be hidden)'!$F:$F,MATCH(I300,'Lists (to be hidden)'!$E:$E,0)),"")</f>
        <v/>
      </c>
    </row>
    <row r="301" spans="1:14" x14ac:dyDescent="0.25">
      <c r="A301" s="18" t="s">
        <v>837</v>
      </c>
      <c r="B301" s="18" t="str">
        <f>'1. Start Here'!$I$6</f>
        <v>N/A</v>
      </c>
      <c r="D301" s="23"/>
      <c r="E301" s="29" t="s">
        <v>662</v>
      </c>
      <c r="F301" s="19"/>
      <c r="G301" s="20"/>
      <c r="H301" s="20"/>
      <c r="I301" s="20"/>
      <c r="J301" s="58"/>
      <c r="K301" s="69">
        <f>Table579105[[#This Row],[Total Expenditure Amount]]*0.25</f>
        <v>0</v>
      </c>
      <c r="L301" s="59">
        <f>Table579105[[#This Row],[Total Expenditure Amount]]*0.75</f>
        <v>0</v>
      </c>
      <c r="M301" s="77" t="str">
        <f>IFERROR(INDEX('Lists (to be hidden)'!$D:$D,MATCH(I301,'Lists (to be hidden)'!$E:$E,0)),"")</f>
        <v/>
      </c>
      <c r="N301" s="78" t="str">
        <f>IFERROR(INDEX('Lists (to be hidden)'!$F:$F,MATCH(I301,'Lists (to be hidden)'!$E:$E,0)),"")</f>
        <v/>
      </c>
    </row>
    <row r="302" spans="1:14" x14ac:dyDescent="0.25">
      <c r="A302" s="18" t="s">
        <v>837</v>
      </c>
      <c r="B302" s="18" t="str">
        <f>'1. Start Here'!$I$6</f>
        <v>N/A</v>
      </c>
      <c r="D302" s="23"/>
      <c r="E302" s="28" t="s">
        <v>664</v>
      </c>
      <c r="F302" s="19"/>
      <c r="G302" s="20"/>
      <c r="H302" s="20"/>
      <c r="I302" s="20"/>
      <c r="J302" s="58"/>
      <c r="K302" s="69">
        <f>Table579105[[#This Row],[Total Expenditure Amount]]*0.25</f>
        <v>0</v>
      </c>
      <c r="L302" s="59">
        <f>Table579105[[#This Row],[Total Expenditure Amount]]*0.75</f>
        <v>0</v>
      </c>
      <c r="M302" s="77" t="str">
        <f>IFERROR(INDEX('Lists (to be hidden)'!$D:$D,MATCH(I302,'Lists (to be hidden)'!$E:$E,0)),"")</f>
        <v/>
      </c>
      <c r="N302" s="78" t="str">
        <f>IFERROR(INDEX('Lists (to be hidden)'!$F:$F,MATCH(I302,'Lists (to be hidden)'!$E:$E,0)),"")</f>
        <v/>
      </c>
    </row>
    <row r="303" spans="1:14" x14ac:dyDescent="0.25">
      <c r="A303" s="18" t="s">
        <v>837</v>
      </c>
      <c r="B303" s="18" t="str">
        <f>'1. Start Here'!$I$6</f>
        <v>N/A</v>
      </c>
      <c r="D303" s="23"/>
      <c r="E303" s="29" t="s">
        <v>666</v>
      </c>
      <c r="F303" s="19"/>
      <c r="G303" s="20"/>
      <c r="H303" s="20"/>
      <c r="I303" s="20"/>
      <c r="J303" s="58"/>
      <c r="K303" s="69">
        <f>Table579105[[#This Row],[Total Expenditure Amount]]*0.25</f>
        <v>0</v>
      </c>
      <c r="L303" s="59">
        <f>Table579105[[#This Row],[Total Expenditure Amount]]*0.75</f>
        <v>0</v>
      </c>
      <c r="M303" s="77" t="str">
        <f>IFERROR(INDEX('Lists (to be hidden)'!$D:$D,MATCH(I303,'Lists (to be hidden)'!$E:$E,0)),"")</f>
        <v/>
      </c>
      <c r="N303" s="78" t="str">
        <f>IFERROR(INDEX('Lists (to be hidden)'!$F:$F,MATCH(I303,'Lists (to be hidden)'!$E:$E,0)),"")</f>
        <v/>
      </c>
    </row>
    <row r="304" spans="1:14" x14ac:dyDescent="0.25">
      <c r="A304" s="18" t="s">
        <v>837</v>
      </c>
      <c r="B304" s="18" t="str">
        <f>'1. Start Here'!$I$6</f>
        <v>N/A</v>
      </c>
      <c r="D304" s="23"/>
      <c r="E304" s="29" t="s">
        <v>668</v>
      </c>
      <c r="F304" s="19"/>
      <c r="G304" s="20"/>
      <c r="H304" s="20"/>
      <c r="I304" s="20"/>
      <c r="J304" s="58"/>
      <c r="K304" s="69">
        <f>Table579105[[#This Row],[Total Expenditure Amount]]*0.25</f>
        <v>0</v>
      </c>
      <c r="L304" s="59">
        <f>Table579105[[#This Row],[Total Expenditure Amount]]*0.75</f>
        <v>0</v>
      </c>
      <c r="M304" s="77" t="str">
        <f>IFERROR(INDEX('Lists (to be hidden)'!$D:$D,MATCH(I304,'Lists (to be hidden)'!$E:$E,0)),"")</f>
        <v/>
      </c>
      <c r="N304" s="78" t="str">
        <f>IFERROR(INDEX('Lists (to be hidden)'!$F:$F,MATCH(I304,'Lists (to be hidden)'!$E:$E,0)),"")</f>
        <v/>
      </c>
    </row>
    <row r="305" spans="1:14" x14ac:dyDescent="0.25">
      <c r="A305" s="18" t="s">
        <v>837</v>
      </c>
      <c r="B305" s="18" t="str">
        <f>'1. Start Here'!$I$6</f>
        <v>N/A</v>
      </c>
      <c r="D305" s="23"/>
      <c r="E305" s="28" t="s">
        <v>670</v>
      </c>
      <c r="F305" s="19"/>
      <c r="G305" s="20"/>
      <c r="H305" s="20"/>
      <c r="I305" s="20"/>
      <c r="J305" s="58"/>
      <c r="K305" s="69">
        <f>Table579105[[#This Row],[Total Expenditure Amount]]*0.25</f>
        <v>0</v>
      </c>
      <c r="L305" s="59">
        <f>Table579105[[#This Row],[Total Expenditure Amount]]*0.75</f>
        <v>0</v>
      </c>
      <c r="M305" s="77" t="str">
        <f>IFERROR(INDEX('Lists (to be hidden)'!$D:$D,MATCH(I305,'Lists (to be hidden)'!$E:$E,0)),"")</f>
        <v/>
      </c>
      <c r="N305" s="78" t="str">
        <f>IFERROR(INDEX('Lists (to be hidden)'!$F:$F,MATCH(I305,'Lists (to be hidden)'!$E:$E,0)),"")</f>
        <v/>
      </c>
    </row>
    <row r="306" spans="1:14" x14ac:dyDescent="0.25">
      <c r="A306" s="18" t="s">
        <v>837</v>
      </c>
      <c r="B306" s="18" t="str">
        <f>'1. Start Here'!$I$6</f>
        <v>N/A</v>
      </c>
      <c r="D306" s="23"/>
      <c r="E306" s="29" t="s">
        <v>672</v>
      </c>
      <c r="F306" s="19"/>
      <c r="G306" s="20"/>
      <c r="H306" s="20"/>
      <c r="I306" s="20"/>
      <c r="J306" s="58"/>
      <c r="K306" s="69">
        <f>Table579105[[#This Row],[Total Expenditure Amount]]*0.25</f>
        <v>0</v>
      </c>
      <c r="L306" s="59">
        <f>Table579105[[#This Row],[Total Expenditure Amount]]*0.75</f>
        <v>0</v>
      </c>
      <c r="M306" s="77" t="str">
        <f>IFERROR(INDEX('Lists (to be hidden)'!$D:$D,MATCH(I306,'Lists (to be hidden)'!$E:$E,0)),"")</f>
        <v/>
      </c>
      <c r="N306" s="78" t="str">
        <f>IFERROR(INDEX('Lists (to be hidden)'!$F:$F,MATCH(I306,'Lists (to be hidden)'!$E:$E,0)),"")</f>
        <v/>
      </c>
    </row>
    <row r="307" spans="1:14" x14ac:dyDescent="0.25">
      <c r="A307" s="18" t="s">
        <v>837</v>
      </c>
      <c r="B307" s="18" t="str">
        <f>'1. Start Here'!$I$6</f>
        <v>N/A</v>
      </c>
      <c r="D307" s="23"/>
      <c r="E307" s="29" t="s">
        <v>674</v>
      </c>
      <c r="F307" s="19"/>
      <c r="G307" s="20"/>
      <c r="H307" s="20"/>
      <c r="I307" s="20"/>
      <c r="J307" s="58"/>
      <c r="K307" s="69">
        <f>Table579105[[#This Row],[Total Expenditure Amount]]*0.25</f>
        <v>0</v>
      </c>
      <c r="L307" s="59">
        <f>Table579105[[#This Row],[Total Expenditure Amount]]*0.75</f>
        <v>0</v>
      </c>
      <c r="M307" s="77" t="str">
        <f>IFERROR(INDEX('Lists (to be hidden)'!$D:$D,MATCH(I307,'Lists (to be hidden)'!$E:$E,0)),"")</f>
        <v/>
      </c>
      <c r="N307" s="78" t="str">
        <f>IFERROR(INDEX('Lists (to be hidden)'!$F:$F,MATCH(I307,'Lists (to be hidden)'!$E:$E,0)),"")</f>
        <v/>
      </c>
    </row>
    <row r="308" spans="1:14" x14ac:dyDescent="0.25">
      <c r="A308" s="18" t="s">
        <v>837</v>
      </c>
      <c r="B308" s="18" t="str">
        <f>'1. Start Here'!$I$6</f>
        <v>N/A</v>
      </c>
      <c r="D308" s="23"/>
      <c r="E308" s="29" t="s">
        <v>676</v>
      </c>
      <c r="F308" s="19"/>
      <c r="G308" s="20"/>
      <c r="H308" s="20"/>
      <c r="I308" s="20"/>
      <c r="J308" s="58"/>
      <c r="K308" s="69">
        <f>Table579105[[#This Row],[Total Expenditure Amount]]*0.25</f>
        <v>0</v>
      </c>
      <c r="L308" s="59">
        <f>Table579105[[#This Row],[Total Expenditure Amount]]*0.75</f>
        <v>0</v>
      </c>
      <c r="M308" s="77" t="str">
        <f>IFERROR(INDEX('Lists (to be hidden)'!$D:$D,MATCH(I308,'Lists (to be hidden)'!$E:$E,0)),"")</f>
        <v/>
      </c>
      <c r="N308" s="78" t="str">
        <f>IFERROR(INDEX('Lists (to be hidden)'!$F:$F,MATCH(I308,'Lists (to be hidden)'!$E:$E,0)),"")</f>
        <v/>
      </c>
    </row>
    <row r="309" spans="1:14" x14ac:dyDescent="0.25">
      <c r="A309" s="18" t="s">
        <v>837</v>
      </c>
      <c r="B309" s="18" t="str">
        <f>'1. Start Here'!$I$6</f>
        <v>N/A</v>
      </c>
      <c r="D309" s="23"/>
      <c r="E309" s="29" t="s">
        <v>678</v>
      </c>
      <c r="F309" s="19"/>
      <c r="G309" s="20"/>
      <c r="H309" s="20"/>
      <c r="I309" s="20"/>
      <c r="J309" s="58"/>
      <c r="K309" s="69">
        <f>Table579105[[#This Row],[Total Expenditure Amount]]*0.25</f>
        <v>0</v>
      </c>
      <c r="L309" s="59">
        <f>Table579105[[#This Row],[Total Expenditure Amount]]*0.75</f>
        <v>0</v>
      </c>
      <c r="M309" s="77" t="str">
        <f>IFERROR(INDEX('Lists (to be hidden)'!$D:$D,MATCH(I309,'Lists (to be hidden)'!$E:$E,0)),"")</f>
        <v/>
      </c>
      <c r="N309" s="78" t="str">
        <f>IFERROR(INDEX('Lists (to be hidden)'!$F:$F,MATCH(I309,'Lists (to be hidden)'!$E:$E,0)),"")</f>
        <v/>
      </c>
    </row>
    <row r="310" spans="1:14" x14ac:dyDescent="0.25">
      <c r="A310" s="18" t="s">
        <v>837</v>
      </c>
      <c r="B310" s="18" t="str">
        <f>'1. Start Here'!$I$6</f>
        <v>N/A</v>
      </c>
      <c r="D310" s="23"/>
      <c r="E310" s="28" t="s">
        <v>680</v>
      </c>
      <c r="F310" s="19"/>
      <c r="G310" s="20"/>
      <c r="H310" s="20"/>
      <c r="I310" s="20"/>
      <c r="J310" s="58"/>
      <c r="K310" s="69">
        <f>Table579105[[#This Row],[Total Expenditure Amount]]*0.25</f>
        <v>0</v>
      </c>
      <c r="L310" s="59">
        <f>Table579105[[#This Row],[Total Expenditure Amount]]*0.75</f>
        <v>0</v>
      </c>
      <c r="M310" s="77" t="str">
        <f>IFERROR(INDEX('Lists (to be hidden)'!$D:$D,MATCH(I310,'Lists (to be hidden)'!$E:$E,0)),"")</f>
        <v/>
      </c>
      <c r="N310" s="78" t="str">
        <f>IFERROR(INDEX('Lists (to be hidden)'!$F:$F,MATCH(I310,'Lists (to be hidden)'!$E:$E,0)),"")</f>
        <v/>
      </c>
    </row>
    <row r="311" spans="1:14" x14ac:dyDescent="0.25">
      <c r="A311" s="18" t="s">
        <v>837</v>
      </c>
      <c r="B311" s="18" t="str">
        <f>'1. Start Here'!$I$6</f>
        <v>N/A</v>
      </c>
      <c r="D311" s="23"/>
      <c r="E311" s="29" t="s">
        <v>682</v>
      </c>
      <c r="F311" s="19"/>
      <c r="G311" s="20"/>
      <c r="H311" s="20"/>
      <c r="I311" s="20"/>
      <c r="J311" s="58"/>
      <c r="K311" s="69">
        <f>Table579105[[#This Row],[Total Expenditure Amount]]*0.25</f>
        <v>0</v>
      </c>
      <c r="L311" s="59">
        <f>Table579105[[#This Row],[Total Expenditure Amount]]*0.75</f>
        <v>0</v>
      </c>
      <c r="M311" s="77" t="str">
        <f>IFERROR(INDEX('Lists (to be hidden)'!$D:$D,MATCH(I311,'Lists (to be hidden)'!$E:$E,0)),"")</f>
        <v/>
      </c>
      <c r="N311" s="78" t="str">
        <f>IFERROR(INDEX('Lists (to be hidden)'!$F:$F,MATCH(I311,'Lists (to be hidden)'!$E:$E,0)),"")</f>
        <v/>
      </c>
    </row>
    <row r="312" spans="1:14" x14ac:dyDescent="0.25">
      <c r="A312" s="18" t="s">
        <v>837</v>
      </c>
      <c r="B312" s="18" t="str">
        <f>'1. Start Here'!$I$6</f>
        <v>N/A</v>
      </c>
      <c r="D312" s="23"/>
      <c r="E312" s="29" t="s">
        <v>684</v>
      </c>
      <c r="F312" s="19"/>
      <c r="G312" s="20"/>
      <c r="H312" s="20"/>
      <c r="I312" s="20"/>
      <c r="J312" s="58"/>
      <c r="K312" s="69">
        <f>Table579105[[#This Row],[Total Expenditure Amount]]*0.25</f>
        <v>0</v>
      </c>
      <c r="L312" s="59">
        <f>Table579105[[#This Row],[Total Expenditure Amount]]*0.75</f>
        <v>0</v>
      </c>
      <c r="M312" s="77" t="str">
        <f>IFERROR(INDEX('Lists (to be hidden)'!$D:$D,MATCH(I312,'Lists (to be hidden)'!$E:$E,0)),"")</f>
        <v/>
      </c>
      <c r="N312" s="78" t="str">
        <f>IFERROR(INDEX('Lists (to be hidden)'!$F:$F,MATCH(I312,'Lists (to be hidden)'!$E:$E,0)),"")</f>
        <v/>
      </c>
    </row>
    <row r="313" spans="1:14" x14ac:dyDescent="0.25">
      <c r="A313" s="18" t="s">
        <v>837</v>
      </c>
      <c r="B313" s="18" t="str">
        <f>'1. Start Here'!$I$6</f>
        <v>N/A</v>
      </c>
      <c r="D313" s="23"/>
      <c r="E313" s="28" t="s">
        <v>686</v>
      </c>
      <c r="F313" s="19"/>
      <c r="G313" s="20"/>
      <c r="H313" s="20"/>
      <c r="I313" s="20"/>
      <c r="J313" s="58"/>
      <c r="K313" s="69">
        <f>Table579105[[#This Row],[Total Expenditure Amount]]*0.25</f>
        <v>0</v>
      </c>
      <c r="L313" s="59">
        <f>Table579105[[#This Row],[Total Expenditure Amount]]*0.75</f>
        <v>0</v>
      </c>
      <c r="M313" s="77" t="str">
        <f>IFERROR(INDEX('Lists (to be hidden)'!$D:$D,MATCH(I313,'Lists (to be hidden)'!$E:$E,0)),"")</f>
        <v/>
      </c>
      <c r="N313" s="78" t="str">
        <f>IFERROR(INDEX('Lists (to be hidden)'!$F:$F,MATCH(I313,'Lists (to be hidden)'!$E:$E,0)),"")</f>
        <v/>
      </c>
    </row>
    <row r="314" spans="1:14" x14ac:dyDescent="0.25">
      <c r="A314" s="18" t="s">
        <v>837</v>
      </c>
      <c r="B314" s="18" t="str">
        <f>'1. Start Here'!$I$6</f>
        <v>N/A</v>
      </c>
      <c r="D314" s="23"/>
      <c r="E314" s="29" t="s">
        <v>688</v>
      </c>
      <c r="F314" s="19"/>
      <c r="G314" s="20"/>
      <c r="H314" s="20"/>
      <c r="I314" s="20"/>
      <c r="J314" s="58"/>
      <c r="K314" s="69">
        <f>Table579105[[#This Row],[Total Expenditure Amount]]*0.25</f>
        <v>0</v>
      </c>
      <c r="L314" s="59">
        <f>Table579105[[#This Row],[Total Expenditure Amount]]*0.75</f>
        <v>0</v>
      </c>
      <c r="M314" s="77" t="str">
        <f>IFERROR(INDEX('Lists (to be hidden)'!$D:$D,MATCH(I314,'Lists (to be hidden)'!$E:$E,0)),"")</f>
        <v/>
      </c>
      <c r="N314" s="78" t="str">
        <f>IFERROR(INDEX('Lists (to be hidden)'!$F:$F,MATCH(I314,'Lists (to be hidden)'!$E:$E,0)),"")</f>
        <v/>
      </c>
    </row>
    <row r="315" spans="1:14" x14ac:dyDescent="0.25">
      <c r="A315" s="18" t="s">
        <v>837</v>
      </c>
      <c r="B315" s="18" t="str">
        <f>'1. Start Here'!$I$6</f>
        <v>N/A</v>
      </c>
      <c r="D315" s="23"/>
      <c r="E315" s="29" t="s">
        <v>690</v>
      </c>
      <c r="F315" s="19"/>
      <c r="G315" s="20"/>
      <c r="H315" s="20"/>
      <c r="I315" s="20"/>
      <c r="J315" s="58"/>
      <c r="K315" s="69">
        <f>Table579105[[#This Row],[Total Expenditure Amount]]*0.25</f>
        <v>0</v>
      </c>
      <c r="L315" s="59">
        <f>Table579105[[#This Row],[Total Expenditure Amount]]*0.75</f>
        <v>0</v>
      </c>
      <c r="M315" s="77" t="str">
        <f>IFERROR(INDEX('Lists (to be hidden)'!$D:$D,MATCH(I315,'Lists (to be hidden)'!$E:$E,0)),"")</f>
        <v/>
      </c>
      <c r="N315" s="78" t="str">
        <f>IFERROR(INDEX('Lists (to be hidden)'!$F:$F,MATCH(I315,'Lists (to be hidden)'!$E:$E,0)),"")</f>
        <v/>
      </c>
    </row>
    <row r="316" spans="1:14" x14ac:dyDescent="0.25">
      <c r="A316" s="18" t="s">
        <v>837</v>
      </c>
      <c r="B316" s="18" t="str">
        <f>'1. Start Here'!$I$6</f>
        <v>N/A</v>
      </c>
      <c r="D316" s="23"/>
      <c r="E316" s="29" t="s">
        <v>692</v>
      </c>
      <c r="F316" s="19"/>
      <c r="G316" s="20"/>
      <c r="H316" s="20"/>
      <c r="I316" s="20"/>
      <c r="J316" s="58"/>
      <c r="K316" s="69">
        <f>Table579105[[#This Row],[Total Expenditure Amount]]*0.25</f>
        <v>0</v>
      </c>
      <c r="L316" s="59">
        <f>Table579105[[#This Row],[Total Expenditure Amount]]*0.75</f>
        <v>0</v>
      </c>
      <c r="M316" s="77" t="str">
        <f>IFERROR(INDEX('Lists (to be hidden)'!$D:$D,MATCH(I316,'Lists (to be hidden)'!$E:$E,0)),"")</f>
        <v/>
      </c>
      <c r="N316" s="78" t="str">
        <f>IFERROR(INDEX('Lists (to be hidden)'!$F:$F,MATCH(I316,'Lists (to be hidden)'!$E:$E,0)),"")</f>
        <v/>
      </c>
    </row>
    <row r="317" spans="1:14" x14ac:dyDescent="0.25">
      <c r="A317" s="18" t="s">
        <v>837</v>
      </c>
      <c r="B317" s="18" t="str">
        <f>'1. Start Here'!$I$6</f>
        <v>N/A</v>
      </c>
      <c r="D317" s="23"/>
      <c r="E317" s="29" t="s">
        <v>694</v>
      </c>
      <c r="F317" s="19"/>
      <c r="G317" s="20"/>
      <c r="H317" s="20"/>
      <c r="I317" s="20"/>
      <c r="J317" s="58"/>
      <c r="K317" s="69">
        <f>Table579105[[#This Row],[Total Expenditure Amount]]*0.25</f>
        <v>0</v>
      </c>
      <c r="L317" s="59">
        <f>Table579105[[#This Row],[Total Expenditure Amount]]*0.75</f>
        <v>0</v>
      </c>
      <c r="M317" s="77" t="str">
        <f>IFERROR(INDEX('Lists (to be hidden)'!$D:$D,MATCH(I317,'Lists (to be hidden)'!$E:$E,0)),"")</f>
        <v/>
      </c>
      <c r="N317" s="78" t="str">
        <f>IFERROR(INDEX('Lists (to be hidden)'!$F:$F,MATCH(I317,'Lists (to be hidden)'!$E:$E,0)),"")</f>
        <v/>
      </c>
    </row>
    <row r="318" spans="1:14" x14ac:dyDescent="0.25">
      <c r="A318" s="18" t="s">
        <v>837</v>
      </c>
      <c r="B318" s="18" t="str">
        <f>'1. Start Here'!$I$6</f>
        <v>N/A</v>
      </c>
      <c r="D318" s="23"/>
      <c r="E318" s="28" t="s">
        <v>696</v>
      </c>
      <c r="F318" s="19"/>
      <c r="G318" s="20"/>
      <c r="H318" s="20"/>
      <c r="I318" s="20"/>
      <c r="J318" s="58"/>
      <c r="K318" s="69">
        <f>Table579105[[#This Row],[Total Expenditure Amount]]*0.25</f>
        <v>0</v>
      </c>
      <c r="L318" s="59">
        <f>Table579105[[#This Row],[Total Expenditure Amount]]*0.75</f>
        <v>0</v>
      </c>
      <c r="M318" s="77" t="str">
        <f>IFERROR(INDEX('Lists (to be hidden)'!$D:$D,MATCH(I318,'Lists (to be hidden)'!$E:$E,0)),"")</f>
        <v/>
      </c>
      <c r="N318" s="78" t="str">
        <f>IFERROR(INDEX('Lists (to be hidden)'!$F:$F,MATCH(I318,'Lists (to be hidden)'!$E:$E,0)),"")</f>
        <v/>
      </c>
    </row>
    <row r="319" spans="1:14" x14ac:dyDescent="0.25">
      <c r="A319" s="18" t="s">
        <v>837</v>
      </c>
      <c r="B319" s="18" t="str">
        <f>'1. Start Here'!$I$6</f>
        <v>N/A</v>
      </c>
      <c r="D319" s="23"/>
      <c r="E319" s="29" t="s">
        <v>698</v>
      </c>
      <c r="F319" s="19"/>
      <c r="G319" s="20"/>
      <c r="H319" s="20"/>
      <c r="I319" s="20"/>
      <c r="J319" s="58"/>
      <c r="K319" s="69">
        <f>Table579105[[#This Row],[Total Expenditure Amount]]*0.25</f>
        <v>0</v>
      </c>
      <c r="L319" s="59">
        <f>Table579105[[#This Row],[Total Expenditure Amount]]*0.75</f>
        <v>0</v>
      </c>
      <c r="M319" s="77" t="str">
        <f>IFERROR(INDEX('Lists (to be hidden)'!$D:$D,MATCH(I319,'Lists (to be hidden)'!$E:$E,0)),"")</f>
        <v/>
      </c>
      <c r="N319" s="78" t="str">
        <f>IFERROR(INDEX('Lists (to be hidden)'!$F:$F,MATCH(I319,'Lists (to be hidden)'!$E:$E,0)),"")</f>
        <v/>
      </c>
    </row>
    <row r="320" spans="1:14" x14ac:dyDescent="0.25">
      <c r="A320" s="18" t="s">
        <v>837</v>
      </c>
      <c r="B320" s="18" t="str">
        <f>'1. Start Here'!$I$6</f>
        <v>N/A</v>
      </c>
      <c r="D320" s="23"/>
      <c r="E320" s="29" t="s">
        <v>700</v>
      </c>
      <c r="F320" s="19"/>
      <c r="G320" s="20"/>
      <c r="H320" s="20"/>
      <c r="I320" s="20"/>
      <c r="J320" s="58"/>
      <c r="K320" s="69">
        <f>Table579105[[#This Row],[Total Expenditure Amount]]*0.25</f>
        <v>0</v>
      </c>
      <c r="L320" s="59">
        <f>Table579105[[#This Row],[Total Expenditure Amount]]*0.75</f>
        <v>0</v>
      </c>
      <c r="M320" s="77" t="str">
        <f>IFERROR(INDEX('Lists (to be hidden)'!$D:$D,MATCH(I320,'Lists (to be hidden)'!$E:$E,0)),"")</f>
        <v/>
      </c>
      <c r="N320" s="78" t="str">
        <f>IFERROR(INDEX('Lists (to be hidden)'!$F:$F,MATCH(I320,'Lists (to be hidden)'!$E:$E,0)),"")</f>
        <v/>
      </c>
    </row>
    <row r="321" spans="1:14" x14ac:dyDescent="0.25">
      <c r="A321" s="18" t="s">
        <v>837</v>
      </c>
      <c r="B321" s="18" t="str">
        <f>'1. Start Here'!$I$6</f>
        <v>N/A</v>
      </c>
      <c r="D321" s="23"/>
      <c r="E321" s="28" t="s">
        <v>702</v>
      </c>
      <c r="F321" s="19"/>
      <c r="G321" s="20"/>
      <c r="H321" s="20"/>
      <c r="I321" s="20"/>
      <c r="J321" s="58"/>
      <c r="K321" s="69">
        <f>Table579105[[#This Row],[Total Expenditure Amount]]*0.25</f>
        <v>0</v>
      </c>
      <c r="L321" s="59">
        <f>Table579105[[#This Row],[Total Expenditure Amount]]*0.75</f>
        <v>0</v>
      </c>
      <c r="M321" s="77" t="str">
        <f>IFERROR(INDEX('Lists (to be hidden)'!$D:$D,MATCH(I321,'Lists (to be hidden)'!$E:$E,0)),"")</f>
        <v/>
      </c>
      <c r="N321" s="78" t="str">
        <f>IFERROR(INDEX('Lists (to be hidden)'!$F:$F,MATCH(I321,'Lists (to be hidden)'!$E:$E,0)),"")</f>
        <v/>
      </c>
    </row>
    <row r="322" spans="1:14" x14ac:dyDescent="0.25">
      <c r="A322" s="18" t="s">
        <v>837</v>
      </c>
      <c r="B322" s="18" t="str">
        <f>'1. Start Here'!$I$6</f>
        <v>N/A</v>
      </c>
      <c r="D322" s="23"/>
      <c r="E322" s="29" t="s">
        <v>704</v>
      </c>
      <c r="F322" s="19"/>
      <c r="G322" s="20"/>
      <c r="H322" s="20"/>
      <c r="I322" s="20"/>
      <c r="J322" s="58"/>
      <c r="K322" s="69">
        <f>Table579105[[#This Row],[Total Expenditure Amount]]*0.25</f>
        <v>0</v>
      </c>
      <c r="L322" s="59">
        <f>Table579105[[#This Row],[Total Expenditure Amount]]*0.75</f>
        <v>0</v>
      </c>
      <c r="M322" s="77" t="str">
        <f>IFERROR(INDEX('Lists (to be hidden)'!$D:$D,MATCH(I322,'Lists (to be hidden)'!$E:$E,0)),"")</f>
        <v/>
      </c>
      <c r="N322" s="78" t="str">
        <f>IFERROR(INDEX('Lists (to be hidden)'!$F:$F,MATCH(I322,'Lists (to be hidden)'!$E:$E,0)),"")</f>
        <v/>
      </c>
    </row>
    <row r="323" spans="1:14" x14ac:dyDescent="0.25">
      <c r="A323" s="18" t="s">
        <v>837</v>
      </c>
      <c r="B323" s="18" t="str">
        <f>'1. Start Here'!$I$6</f>
        <v>N/A</v>
      </c>
      <c r="D323" s="23"/>
      <c r="E323" s="29" t="s">
        <v>706</v>
      </c>
      <c r="F323" s="19"/>
      <c r="G323" s="20"/>
      <c r="H323" s="20"/>
      <c r="I323" s="20"/>
      <c r="J323" s="58"/>
      <c r="K323" s="69">
        <f>Table579105[[#This Row],[Total Expenditure Amount]]*0.25</f>
        <v>0</v>
      </c>
      <c r="L323" s="59">
        <f>Table579105[[#This Row],[Total Expenditure Amount]]*0.75</f>
        <v>0</v>
      </c>
      <c r="M323" s="77" t="str">
        <f>IFERROR(INDEX('Lists (to be hidden)'!$D:$D,MATCH(I323,'Lists (to be hidden)'!$E:$E,0)),"")</f>
        <v/>
      </c>
      <c r="N323" s="78" t="str">
        <f>IFERROR(INDEX('Lists (to be hidden)'!$F:$F,MATCH(I323,'Lists (to be hidden)'!$E:$E,0)),"")</f>
        <v/>
      </c>
    </row>
    <row r="324" spans="1:14" x14ac:dyDescent="0.25">
      <c r="A324" s="18" t="s">
        <v>837</v>
      </c>
      <c r="B324" s="18" t="str">
        <f>'1. Start Here'!$I$6</f>
        <v>N/A</v>
      </c>
      <c r="D324" s="23"/>
      <c r="E324" s="29" t="s">
        <v>708</v>
      </c>
      <c r="F324" s="19"/>
      <c r="G324" s="20"/>
      <c r="H324" s="20"/>
      <c r="I324" s="20"/>
      <c r="J324" s="58"/>
      <c r="K324" s="69">
        <f>Table579105[[#This Row],[Total Expenditure Amount]]*0.25</f>
        <v>0</v>
      </c>
      <c r="L324" s="59">
        <f>Table579105[[#This Row],[Total Expenditure Amount]]*0.75</f>
        <v>0</v>
      </c>
      <c r="M324" s="77" t="str">
        <f>IFERROR(INDEX('Lists (to be hidden)'!$D:$D,MATCH(I324,'Lists (to be hidden)'!$E:$E,0)),"")</f>
        <v/>
      </c>
      <c r="N324" s="78" t="str">
        <f>IFERROR(INDEX('Lists (to be hidden)'!$F:$F,MATCH(I324,'Lists (to be hidden)'!$E:$E,0)),"")</f>
        <v/>
      </c>
    </row>
    <row r="325" spans="1:14" x14ac:dyDescent="0.25">
      <c r="A325" s="18" t="s">
        <v>837</v>
      </c>
      <c r="B325" s="18" t="str">
        <f>'1. Start Here'!$I$6</f>
        <v>N/A</v>
      </c>
      <c r="D325" s="23"/>
      <c r="E325" s="29" t="s">
        <v>710</v>
      </c>
      <c r="F325" s="19"/>
      <c r="G325" s="20"/>
      <c r="H325" s="20"/>
      <c r="I325" s="20"/>
      <c r="J325" s="58"/>
      <c r="K325" s="69">
        <f>Table579105[[#This Row],[Total Expenditure Amount]]*0.25</f>
        <v>0</v>
      </c>
      <c r="L325" s="59">
        <f>Table579105[[#This Row],[Total Expenditure Amount]]*0.75</f>
        <v>0</v>
      </c>
      <c r="M325" s="77" t="str">
        <f>IFERROR(INDEX('Lists (to be hidden)'!$D:$D,MATCH(I325,'Lists (to be hidden)'!$E:$E,0)),"")</f>
        <v/>
      </c>
      <c r="N325" s="78" t="str">
        <f>IFERROR(INDEX('Lists (to be hidden)'!$F:$F,MATCH(I325,'Lists (to be hidden)'!$E:$E,0)),"")</f>
        <v/>
      </c>
    </row>
    <row r="326" spans="1:14" x14ac:dyDescent="0.25">
      <c r="A326" s="18" t="s">
        <v>837</v>
      </c>
      <c r="B326" s="18" t="str">
        <f>'1. Start Here'!$I$6</f>
        <v>N/A</v>
      </c>
      <c r="D326" s="23"/>
      <c r="E326" s="28" t="s">
        <v>712</v>
      </c>
      <c r="F326" s="19"/>
      <c r="G326" s="20"/>
      <c r="H326" s="20"/>
      <c r="I326" s="20"/>
      <c r="J326" s="58"/>
      <c r="K326" s="69">
        <f>Table579105[[#This Row],[Total Expenditure Amount]]*0.25</f>
        <v>0</v>
      </c>
      <c r="L326" s="59">
        <f>Table579105[[#This Row],[Total Expenditure Amount]]*0.75</f>
        <v>0</v>
      </c>
      <c r="M326" s="77" t="str">
        <f>IFERROR(INDEX('Lists (to be hidden)'!$D:$D,MATCH(I326,'Lists (to be hidden)'!$E:$E,0)),"")</f>
        <v/>
      </c>
      <c r="N326" s="78" t="str">
        <f>IFERROR(INDEX('Lists (to be hidden)'!$F:$F,MATCH(I326,'Lists (to be hidden)'!$E:$E,0)),"")</f>
        <v/>
      </c>
    </row>
    <row r="327" spans="1:14" x14ac:dyDescent="0.25">
      <c r="A327" s="18" t="s">
        <v>837</v>
      </c>
      <c r="B327" s="18" t="str">
        <f>'1. Start Here'!$I$6</f>
        <v>N/A</v>
      </c>
      <c r="D327" s="23"/>
      <c r="E327" s="29" t="s">
        <v>714</v>
      </c>
      <c r="F327" s="19"/>
      <c r="G327" s="20"/>
      <c r="H327" s="20"/>
      <c r="I327" s="20"/>
      <c r="J327" s="58"/>
      <c r="K327" s="69">
        <f>Table579105[[#This Row],[Total Expenditure Amount]]*0.25</f>
        <v>0</v>
      </c>
      <c r="L327" s="59">
        <f>Table579105[[#This Row],[Total Expenditure Amount]]*0.75</f>
        <v>0</v>
      </c>
      <c r="M327" s="77" t="str">
        <f>IFERROR(INDEX('Lists (to be hidden)'!$D:$D,MATCH(I327,'Lists (to be hidden)'!$E:$E,0)),"")</f>
        <v/>
      </c>
      <c r="N327" s="78" t="str">
        <f>IFERROR(INDEX('Lists (to be hidden)'!$F:$F,MATCH(I327,'Lists (to be hidden)'!$E:$E,0)),"")</f>
        <v/>
      </c>
    </row>
    <row r="328" spans="1:14" x14ac:dyDescent="0.25">
      <c r="A328" s="18" t="s">
        <v>837</v>
      </c>
      <c r="B328" s="18" t="str">
        <f>'1. Start Here'!$I$6</f>
        <v>N/A</v>
      </c>
      <c r="D328" s="23"/>
      <c r="E328" s="29" t="s">
        <v>716</v>
      </c>
      <c r="F328" s="19"/>
      <c r="G328" s="20"/>
      <c r="H328" s="20"/>
      <c r="I328" s="20"/>
      <c r="J328" s="58"/>
      <c r="K328" s="69">
        <f>Table579105[[#This Row],[Total Expenditure Amount]]*0.25</f>
        <v>0</v>
      </c>
      <c r="L328" s="59">
        <f>Table579105[[#This Row],[Total Expenditure Amount]]*0.75</f>
        <v>0</v>
      </c>
      <c r="M328" s="77" t="str">
        <f>IFERROR(INDEX('Lists (to be hidden)'!$D:$D,MATCH(I328,'Lists (to be hidden)'!$E:$E,0)),"")</f>
        <v/>
      </c>
      <c r="N328" s="78" t="str">
        <f>IFERROR(INDEX('Lists (to be hidden)'!$F:$F,MATCH(I328,'Lists (to be hidden)'!$E:$E,0)),"")</f>
        <v/>
      </c>
    </row>
    <row r="329" spans="1:14" x14ac:dyDescent="0.25">
      <c r="A329" s="18" t="s">
        <v>837</v>
      </c>
      <c r="B329" s="18" t="str">
        <f>'1. Start Here'!$I$6</f>
        <v>N/A</v>
      </c>
      <c r="D329" s="23"/>
      <c r="E329" s="28" t="s">
        <v>718</v>
      </c>
      <c r="F329" s="19"/>
      <c r="G329" s="20"/>
      <c r="H329" s="20"/>
      <c r="I329" s="20"/>
      <c r="J329" s="58"/>
      <c r="K329" s="69">
        <f>Table579105[[#This Row],[Total Expenditure Amount]]*0.25</f>
        <v>0</v>
      </c>
      <c r="L329" s="59">
        <f>Table579105[[#This Row],[Total Expenditure Amount]]*0.75</f>
        <v>0</v>
      </c>
      <c r="M329" s="77" t="str">
        <f>IFERROR(INDEX('Lists (to be hidden)'!$D:$D,MATCH(I329,'Lists (to be hidden)'!$E:$E,0)),"")</f>
        <v/>
      </c>
      <c r="N329" s="78" t="str">
        <f>IFERROR(INDEX('Lists (to be hidden)'!$F:$F,MATCH(I329,'Lists (to be hidden)'!$E:$E,0)),"")</f>
        <v/>
      </c>
    </row>
    <row r="330" spans="1:14" x14ac:dyDescent="0.25">
      <c r="A330" s="18" t="s">
        <v>837</v>
      </c>
      <c r="B330" s="18" t="str">
        <f>'1. Start Here'!$I$6</f>
        <v>N/A</v>
      </c>
      <c r="D330" s="23"/>
      <c r="E330" s="29" t="s">
        <v>720</v>
      </c>
      <c r="F330" s="19"/>
      <c r="G330" s="20"/>
      <c r="H330" s="20"/>
      <c r="I330" s="20"/>
      <c r="J330" s="58"/>
      <c r="K330" s="69">
        <f>Table579105[[#This Row],[Total Expenditure Amount]]*0.25</f>
        <v>0</v>
      </c>
      <c r="L330" s="59">
        <f>Table579105[[#This Row],[Total Expenditure Amount]]*0.75</f>
        <v>0</v>
      </c>
      <c r="M330" s="77" t="str">
        <f>IFERROR(INDEX('Lists (to be hidden)'!$D:$D,MATCH(I330,'Lists (to be hidden)'!$E:$E,0)),"")</f>
        <v/>
      </c>
      <c r="N330" s="78" t="str">
        <f>IFERROR(INDEX('Lists (to be hidden)'!$F:$F,MATCH(I330,'Lists (to be hidden)'!$E:$E,0)),"")</f>
        <v/>
      </c>
    </row>
    <row r="331" spans="1:14" x14ac:dyDescent="0.25">
      <c r="A331" s="18" t="s">
        <v>837</v>
      </c>
      <c r="B331" s="18" t="str">
        <f>'1. Start Here'!$I$6</f>
        <v>N/A</v>
      </c>
      <c r="D331" s="23"/>
      <c r="E331" s="29" t="s">
        <v>722</v>
      </c>
      <c r="F331" s="19"/>
      <c r="G331" s="20"/>
      <c r="H331" s="20"/>
      <c r="I331" s="20"/>
      <c r="J331" s="58"/>
      <c r="K331" s="69">
        <f>Table579105[[#This Row],[Total Expenditure Amount]]*0.25</f>
        <v>0</v>
      </c>
      <c r="L331" s="59">
        <f>Table579105[[#This Row],[Total Expenditure Amount]]*0.75</f>
        <v>0</v>
      </c>
      <c r="M331" s="77" t="str">
        <f>IFERROR(INDEX('Lists (to be hidden)'!$D:$D,MATCH(I331,'Lists (to be hidden)'!$E:$E,0)),"")</f>
        <v/>
      </c>
      <c r="N331" s="78" t="str">
        <f>IFERROR(INDEX('Lists (to be hidden)'!$F:$F,MATCH(I331,'Lists (to be hidden)'!$E:$E,0)),"")</f>
        <v/>
      </c>
    </row>
    <row r="332" spans="1:14" x14ac:dyDescent="0.25">
      <c r="A332" s="18" t="s">
        <v>837</v>
      </c>
      <c r="B332" s="18" t="str">
        <f>'1. Start Here'!$I$6</f>
        <v>N/A</v>
      </c>
      <c r="D332" s="23"/>
      <c r="E332" s="29" t="s">
        <v>724</v>
      </c>
      <c r="F332" s="19"/>
      <c r="G332" s="20"/>
      <c r="H332" s="20"/>
      <c r="I332" s="20"/>
      <c r="J332" s="58"/>
      <c r="K332" s="69">
        <f>Table579105[[#This Row],[Total Expenditure Amount]]*0.25</f>
        <v>0</v>
      </c>
      <c r="L332" s="59">
        <f>Table579105[[#This Row],[Total Expenditure Amount]]*0.75</f>
        <v>0</v>
      </c>
      <c r="M332" s="77" t="str">
        <f>IFERROR(INDEX('Lists (to be hidden)'!$D:$D,MATCH(I332,'Lists (to be hidden)'!$E:$E,0)),"")</f>
        <v/>
      </c>
      <c r="N332" s="78" t="str">
        <f>IFERROR(INDEX('Lists (to be hidden)'!$F:$F,MATCH(I332,'Lists (to be hidden)'!$E:$E,0)),"")</f>
        <v/>
      </c>
    </row>
    <row r="333" spans="1:14" x14ac:dyDescent="0.25">
      <c r="A333" s="18" t="s">
        <v>837</v>
      </c>
      <c r="B333" s="18" t="str">
        <f>'1. Start Here'!$I$6</f>
        <v>N/A</v>
      </c>
      <c r="D333" s="23"/>
      <c r="E333" s="29" t="s">
        <v>726</v>
      </c>
      <c r="F333" s="19"/>
      <c r="G333" s="20"/>
      <c r="H333" s="20"/>
      <c r="I333" s="20"/>
      <c r="J333" s="58"/>
      <c r="K333" s="69">
        <f>Table579105[[#This Row],[Total Expenditure Amount]]*0.25</f>
        <v>0</v>
      </c>
      <c r="L333" s="59">
        <f>Table579105[[#This Row],[Total Expenditure Amount]]*0.75</f>
        <v>0</v>
      </c>
      <c r="M333" s="77" t="str">
        <f>IFERROR(INDEX('Lists (to be hidden)'!$D:$D,MATCH(I333,'Lists (to be hidden)'!$E:$E,0)),"")</f>
        <v/>
      </c>
      <c r="N333" s="78" t="str">
        <f>IFERROR(INDEX('Lists (to be hidden)'!$F:$F,MATCH(I333,'Lists (to be hidden)'!$E:$E,0)),"")</f>
        <v/>
      </c>
    </row>
    <row r="334" spans="1:14" x14ac:dyDescent="0.25">
      <c r="A334" s="18" t="s">
        <v>837</v>
      </c>
      <c r="B334" s="18" t="str">
        <f>'1. Start Here'!$I$6</f>
        <v>N/A</v>
      </c>
      <c r="D334" s="23"/>
      <c r="E334" s="28" t="s">
        <v>728</v>
      </c>
      <c r="F334" s="19"/>
      <c r="G334" s="20"/>
      <c r="H334" s="20"/>
      <c r="I334" s="20"/>
      <c r="J334" s="58"/>
      <c r="K334" s="69">
        <f>Table579105[[#This Row],[Total Expenditure Amount]]*0.25</f>
        <v>0</v>
      </c>
      <c r="L334" s="59">
        <f>Table579105[[#This Row],[Total Expenditure Amount]]*0.75</f>
        <v>0</v>
      </c>
      <c r="M334" s="77" t="str">
        <f>IFERROR(INDEX('Lists (to be hidden)'!$D:$D,MATCH(I334,'Lists (to be hidden)'!$E:$E,0)),"")</f>
        <v/>
      </c>
      <c r="N334" s="78" t="str">
        <f>IFERROR(INDEX('Lists (to be hidden)'!$F:$F,MATCH(I334,'Lists (to be hidden)'!$E:$E,0)),"")</f>
        <v/>
      </c>
    </row>
    <row r="335" spans="1:14" x14ac:dyDescent="0.25">
      <c r="A335" s="18" t="s">
        <v>837</v>
      </c>
      <c r="B335" s="18" t="str">
        <f>'1. Start Here'!$I$6</f>
        <v>N/A</v>
      </c>
      <c r="D335" s="23"/>
      <c r="E335" s="29" t="s">
        <v>730</v>
      </c>
      <c r="F335" s="19"/>
      <c r="G335" s="20"/>
      <c r="H335" s="20"/>
      <c r="I335" s="20"/>
      <c r="J335" s="58"/>
      <c r="K335" s="69">
        <f>Table579105[[#This Row],[Total Expenditure Amount]]*0.25</f>
        <v>0</v>
      </c>
      <c r="L335" s="59">
        <f>Table579105[[#This Row],[Total Expenditure Amount]]*0.75</f>
        <v>0</v>
      </c>
      <c r="M335" s="77" t="str">
        <f>IFERROR(INDEX('Lists (to be hidden)'!$D:$D,MATCH(I335,'Lists (to be hidden)'!$E:$E,0)),"")</f>
        <v/>
      </c>
      <c r="N335" s="78" t="str">
        <f>IFERROR(INDEX('Lists (to be hidden)'!$F:$F,MATCH(I335,'Lists (to be hidden)'!$E:$E,0)),"")</f>
        <v/>
      </c>
    </row>
    <row r="336" spans="1:14" x14ac:dyDescent="0.25">
      <c r="A336" s="18" t="s">
        <v>837</v>
      </c>
      <c r="B336" s="18" t="str">
        <f>'1. Start Here'!$I$6</f>
        <v>N/A</v>
      </c>
      <c r="D336" s="23"/>
      <c r="E336" s="29" t="s">
        <v>732</v>
      </c>
      <c r="F336" s="19"/>
      <c r="G336" s="20"/>
      <c r="H336" s="20"/>
      <c r="I336" s="20"/>
      <c r="J336" s="58"/>
      <c r="K336" s="69">
        <f>Table579105[[#This Row],[Total Expenditure Amount]]*0.25</f>
        <v>0</v>
      </c>
      <c r="L336" s="59">
        <f>Table579105[[#This Row],[Total Expenditure Amount]]*0.75</f>
        <v>0</v>
      </c>
      <c r="M336" s="77" t="str">
        <f>IFERROR(INDEX('Lists (to be hidden)'!$D:$D,MATCH(I336,'Lists (to be hidden)'!$E:$E,0)),"")</f>
        <v/>
      </c>
      <c r="N336" s="78" t="str">
        <f>IFERROR(INDEX('Lists (to be hidden)'!$F:$F,MATCH(I336,'Lists (to be hidden)'!$E:$E,0)),"")</f>
        <v/>
      </c>
    </row>
    <row r="337" spans="1:14" x14ac:dyDescent="0.25">
      <c r="A337" s="18" t="s">
        <v>837</v>
      </c>
      <c r="B337" s="18" t="str">
        <f>'1. Start Here'!$I$6</f>
        <v>N/A</v>
      </c>
      <c r="D337" s="23"/>
      <c r="E337" s="28" t="s">
        <v>734</v>
      </c>
      <c r="F337" s="19"/>
      <c r="G337" s="20"/>
      <c r="H337" s="20"/>
      <c r="I337" s="20"/>
      <c r="J337" s="58"/>
      <c r="K337" s="69">
        <f>Table579105[[#This Row],[Total Expenditure Amount]]*0.25</f>
        <v>0</v>
      </c>
      <c r="L337" s="59">
        <f>Table579105[[#This Row],[Total Expenditure Amount]]*0.75</f>
        <v>0</v>
      </c>
      <c r="M337" s="77" t="str">
        <f>IFERROR(INDEX('Lists (to be hidden)'!$D:$D,MATCH(I337,'Lists (to be hidden)'!$E:$E,0)),"")</f>
        <v/>
      </c>
      <c r="N337" s="78" t="str">
        <f>IFERROR(INDEX('Lists (to be hidden)'!$F:$F,MATCH(I337,'Lists (to be hidden)'!$E:$E,0)),"")</f>
        <v/>
      </c>
    </row>
    <row r="338" spans="1:14" x14ac:dyDescent="0.25">
      <c r="A338" s="18" t="s">
        <v>837</v>
      </c>
      <c r="B338" s="18" t="str">
        <f>'1. Start Here'!$I$6</f>
        <v>N/A</v>
      </c>
      <c r="D338" s="23"/>
      <c r="E338" s="29" t="s">
        <v>736</v>
      </c>
      <c r="F338" s="19"/>
      <c r="G338" s="20"/>
      <c r="H338" s="20"/>
      <c r="I338" s="20"/>
      <c r="J338" s="58"/>
      <c r="K338" s="69">
        <f>Table579105[[#This Row],[Total Expenditure Amount]]*0.25</f>
        <v>0</v>
      </c>
      <c r="L338" s="59">
        <f>Table579105[[#This Row],[Total Expenditure Amount]]*0.75</f>
        <v>0</v>
      </c>
      <c r="M338" s="77" t="str">
        <f>IFERROR(INDEX('Lists (to be hidden)'!$D:$D,MATCH(I338,'Lists (to be hidden)'!$E:$E,0)),"")</f>
        <v/>
      </c>
      <c r="N338" s="78" t="str">
        <f>IFERROR(INDEX('Lists (to be hidden)'!$F:$F,MATCH(I338,'Lists (to be hidden)'!$E:$E,0)),"")</f>
        <v/>
      </c>
    </row>
    <row r="339" spans="1:14" x14ac:dyDescent="0.25">
      <c r="A339" s="18" t="s">
        <v>837</v>
      </c>
      <c r="B339" s="18" t="str">
        <f>'1. Start Here'!$I$6</f>
        <v>N/A</v>
      </c>
      <c r="D339" s="23"/>
      <c r="E339" s="29" t="s">
        <v>738</v>
      </c>
      <c r="F339" s="19"/>
      <c r="G339" s="20"/>
      <c r="H339" s="20"/>
      <c r="I339" s="20"/>
      <c r="J339" s="58"/>
      <c r="K339" s="69">
        <f>Table579105[[#This Row],[Total Expenditure Amount]]*0.25</f>
        <v>0</v>
      </c>
      <c r="L339" s="59">
        <f>Table579105[[#This Row],[Total Expenditure Amount]]*0.75</f>
        <v>0</v>
      </c>
      <c r="M339" s="77" t="str">
        <f>IFERROR(INDEX('Lists (to be hidden)'!$D:$D,MATCH(I339,'Lists (to be hidden)'!$E:$E,0)),"")</f>
        <v/>
      </c>
      <c r="N339" s="78" t="str">
        <f>IFERROR(INDEX('Lists (to be hidden)'!$F:$F,MATCH(I339,'Lists (to be hidden)'!$E:$E,0)),"")</f>
        <v/>
      </c>
    </row>
    <row r="340" spans="1:14" x14ac:dyDescent="0.25">
      <c r="A340" s="18" t="s">
        <v>837</v>
      </c>
      <c r="B340" s="18" t="str">
        <f>'1. Start Here'!$I$6</f>
        <v>N/A</v>
      </c>
      <c r="D340" s="23"/>
      <c r="E340" s="29" t="s">
        <v>740</v>
      </c>
      <c r="F340" s="19"/>
      <c r="G340" s="20"/>
      <c r="H340" s="20"/>
      <c r="I340" s="20"/>
      <c r="J340" s="58"/>
      <c r="K340" s="69">
        <f>Table579105[[#This Row],[Total Expenditure Amount]]*0.25</f>
        <v>0</v>
      </c>
      <c r="L340" s="59">
        <f>Table579105[[#This Row],[Total Expenditure Amount]]*0.75</f>
        <v>0</v>
      </c>
      <c r="M340" s="77" t="str">
        <f>IFERROR(INDEX('Lists (to be hidden)'!$D:$D,MATCH(I340,'Lists (to be hidden)'!$E:$E,0)),"")</f>
        <v/>
      </c>
      <c r="N340" s="78" t="str">
        <f>IFERROR(INDEX('Lists (to be hidden)'!$F:$F,MATCH(I340,'Lists (to be hidden)'!$E:$E,0)),"")</f>
        <v/>
      </c>
    </row>
    <row r="341" spans="1:14" x14ac:dyDescent="0.25">
      <c r="A341" s="18" t="s">
        <v>837</v>
      </c>
      <c r="B341" s="18" t="str">
        <f>'1. Start Here'!$I$6</f>
        <v>N/A</v>
      </c>
      <c r="D341" s="23"/>
      <c r="E341" s="29" t="s">
        <v>742</v>
      </c>
      <c r="F341" s="19"/>
      <c r="G341" s="20"/>
      <c r="H341" s="20"/>
      <c r="I341" s="20"/>
      <c r="J341" s="58"/>
      <c r="K341" s="69">
        <f>Table579105[[#This Row],[Total Expenditure Amount]]*0.25</f>
        <v>0</v>
      </c>
      <c r="L341" s="59">
        <f>Table579105[[#This Row],[Total Expenditure Amount]]*0.75</f>
        <v>0</v>
      </c>
      <c r="M341" s="77" t="str">
        <f>IFERROR(INDEX('Lists (to be hidden)'!$D:$D,MATCH(I341,'Lists (to be hidden)'!$E:$E,0)),"")</f>
        <v/>
      </c>
      <c r="N341" s="78" t="str">
        <f>IFERROR(INDEX('Lists (to be hidden)'!$F:$F,MATCH(I341,'Lists (to be hidden)'!$E:$E,0)),"")</f>
        <v/>
      </c>
    </row>
    <row r="342" spans="1:14" x14ac:dyDescent="0.25">
      <c r="A342" s="18" t="s">
        <v>837</v>
      </c>
      <c r="B342" s="18" t="str">
        <f>'1. Start Here'!$I$6</f>
        <v>N/A</v>
      </c>
      <c r="D342" s="23"/>
      <c r="E342" s="28" t="s">
        <v>744</v>
      </c>
      <c r="F342" s="19"/>
      <c r="G342" s="20"/>
      <c r="H342" s="20"/>
      <c r="I342" s="20"/>
      <c r="J342" s="58"/>
      <c r="K342" s="69">
        <f>Table579105[[#This Row],[Total Expenditure Amount]]*0.25</f>
        <v>0</v>
      </c>
      <c r="L342" s="59">
        <f>Table579105[[#This Row],[Total Expenditure Amount]]*0.75</f>
        <v>0</v>
      </c>
      <c r="M342" s="77" t="str">
        <f>IFERROR(INDEX('Lists (to be hidden)'!$D:$D,MATCH(I342,'Lists (to be hidden)'!$E:$E,0)),"")</f>
        <v/>
      </c>
      <c r="N342" s="78" t="str">
        <f>IFERROR(INDEX('Lists (to be hidden)'!$F:$F,MATCH(I342,'Lists (to be hidden)'!$E:$E,0)),"")</f>
        <v/>
      </c>
    </row>
    <row r="343" spans="1:14" x14ac:dyDescent="0.25">
      <c r="A343" s="18" t="s">
        <v>837</v>
      </c>
      <c r="B343" s="18" t="str">
        <f>'1. Start Here'!$I$6</f>
        <v>N/A</v>
      </c>
      <c r="D343" s="23"/>
      <c r="E343" s="29" t="s">
        <v>746</v>
      </c>
      <c r="F343" s="19"/>
      <c r="G343" s="20"/>
      <c r="H343" s="20"/>
      <c r="I343" s="20"/>
      <c r="J343" s="58"/>
      <c r="K343" s="69">
        <f>Table579105[[#This Row],[Total Expenditure Amount]]*0.25</f>
        <v>0</v>
      </c>
      <c r="L343" s="59">
        <f>Table579105[[#This Row],[Total Expenditure Amount]]*0.75</f>
        <v>0</v>
      </c>
      <c r="M343" s="77" t="str">
        <f>IFERROR(INDEX('Lists (to be hidden)'!$D:$D,MATCH(I343,'Lists (to be hidden)'!$E:$E,0)),"")</f>
        <v/>
      </c>
      <c r="N343" s="78" t="str">
        <f>IFERROR(INDEX('Lists (to be hidden)'!$F:$F,MATCH(I343,'Lists (to be hidden)'!$E:$E,0)),"")</f>
        <v/>
      </c>
    </row>
    <row r="344" spans="1:14" x14ac:dyDescent="0.25">
      <c r="A344" s="18" t="s">
        <v>837</v>
      </c>
      <c r="B344" s="18" t="str">
        <f>'1. Start Here'!$I$6</f>
        <v>N/A</v>
      </c>
      <c r="D344" s="23"/>
      <c r="E344" s="29" t="s">
        <v>748</v>
      </c>
      <c r="F344" s="19"/>
      <c r="G344" s="20"/>
      <c r="H344" s="20"/>
      <c r="I344" s="20"/>
      <c r="J344" s="58"/>
      <c r="K344" s="69">
        <f>Table579105[[#This Row],[Total Expenditure Amount]]*0.25</f>
        <v>0</v>
      </c>
      <c r="L344" s="59">
        <f>Table579105[[#This Row],[Total Expenditure Amount]]*0.75</f>
        <v>0</v>
      </c>
      <c r="M344" s="77" t="str">
        <f>IFERROR(INDEX('Lists (to be hidden)'!$D:$D,MATCH(I344,'Lists (to be hidden)'!$E:$E,0)),"")</f>
        <v/>
      </c>
      <c r="N344" s="78" t="str">
        <f>IFERROR(INDEX('Lists (to be hidden)'!$F:$F,MATCH(I344,'Lists (to be hidden)'!$E:$E,0)),"")</f>
        <v/>
      </c>
    </row>
    <row r="345" spans="1:14" x14ac:dyDescent="0.25">
      <c r="A345" s="18" t="s">
        <v>837</v>
      </c>
      <c r="B345" s="18" t="str">
        <f>'1. Start Here'!$I$6</f>
        <v>N/A</v>
      </c>
      <c r="D345" s="23"/>
      <c r="E345" s="28" t="s">
        <v>750</v>
      </c>
      <c r="F345" s="19"/>
      <c r="G345" s="20"/>
      <c r="H345" s="20"/>
      <c r="I345" s="20"/>
      <c r="J345" s="58"/>
      <c r="K345" s="69">
        <f>Table579105[[#This Row],[Total Expenditure Amount]]*0.25</f>
        <v>0</v>
      </c>
      <c r="L345" s="59">
        <f>Table579105[[#This Row],[Total Expenditure Amount]]*0.75</f>
        <v>0</v>
      </c>
      <c r="M345" s="77" t="str">
        <f>IFERROR(INDEX('Lists (to be hidden)'!$D:$D,MATCH(I345,'Lists (to be hidden)'!$E:$E,0)),"")</f>
        <v/>
      </c>
      <c r="N345" s="78" t="str">
        <f>IFERROR(INDEX('Lists (to be hidden)'!$F:$F,MATCH(I345,'Lists (to be hidden)'!$E:$E,0)),"")</f>
        <v/>
      </c>
    </row>
    <row r="346" spans="1:14" x14ac:dyDescent="0.25">
      <c r="A346" s="18" t="s">
        <v>837</v>
      </c>
      <c r="B346" s="18" t="str">
        <f>'1. Start Here'!$I$6</f>
        <v>N/A</v>
      </c>
      <c r="D346" s="23"/>
      <c r="E346" s="29" t="s">
        <v>752</v>
      </c>
      <c r="F346" s="19"/>
      <c r="G346" s="20"/>
      <c r="H346" s="20"/>
      <c r="I346" s="20"/>
      <c r="J346" s="58"/>
      <c r="K346" s="69">
        <f>Table579105[[#This Row],[Total Expenditure Amount]]*0.25</f>
        <v>0</v>
      </c>
      <c r="L346" s="59">
        <f>Table579105[[#This Row],[Total Expenditure Amount]]*0.75</f>
        <v>0</v>
      </c>
      <c r="M346" s="77" t="str">
        <f>IFERROR(INDEX('Lists (to be hidden)'!$D:$D,MATCH(I346,'Lists (to be hidden)'!$E:$E,0)),"")</f>
        <v/>
      </c>
      <c r="N346" s="78" t="str">
        <f>IFERROR(INDEX('Lists (to be hidden)'!$F:$F,MATCH(I346,'Lists (to be hidden)'!$E:$E,0)),"")</f>
        <v/>
      </c>
    </row>
    <row r="347" spans="1:14" x14ac:dyDescent="0.25">
      <c r="A347" s="18" t="s">
        <v>837</v>
      </c>
      <c r="B347" s="18" t="str">
        <f>'1. Start Here'!$I$6</f>
        <v>N/A</v>
      </c>
      <c r="D347" s="23"/>
      <c r="E347" s="29" t="s">
        <v>754</v>
      </c>
      <c r="F347" s="19"/>
      <c r="G347" s="20"/>
      <c r="H347" s="20"/>
      <c r="I347" s="20"/>
      <c r="J347" s="58"/>
      <c r="K347" s="69">
        <f>Table579105[[#This Row],[Total Expenditure Amount]]*0.25</f>
        <v>0</v>
      </c>
      <c r="L347" s="59">
        <f>Table579105[[#This Row],[Total Expenditure Amount]]*0.75</f>
        <v>0</v>
      </c>
      <c r="M347" s="77" t="str">
        <f>IFERROR(INDEX('Lists (to be hidden)'!$D:$D,MATCH(I347,'Lists (to be hidden)'!$E:$E,0)),"")</f>
        <v/>
      </c>
      <c r="N347" s="78" t="str">
        <f>IFERROR(INDEX('Lists (to be hidden)'!$F:$F,MATCH(I347,'Lists (to be hidden)'!$E:$E,0)),"")</f>
        <v/>
      </c>
    </row>
    <row r="348" spans="1:14" x14ac:dyDescent="0.25">
      <c r="A348" s="18" t="s">
        <v>837</v>
      </c>
      <c r="B348" s="18" t="str">
        <f>'1. Start Here'!$I$6</f>
        <v>N/A</v>
      </c>
      <c r="D348" s="23"/>
      <c r="E348" s="29" t="s">
        <v>756</v>
      </c>
      <c r="F348" s="19"/>
      <c r="G348" s="20"/>
      <c r="H348" s="20"/>
      <c r="I348" s="20"/>
      <c r="J348" s="58"/>
      <c r="K348" s="69">
        <f>Table579105[[#This Row],[Total Expenditure Amount]]*0.25</f>
        <v>0</v>
      </c>
      <c r="L348" s="59">
        <f>Table579105[[#This Row],[Total Expenditure Amount]]*0.75</f>
        <v>0</v>
      </c>
      <c r="M348" s="77" t="str">
        <f>IFERROR(INDEX('Lists (to be hidden)'!$D:$D,MATCH(I348,'Lists (to be hidden)'!$E:$E,0)),"")</f>
        <v/>
      </c>
      <c r="N348" s="78" t="str">
        <f>IFERROR(INDEX('Lists (to be hidden)'!$F:$F,MATCH(I348,'Lists (to be hidden)'!$E:$E,0)),"")</f>
        <v/>
      </c>
    </row>
    <row r="349" spans="1:14" x14ac:dyDescent="0.25">
      <c r="A349" s="18" t="s">
        <v>837</v>
      </c>
      <c r="B349" s="18" t="str">
        <f>'1. Start Here'!$I$6</f>
        <v>N/A</v>
      </c>
      <c r="D349" s="23"/>
      <c r="E349" s="29" t="s">
        <v>758</v>
      </c>
      <c r="F349" s="19"/>
      <c r="G349" s="20"/>
      <c r="H349" s="20"/>
      <c r="I349" s="20"/>
      <c r="J349" s="58"/>
      <c r="K349" s="69">
        <f>Table579105[[#This Row],[Total Expenditure Amount]]*0.25</f>
        <v>0</v>
      </c>
      <c r="L349" s="59">
        <f>Table579105[[#This Row],[Total Expenditure Amount]]*0.75</f>
        <v>0</v>
      </c>
      <c r="M349" s="77" t="str">
        <f>IFERROR(INDEX('Lists (to be hidden)'!$D:$D,MATCH(I349,'Lists (to be hidden)'!$E:$E,0)),"")</f>
        <v/>
      </c>
      <c r="N349" s="78" t="str">
        <f>IFERROR(INDEX('Lists (to be hidden)'!$F:$F,MATCH(I349,'Lists (to be hidden)'!$E:$E,0)),"")</f>
        <v/>
      </c>
    </row>
    <row r="350" spans="1:14" x14ac:dyDescent="0.25">
      <c r="A350" s="18" t="s">
        <v>837</v>
      </c>
      <c r="B350" s="18" t="str">
        <f>'1. Start Here'!$I$6</f>
        <v>N/A</v>
      </c>
      <c r="D350" s="23"/>
      <c r="E350" s="28" t="s">
        <v>760</v>
      </c>
      <c r="F350" s="19"/>
      <c r="G350" s="20"/>
      <c r="H350" s="20"/>
      <c r="I350" s="20"/>
      <c r="J350" s="58"/>
      <c r="K350" s="69">
        <f>Table579105[[#This Row],[Total Expenditure Amount]]*0.25</f>
        <v>0</v>
      </c>
      <c r="L350" s="59">
        <f>Table579105[[#This Row],[Total Expenditure Amount]]*0.75</f>
        <v>0</v>
      </c>
      <c r="M350" s="77" t="str">
        <f>IFERROR(INDEX('Lists (to be hidden)'!$D:$D,MATCH(I350,'Lists (to be hidden)'!$E:$E,0)),"")</f>
        <v/>
      </c>
      <c r="N350" s="78" t="str">
        <f>IFERROR(INDEX('Lists (to be hidden)'!$F:$F,MATCH(I350,'Lists (to be hidden)'!$E:$E,0)),"")</f>
        <v/>
      </c>
    </row>
    <row r="351" spans="1:14" x14ac:dyDescent="0.25">
      <c r="A351" s="18" t="s">
        <v>837</v>
      </c>
      <c r="B351" s="18" t="str">
        <f>'1. Start Here'!$I$6</f>
        <v>N/A</v>
      </c>
      <c r="D351" s="23"/>
      <c r="E351" s="29" t="s">
        <v>762</v>
      </c>
      <c r="F351" s="19"/>
      <c r="G351" s="20"/>
      <c r="H351" s="20"/>
      <c r="I351" s="20"/>
      <c r="J351" s="58"/>
      <c r="K351" s="69">
        <f>Table579105[[#This Row],[Total Expenditure Amount]]*0.25</f>
        <v>0</v>
      </c>
      <c r="L351" s="59">
        <f>Table579105[[#This Row],[Total Expenditure Amount]]*0.75</f>
        <v>0</v>
      </c>
      <c r="M351" s="77" t="str">
        <f>IFERROR(INDEX('Lists (to be hidden)'!$D:$D,MATCH(I351,'Lists (to be hidden)'!$E:$E,0)),"")</f>
        <v/>
      </c>
      <c r="N351" s="78" t="str">
        <f>IFERROR(INDEX('Lists (to be hidden)'!$F:$F,MATCH(I351,'Lists (to be hidden)'!$E:$E,0)),"")</f>
        <v/>
      </c>
    </row>
    <row r="352" spans="1:14" x14ac:dyDescent="0.25">
      <c r="A352" s="18" t="s">
        <v>837</v>
      </c>
      <c r="B352" s="18" t="str">
        <f>'1. Start Here'!$I$6</f>
        <v>N/A</v>
      </c>
      <c r="D352" s="23"/>
      <c r="E352" s="29" t="s">
        <v>764</v>
      </c>
      <c r="F352" s="19"/>
      <c r="G352" s="20"/>
      <c r="H352" s="20"/>
      <c r="I352" s="20"/>
      <c r="J352" s="58"/>
      <c r="K352" s="69">
        <f>Table579105[[#This Row],[Total Expenditure Amount]]*0.25</f>
        <v>0</v>
      </c>
      <c r="L352" s="59">
        <f>Table579105[[#This Row],[Total Expenditure Amount]]*0.75</f>
        <v>0</v>
      </c>
      <c r="M352" s="77" t="str">
        <f>IFERROR(INDEX('Lists (to be hidden)'!$D:$D,MATCH(I352,'Lists (to be hidden)'!$E:$E,0)),"")</f>
        <v/>
      </c>
      <c r="N352" s="78" t="str">
        <f>IFERROR(INDEX('Lists (to be hidden)'!$F:$F,MATCH(I352,'Lists (to be hidden)'!$E:$E,0)),"")</f>
        <v/>
      </c>
    </row>
    <row r="353" spans="1:14" x14ac:dyDescent="0.25">
      <c r="A353" s="18" t="s">
        <v>837</v>
      </c>
      <c r="B353" s="18" t="str">
        <f>'1. Start Here'!$I$6</f>
        <v>N/A</v>
      </c>
      <c r="D353" s="23"/>
      <c r="E353" s="28" t="s">
        <v>766</v>
      </c>
      <c r="F353" s="19"/>
      <c r="G353" s="20"/>
      <c r="H353" s="20"/>
      <c r="I353" s="20"/>
      <c r="J353" s="58"/>
      <c r="K353" s="69">
        <f>Table579105[[#This Row],[Total Expenditure Amount]]*0.25</f>
        <v>0</v>
      </c>
      <c r="L353" s="59">
        <f>Table579105[[#This Row],[Total Expenditure Amount]]*0.75</f>
        <v>0</v>
      </c>
      <c r="M353" s="77" t="str">
        <f>IFERROR(INDEX('Lists (to be hidden)'!$D:$D,MATCH(I353,'Lists (to be hidden)'!$E:$E,0)),"")</f>
        <v/>
      </c>
      <c r="N353" s="78" t="str">
        <f>IFERROR(INDEX('Lists (to be hidden)'!$F:$F,MATCH(I353,'Lists (to be hidden)'!$E:$E,0)),"")</f>
        <v/>
      </c>
    </row>
    <row r="354" spans="1:14" x14ac:dyDescent="0.25">
      <c r="A354" s="18" t="s">
        <v>837</v>
      </c>
      <c r="B354" s="18" t="str">
        <f>'1. Start Here'!$I$6</f>
        <v>N/A</v>
      </c>
      <c r="D354" s="23"/>
      <c r="E354" s="29" t="s">
        <v>768</v>
      </c>
      <c r="F354" s="19"/>
      <c r="G354" s="20"/>
      <c r="H354" s="20"/>
      <c r="I354" s="20"/>
      <c r="J354" s="58"/>
      <c r="K354" s="69">
        <f>Table579105[[#This Row],[Total Expenditure Amount]]*0.25</f>
        <v>0</v>
      </c>
      <c r="L354" s="59">
        <f>Table579105[[#This Row],[Total Expenditure Amount]]*0.75</f>
        <v>0</v>
      </c>
      <c r="M354" s="77" t="str">
        <f>IFERROR(INDEX('Lists (to be hidden)'!$D:$D,MATCH(I354,'Lists (to be hidden)'!$E:$E,0)),"")</f>
        <v/>
      </c>
      <c r="N354" s="78" t="str">
        <f>IFERROR(INDEX('Lists (to be hidden)'!$F:$F,MATCH(I354,'Lists (to be hidden)'!$E:$E,0)),"")</f>
        <v/>
      </c>
    </row>
    <row r="355" spans="1:14" x14ac:dyDescent="0.25">
      <c r="A355" s="18" t="s">
        <v>837</v>
      </c>
      <c r="B355" s="18" t="str">
        <f>'1. Start Here'!$I$6</f>
        <v>N/A</v>
      </c>
      <c r="D355" s="23"/>
      <c r="E355" s="29" t="s">
        <v>770</v>
      </c>
      <c r="F355" s="19"/>
      <c r="G355" s="20"/>
      <c r="H355" s="20"/>
      <c r="I355" s="20"/>
      <c r="J355" s="58"/>
      <c r="K355" s="69">
        <f>Table579105[[#This Row],[Total Expenditure Amount]]*0.25</f>
        <v>0</v>
      </c>
      <c r="L355" s="59">
        <f>Table579105[[#This Row],[Total Expenditure Amount]]*0.75</f>
        <v>0</v>
      </c>
      <c r="M355" s="77" t="str">
        <f>IFERROR(INDEX('Lists (to be hidden)'!$D:$D,MATCH(I355,'Lists (to be hidden)'!$E:$E,0)),"")</f>
        <v/>
      </c>
      <c r="N355" s="78" t="str">
        <f>IFERROR(INDEX('Lists (to be hidden)'!$F:$F,MATCH(I355,'Lists (to be hidden)'!$E:$E,0)),"")</f>
        <v/>
      </c>
    </row>
    <row r="356" spans="1:14" x14ac:dyDescent="0.25">
      <c r="A356" s="18" t="s">
        <v>837</v>
      </c>
      <c r="B356" s="18" t="str">
        <f>'1. Start Here'!$I$6</f>
        <v>N/A</v>
      </c>
      <c r="D356" s="23"/>
      <c r="E356" s="29" t="s">
        <v>772</v>
      </c>
      <c r="F356" s="19"/>
      <c r="G356" s="20"/>
      <c r="H356" s="20"/>
      <c r="I356" s="20"/>
      <c r="J356" s="58"/>
      <c r="K356" s="69">
        <f>Table579105[[#This Row],[Total Expenditure Amount]]*0.25</f>
        <v>0</v>
      </c>
      <c r="L356" s="59">
        <f>Table579105[[#This Row],[Total Expenditure Amount]]*0.75</f>
        <v>0</v>
      </c>
      <c r="M356" s="77" t="str">
        <f>IFERROR(INDEX('Lists (to be hidden)'!$D:$D,MATCH(I356,'Lists (to be hidden)'!$E:$E,0)),"")</f>
        <v/>
      </c>
      <c r="N356" s="78" t="str">
        <f>IFERROR(INDEX('Lists (to be hidden)'!$F:$F,MATCH(I356,'Lists (to be hidden)'!$E:$E,0)),"")</f>
        <v/>
      </c>
    </row>
    <row r="357" spans="1:14" x14ac:dyDescent="0.25">
      <c r="A357" s="18" t="s">
        <v>837</v>
      </c>
      <c r="B357" s="18" t="str">
        <f>'1. Start Here'!$I$6</f>
        <v>N/A</v>
      </c>
      <c r="D357" s="23"/>
      <c r="E357" s="29" t="s">
        <v>773</v>
      </c>
      <c r="F357" s="19"/>
      <c r="G357" s="20"/>
      <c r="H357" s="20"/>
      <c r="I357" s="20"/>
      <c r="J357" s="58"/>
      <c r="K357" s="69">
        <f>Table579105[[#This Row],[Total Expenditure Amount]]*0.25</f>
        <v>0</v>
      </c>
      <c r="L357" s="59">
        <f>Table579105[[#This Row],[Total Expenditure Amount]]*0.75</f>
        <v>0</v>
      </c>
      <c r="M357" s="77" t="str">
        <f>IFERROR(INDEX('Lists (to be hidden)'!$D:$D,MATCH(I357,'Lists (to be hidden)'!$E:$E,0)),"")</f>
        <v/>
      </c>
      <c r="N357" s="78" t="str">
        <f>IFERROR(INDEX('Lists (to be hidden)'!$F:$F,MATCH(I357,'Lists (to be hidden)'!$E:$E,0)),"")</f>
        <v/>
      </c>
    </row>
    <row r="358" spans="1:14" x14ac:dyDescent="0.25">
      <c r="A358" s="18" t="s">
        <v>837</v>
      </c>
      <c r="B358" s="18" t="str">
        <f>'1. Start Here'!$I$6</f>
        <v>N/A</v>
      </c>
      <c r="D358" s="23"/>
      <c r="E358" s="28" t="s">
        <v>775</v>
      </c>
      <c r="F358" s="19"/>
      <c r="G358" s="20"/>
      <c r="H358" s="20"/>
      <c r="I358" s="20"/>
      <c r="J358" s="58"/>
      <c r="K358" s="69">
        <f>Table579105[[#This Row],[Total Expenditure Amount]]*0.25</f>
        <v>0</v>
      </c>
      <c r="L358" s="59">
        <f>Table579105[[#This Row],[Total Expenditure Amount]]*0.75</f>
        <v>0</v>
      </c>
      <c r="M358" s="77" t="str">
        <f>IFERROR(INDEX('Lists (to be hidden)'!$D:$D,MATCH(I358,'Lists (to be hidden)'!$E:$E,0)),"")</f>
        <v/>
      </c>
      <c r="N358" s="78" t="str">
        <f>IFERROR(INDEX('Lists (to be hidden)'!$F:$F,MATCH(I358,'Lists (to be hidden)'!$E:$E,0)),"")</f>
        <v/>
      </c>
    </row>
    <row r="359" spans="1:14" x14ac:dyDescent="0.25">
      <c r="A359" s="18" t="s">
        <v>837</v>
      </c>
      <c r="B359" s="18" t="str">
        <f>'1. Start Here'!$I$6</f>
        <v>N/A</v>
      </c>
      <c r="D359" s="23"/>
      <c r="E359" s="29" t="s">
        <v>777</v>
      </c>
      <c r="F359" s="19"/>
      <c r="G359" s="20"/>
      <c r="H359" s="20"/>
      <c r="I359" s="20"/>
      <c r="J359" s="58"/>
      <c r="K359" s="69">
        <f>Table579105[[#This Row],[Total Expenditure Amount]]*0.25</f>
        <v>0</v>
      </c>
      <c r="L359" s="59">
        <f>Table579105[[#This Row],[Total Expenditure Amount]]*0.75</f>
        <v>0</v>
      </c>
      <c r="M359" s="77" t="str">
        <f>IFERROR(INDEX('Lists (to be hidden)'!$D:$D,MATCH(I359,'Lists (to be hidden)'!$E:$E,0)),"")</f>
        <v/>
      </c>
      <c r="N359" s="78" t="str">
        <f>IFERROR(INDEX('Lists (to be hidden)'!$F:$F,MATCH(I359,'Lists (to be hidden)'!$E:$E,0)),"")</f>
        <v/>
      </c>
    </row>
    <row r="360" spans="1:14" x14ac:dyDescent="0.25">
      <c r="A360" s="18" t="s">
        <v>837</v>
      </c>
      <c r="B360" s="18" t="str">
        <f>'1. Start Here'!$I$6</f>
        <v>N/A</v>
      </c>
      <c r="D360" s="23"/>
      <c r="E360" s="29" t="s">
        <v>855</v>
      </c>
      <c r="F360" s="19"/>
      <c r="G360" s="20"/>
      <c r="H360" s="20"/>
      <c r="I360" s="20"/>
      <c r="J360" s="58"/>
      <c r="K360" s="69">
        <f>Table579105[[#This Row],[Total Expenditure Amount]]*0.25</f>
        <v>0</v>
      </c>
      <c r="L360" s="59">
        <f>Table579105[[#This Row],[Total Expenditure Amount]]*0.75</f>
        <v>0</v>
      </c>
      <c r="M360" s="77" t="str">
        <f>IFERROR(INDEX('Lists (to be hidden)'!$D:$D,MATCH(I360,'Lists (to be hidden)'!$E:$E,0)),"")</f>
        <v/>
      </c>
      <c r="N360" s="78" t="str">
        <f>IFERROR(INDEX('Lists (to be hidden)'!$F:$F,MATCH(I360,'Lists (to be hidden)'!$E:$E,0)),"")</f>
        <v/>
      </c>
    </row>
    <row r="361" spans="1:14" x14ac:dyDescent="0.25">
      <c r="A361" s="18" t="s">
        <v>837</v>
      </c>
      <c r="B361" s="18" t="str">
        <f>'1. Start Here'!$I$6</f>
        <v>N/A</v>
      </c>
      <c r="D361" s="23"/>
      <c r="E361" s="28" t="s">
        <v>856</v>
      </c>
      <c r="F361" s="19"/>
      <c r="G361" s="20"/>
      <c r="H361" s="20"/>
      <c r="I361" s="20"/>
      <c r="J361" s="58"/>
      <c r="K361" s="69">
        <f>Table579105[[#This Row],[Total Expenditure Amount]]*0.25</f>
        <v>0</v>
      </c>
      <c r="L361" s="59">
        <f>Table579105[[#This Row],[Total Expenditure Amount]]*0.75</f>
        <v>0</v>
      </c>
      <c r="M361" s="77" t="str">
        <f>IFERROR(INDEX('Lists (to be hidden)'!$D:$D,MATCH(I361,'Lists (to be hidden)'!$E:$E,0)),"")</f>
        <v/>
      </c>
      <c r="N361" s="78" t="str">
        <f>IFERROR(INDEX('Lists (to be hidden)'!$F:$F,MATCH(I361,'Lists (to be hidden)'!$E:$E,0)),"")</f>
        <v/>
      </c>
    </row>
    <row r="362" spans="1:14" x14ac:dyDescent="0.25">
      <c r="A362" s="18" t="s">
        <v>837</v>
      </c>
      <c r="B362" s="18" t="str">
        <f>'1. Start Here'!$I$6</f>
        <v>N/A</v>
      </c>
      <c r="D362" s="23"/>
      <c r="E362" s="29" t="s">
        <v>857</v>
      </c>
      <c r="F362" s="19"/>
      <c r="G362" s="20"/>
      <c r="H362" s="20"/>
      <c r="I362" s="20"/>
      <c r="J362" s="58"/>
      <c r="K362" s="69">
        <f>Table579105[[#This Row],[Total Expenditure Amount]]*0.25</f>
        <v>0</v>
      </c>
      <c r="L362" s="59">
        <f>Table579105[[#This Row],[Total Expenditure Amount]]*0.75</f>
        <v>0</v>
      </c>
      <c r="M362" s="77" t="str">
        <f>IFERROR(INDEX('Lists (to be hidden)'!$D:$D,MATCH(I362,'Lists (to be hidden)'!$E:$E,0)),"")</f>
        <v/>
      </c>
      <c r="N362" s="78" t="str">
        <f>IFERROR(INDEX('Lists (to be hidden)'!$F:$F,MATCH(I362,'Lists (to be hidden)'!$E:$E,0)),"")</f>
        <v/>
      </c>
    </row>
    <row r="363" spans="1:14" x14ac:dyDescent="0.25">
      <c r="A363" s="18" t="s">
        <v>837</v>
      </c>
      <c r="B363" s="18" t="str">
        <f>'1. Start Here'!$I$6</f>
        <v>N/A</v>
      </c>
      <c r="D363" s="23"/>
      <c r="E363" s="29" t="s">
        <v>858</v>
      </c>
      <c r="F363" s="19"/>
      <c r="G363" s="20"/>
      <c r="H363" s="20"/>
      <c r="I363" s="20"/>
      <c r="J363" s="58"/>
      <c r="K363" s="69">
        <f>Table579105[[#This Row],[Total Expenditure Amount]]*0.25</f>
        <v>0</v>
      </c>
      <c r="L363" s="59">
        <f>Table579105[[#This Row],[Total Expenditure Amount]]*0.75</f>
        <v>0</v>
      </c>
      <c r="M363" s="77" t="str">
        <f>IFERROR(INDEX('Lists (to be hidden)'!$D:$D,MATCH(I363,'Lists (to be hidden)'!$E:$E,0)),"")</f>
        <v/>
      </c>
      <c r="N363" s="78" t="str">
        <f>IFERROR(INDEX('Lists (to be hidden)'!$F:$F,MATCH(I363,'Lists (to be hidden)'!$E:$E,0)),"")</f>
        <v/>
      </c>
    </row>
    <row r="364" spans="1:14" x14ac:dyDescent="0.25">
      <c r="A364" s="18" t="s">
        <v>837</v>
      </c>
      <c r="B364" s="18" t="str">
        <f>'1. Start Here'!$I$6</f>
        <v>N/A</v>
      </c>
      <c r="D364" s="23"/>
      <c r="E364" s="29" t="s">
        <v>859</v>
      </c>
      <c r="F364" s="19"/>
      <c r="G364" s="20"/>
      <c r="H364" s="20"/>
      <c r="I364" s="20"/>
      <c r="J364" s="58"/>
      <c r="K364" s="69">
        <f>Table579105[[#This Row],[Total Expenditure Amount]]*0.25</f>
        <v>0</v>
      </c>
      <c r="L364" s="59">
        <f>Table579105[[#This Row],[Total Expenditure Amount]]*0.75</f>
        <v>0</v>
      </c>
      <c r="M364" s="77" t="str">
        <f>IFERROR(INDEX('Lists (to be hidden)'!$D:$D,MATCH(I364,'Lists (to be hidden)'!$E:$E,0)),"")</f>
        <v/>
      </c>
      <c r="N364" s="78" t="str">
        <f>IFERROR(INDEX('Lists (to be hidden)'!$F:$F,MATCH(I364,'Lists (to be hidden)'!$E:$E,0)),"")</f>
        <v/>
      </c>
    </row>
    <row r="365" spans="1:14" x14ac:dyDescent="0.25">
      <c r="A365" s="18" t="s">
        <v>837</v>
      </c>
      <c r="B365" s="18" t="str">
        <f>'1. Start Here'!$I$6</f>
        <v>N/A</v>
      </c>
      <c r="D365" s="23"/>
      <c r="E365" s="29" t="s">
        <v>860</v>
      </c>
      <c r="F365" s="19"/>
      <c r="G365" s="20"/>
      <c r="H365" s="20"/>
      <c r="I365" s="20"/>
      <c r="J365" s="58"/>
      <c r="K365" s="69">
        <f>Table579105[[#This Row],[Total Expenditure Amount]]*0.25</f>
        <v>0</v>
      </c>
      <c r="L365" s="59">
        <f>Table579105[[#This Row],[Total Expenditure Amount]]*0.75</f>
        <v>0</v>
      </c>
      <c r="M365" s="77" t="str">
        <f>IFERROR(INDEX('Lists (to be hidden)'!$D:$D,MATCH(I365,'Lists (to be hidden)'!$E:$E,0)),"")</f>
        <v/>
      </c>
      <c r="N365" s="78" t="str">
        <f>IFERROR(INDEX('Lists (to be hidden)'!$F:$F,MATCH(I365,'Lists (to be hidden)'!$E:$E,0)),"")</f>
        <v/>
      </c>
    </row>
    <row r="366" spans="1:14" x14ac:dyDescent="0.25">
      <c r="A366" s="18" t="s">
        <v>837</v>
      </c>
      <c r="B366" s="18" t="str">
        <f>'1. Start Here'!$I$6</f>
        <v>N/A</v>
      </c>
      <c r="D366" s="23"/>
      <c r="E366" s="28" t="s">
        <v>861</v>
      </c>
      <c r="F366" s="19"/>
      <c r="G366" s="20"/>
      <c r="H366" s="20"/>
      <c r="I366" s="20"/>
      <c r="J366" s="58"/>
      <c r="K366" s="69">
        <f>Table579105[[#This Row],[Total Expenditure Amount]]*0.25</f>
        <v>0</v>
      </c>
      <c r="L366" s="59">
        <f>Table579105[[#This Row],[Total Expenditure Amount]]*0.75</f>
        <v>0</v>
      </c>
      <c r="M366" s="77" t="str">
        <f>IFERROR(INDEX('Lists (to be hidden)'!$D:$D,MATCH(I366,'Lists (to be hidden)'!$E:$E,0)),"")</f>
        <v/>
      </c>
      <c r="N366" s="78" t="str">
        <f>IFERROR(INDEX('Lists (to be hidden)'!$F:$F,MATCH(I366,'Lists (to be hidden)'!$E:$E,0)),"")</f>
        <v/>
      </c>
    </row>
    <row r="367" spans="1:14" x14ac:dyDescent="0.25">
      <c r="A367" s="18" t="s">
        <v>837</v>
      </c>
      <c r="B367" s="18" t="str">
        <f>'1. Start Here'!$I$6</f>
        <v>N/A</v>
      </c>
      <c r="D367" s="23"/>
      <c r="E367" s="29" t="s">
        <v>862</v>
      </c>
      <c r="F367" s="19"/>
      <c r="G367" s="20"/>
      <c r="H367" s="20"/>
      <c r="I367" s="20"/>
      <c r="J367" s="58"/>
      <c r="K367" s="69">
        <f>Table579105[[#This Row],[Total Expenditure Amount]]*0.25</f>
        <v>0</v>
      </c>
      <c r="L367" s="59">
        <f>Table579105[[#This Row],[Total Expenditure Amount]]*0.75</f>
        <v>0</v>
      </c>
      <c r="M367" s="77" t="str">
        <f>IFERROR(INDEX('Lists (to be hidden)'!$D:$D,MATCH(I367,'Lists (to be hidden)'!$E:$E,0)),"")</f>
        <v/>
      </c>
      <c r="N367" s="78" t="str">
        <f>IFERROR(INDEX('Lists (to be hidden)'!$F:$F,MATCH(I367,'Lists (to be hidden)'!$E:$E,0)),"")</f>
        <v/>
      </c>
    </row>
    <row r="368" spans="1:14" x14ac:dyDescent="0.25">
      <c r="A368" s="18" t="s">
        <v>837</v>
      </c>
      <c r="B368" s="18" t="str">
        <f>'1. Start Here'!$I$6</f>
        <v>N/A</v>
      </c>
      <c r="D368" s="23"/>
      <c r="E368" s="29" t="s">
        <v>863</v>
      </c>
      <c r="F368" s="19"/>
      <c r="G368" s="20"/>
      <c r="H368" s="20"/>
      <c r="I368" s="20"/>
      <c r="J368" s="58"/>
      <c r="K368" s="69">
        <f>Table579105[[#This Row],[Total Expenditure Amount]]*0.25</f>
        <v>0</v>
      </c>
      <c r="L368" s="59">
        <f>Table579105[[#This Row],[Total Expenditure Amount]]*0.75</f>
        <v>0</v>
      </c>
      <c r="M368" s="77" t="str">
        <f>IFERROR(INDEX('Lists (to be hidden)'!$D:$D,MATCH(I368,'Lists (to be hidden)'!$E:$E,0)),"")</f>
        <v/>
      </c>
      <c r="N368" s="78" t="str">
        <f>IFERROR(INDEX('Lists (to be hidden)'!$F:$F,MATCH(I368,'Lists (to be hidden)'!$E:$E,0)),"")</f>
        <v/>
      </c>
    </row>
    <row r="369" spans="1:14" x14ac:dyDescent="0.25">
      <c r="A369" s="18" t="s">
        <v>837</v>
      </c>
      <c r="B369" s="18" t="str">
        <f>'1. Start Here'!$I$6</f>
        <v>N/A</v>
      </c>
      <c r="D369" s="23"/>
      <c r="E369" s="28" t="s">
        <v>864</v>
      </c>
      <c r="F369" s="19"/>
      <c r="G369" s="20"/>
      <c r="H369" s="20"/>
      <c r="I369" s="20"/>
      <c r="J369" s="58"/>
      <c r="K369" s="69">
        <f>Table579105[[#This Row],[Total Expenditure Amount]]*0.25</f>
        <v>0</v>
      </c>
      <c r="L369" s="59">
        <f>Table579105[[#This Row],[Total Expenditure Amount]]*0.75</f>
        <v>0</v>
      </c>
      <c r="M369" s="77" t="str">
        <f>IFERROR(INDEX('Lists (to be hidden)'!$D:$D,MATCH(I369,'Lists (to be hidden)'!$E:$E,0)),"")</f>
        <v/>
      </c>
      <c r="N369" s="78" t="str">
        <f>IFERROR(INDEX('Lists (to be hidden)'!$F:$F,MATCH(I369,'Lists (to be hidden)'!$E:$E,0)),"")</f>
        <v/>
      </c>
    </row>
    <row r="370" spans="1:14" x14ac:dyDescent="0.25">
      <c r="A370" s="18" t="s">
        <v>837</v>
      </c>
      <c r="B370" s="18" t="str">
        <f>'1. Start Here'!$I$6</f>
        <v>N/A</v>
      </c>
      <c r="D370" s="23"/>
      <c r="E370" s="29" t="s">
        <v>865</v>
      </c>
      <c r="F370" s="19"/>
      <c r="G370" s="20"/>
      <c r="H370" s="20"/>
      <c r="I370" s="20"/>
      <c r="J370" s="58"/>
      <c r="K370" s="69">
        <f>Table579105[[#This Row],[Total Expenditure Amount]]*0.25</f>
        <v>0</v>
      </c>
      <c r="L370" s="59">
        <f>Table579105[[#This Row],[Total Expenditure Amount]]*0.75</f>
        <v>0</v>
      </c>
      <c r="M370" s="77" t="str">
        <f>IFERROR(INDEX('Lists (to be hidden)'!$D:$D,MATCH(I370,'Lists (to be hidden)'!$E:$E,0)),"")</f>
        <v/>
      </c>
      <c r="N370" s="78" t="str">
        <f>IFERROR(INDEX('Lists (to be hidden)'!$F:$F,MATCH(I370,'Lists (to be hidden)'!$E:$E,0)),"")</f>
        <v/>
      </c>
    </row>
    <row r="371" spans="1:14" x14ac:dyDescent="0.25">
      <c r="A371" s="18" t="s">
        <v>837</v>
      </c>
      <c r="B371" s="18" t="str">
        <f>'1. Start Here'!$I$6</f>
        <v>N/A</v>
      </c>
      <c r="D371" s="23"/>
      <c r="E371" s="29" t="s">
        <v>866</v>
      </c>
      <c r="F371" s="19"/>
      <c r="G371" s="20"/>
      <c r="H371" s="20"/>
      <c r="I371" s="20"/>
      <c r="J371" s="58"/>
      <c r="K371" s="69">
        <f>Table579105[[#This Row],[Total Expenditure Amount]]*0.25</f>
        <v>0</v>
      </c>
      <c r="L371" s="59">
        <f>Table579105[[#This Row],[Total Expenditure Amount]]*0.75</f>
        <v>0</v>
      </c>
      <c r="M371" s="77" t="str">
        <f>IFERROR(INDEX('Lists (to be hidden)'!$D:$D,MATCH(I371,'Lists (to be hidden)'!$E:$E,0)),"")</f>
        <v/>
      </c>
      <c r="N371" s="78" t="str">
        <f>IFERROR(INDEX('Lists (to be hidden)'!$F:$F,MATCH(I371,'Lists (to be hidden)'!$E:$E,0)),"")</f>
        <v/>
      </c>
    </row>
    <row r="372" spans="1:14" x14ac:dyDescent="0.25">
      <c r="A372" s="18" t="s">
        <v>837</v>
      </c>
      <c r="B372" s="18" t="str">
        <f>'1. Start Here'!$I$6</f>
        <v>N/A</v>
      </c>
      <c r="D372" s="23"/>
      <c r="E372" s="29" t="s">
        <v>867</v>
      </c>
      <c r="F372" s="19"/>
      <c r="G372" s="20"/>
      <c r="H372" s="20"/>
      <c r="I372" s="20"/>
      <c r="J372" s="58"/>
      <c r="K372" s="69">
        <f>Table579105[[#This Row],[Total Expenditure Amount]]*0.25</f>
        <v>0</v>
      </c>
      <c r="L372" s="59">
        <f>Table579105[[#This Row],[Total Expenditure Amount]]*0.75</f>
        <v>0</v>
      </c>
      <c r="M372" s="77" t="str">
        <f>IFERROR(INDEX('Lists (to be hidden)'!$D:$D,MATCH(I372,'Lists (to be hidden)'!$E:$E,0)),"")</f>
        <v/>
      </c>
      <c r="N372" s="78" t="str">
        <f>IFERROR(INDEX('Lists (to be hidden)'!$F:$F,MATCH(I372,'Lists (to be hidden)'!$E:$E,0)),"")</f>
        <v/>
      </c>
    </row>
    <row r="373" spans="1:14" x14ac:dyDescent="0.25">
      <c r="A373" s="18" t="s">
        <v>837</v>
      </c>
      <c r="B373" s="18" t="str">
        <f>'1. Start Here'!$I$6</f>
        <v>N/A</v>
      </c>
      <c r="D373" s="23"/>
      <c r="E373" s="29" t="s">
        <v>868</v>
      </c>
      <c r="F373" s="19"/>
      <c r="G373" s="20"/>
      <c r="H373" s="20"/>
      <c r="I373" s="20"/>
      <c r="J373" s="58"/>
      <c r="K373" s="69">
        <f>Table579105[[#This Row],[Total Expenditure Amount]]*0.25</f>
        <v>0</v>
      </c>
      <c r="L373" s="59">
        <f>Table579105[[#This Row],[Total Expenditure Amount]]*0.75</f>
        <v>0</v>
      </c>
      <c r="M373" s="77" t="str">
        <f>IFERROR(INDEX('Lists (to be hidden)'!$D:$D,MATCH(I373,'Lists (to be hidden)'!$E:$E,0)),"")</f>
        <v/>
      </c>
      <c r="N373" s="78" t="str">
        <f>IFERROR(INDEX('Lists (to be hidden)'!$F:$F,MATCH(I373,'Lists (to be hidden)'!$E:$E,0)),"")</f>
        <v/>
      </c>
    </row>
    <row r="374" spans="1:14" x14ac:dyDescent="0.25">
      <c r="A374" s="18" t="s">
        <v>837</v>
      </c>
      <c r="B374" s="18" t="str">
        <f>'1. Start Here'!$I$6</f>
        <v>N/A</v>
      </c>
      <c r="D374" s="23"/>
      <c r="E374" s="28" t="s">
        <v>869</v>
      </c>
      <c r="F374" s="19"/>
      <c r="G374" s="20"/>
      <c r="H374" s="20"/>
      <c r="I374" s="20"/>
      <c r="J374" s="58"/>
      <c r="K374" s="69">
        <f>Table579105[[#This Row],[Total Expenditure Amount]]*0.25</f>
        <v>0</v>
      </c>
      <c r="L374" s="59">
        <f>Table579105[[#This Row],[Total Expenditure Amount]]*0.75</f>
        <v>0</v>
      </c>
      <c r="M374" s="77" t="str">
        <f>IFERROR(INDEX('Lists (to be hidden)'!$D:$D,MATCH(I374,'Lists (to be hidden)'!$E:$E,0)),"")</f>
        <v/>
      </c>
      <c r="N374" s="78" t="str">
        <f>IFERROR(INDEX('Lists (to be hidden)'!$F:$F,MATCH(I374,'Lists (to be hidden)'!$E:$E,0)),"")</f>
        <v/>
      </c>
    </row>
    <row r="375" spans="1:14" x14ac:dyDescent="0.25">
      <c r="A375" s="18" t="s">
        <v>837</v>
      </c>
      <c r="B375" s="18" t="str">
        <f>'1. Start Here'!$I$6</f>
        <v>N/A</v>
      </c>
      <c r="D375" s="23"/>
      <c r="E375" s="29" t="s">
        <v>870</v>
      </c>
      <c r="F375" s="19"/>
      <c r="G375" s="20"/>
      <c r="H375" s="20"/>
      <c r="I375" s="20"/>
      <c r="J375" s="58"/>
      <c r="K375" s="69">
        <f>Table579105[[#This Row],[Total Expenditure Amount]]*0.25</f>
        <v>0</v>
      </c>
      <c r="L375" s="59">
        <f>Table579105[[#This Row],[Total Expenditure Amount]]*0.75</f>
        <v>0</v>
      </c>
      <c r="M375" s="77" t="str">
        <f>IFERROR(INDEX('Lists (to be hidden)'!$D:$D,MATCH(I375,'Lists (to be hidden)'!$E:$E,0)),"")</f>
        <v/>
      </c>
      <c r="N375" s="78" t="str">
        <f>IFERROR(INDEX('Lists (to be hidden)'!$F:$F,MATCH(I375,'Lists (to be hidden)'!$E:$E,0)),"")</f>
        <v/>
      </c>
    </row>
    <row r="376" spans="1:14" x14ac:dyDescent="0.25">
      <c r="A376" s="18" t="s">
        <v>837</v>
      </c>
      <c r="B376" s="18" t="str">
        <f>'1. Start Here'!$I$6</f>
        <v>N/A</v>
      </c>
      <c r="D376" s="23"/>
      <c r="E376" s="29" t="s">
        <v>871</v>
      </c>
      <c r="F376" s="19"/>
      <c r="G376" s="20"/>
      <c r="H376" s="20"/>
      <c r="I376" s="20"/>
      <c r="J376" s="58"/>
      <c r="K376" s="69">
        <f>Table579105[[#This Row],[Total Expenditure Amount]]*0.25</f>
        <v>0</v>
      </c>
      <c r="L376" s="59">
        <f>Table579105[[#This Row],[Total Expenditure Amount]]*0.75</f>
        <v>0</v>
      </c>
      <c r="M376" s="77" t="str">
        <f>IFERROR(INDEX('Lists (to be hidden)'!$D:$D,MATCH(I376,'Lists (to be hidden)'!$E:$E,0)),"")</f>
        <v/>
      </c>
      <c r="N376" s="78" t="str">
        <f>IFERROR(INDEX('Lists (to be hidden)'!$F:$F,MATCH(I376,'Lists (to be hidden)'!$E:$E,0)),"")</f>
        <v/>
      </c>
    </row>
    <row r="377" spans="1:14" x14ac:dyDescent="0.25">
      <c r="A377" s="18" t="s">
        <v>837</v>
      </c>
      <c r="B377" s="18" t="str">
        <f>'1. Start Here'!$I$6</f>
        <v>N/A</v>
      </c>
      <c r="D377" s="23"/>
      <c r="E377" s="28" t="s">
        <v>872</v>
      </c>
      <c r="F377" s="19"/>
      <c r="G377" s="20"/>
      <c r="H377" s="20"/>
      <c r="I377" s="20"/>
      <c r="J377" s="58"/>
      <c r="K377" s="69">
        <f>Table579105[[#This Row],[Total Expenditure Amount]]*0.25</f>
        <v>0</v>
      </c>
      <c r="L377" s="59">
        <f>Table579105[[#This Row],[Total Expenditure Amount]]*0.75</f>
        <v>0</v>
      </c>
      <c r="M377" s="77" t="str">
        <f>IFERROR(INDEX('Lists (to be hidden)'!$D:$D,MATCH(I377,'Lists (to be hidden)'!$E:$E,0)),"")</f>
        <v/>
      </c>
      <c r="N377" s="78" t="str">
        <f>IFERROR(INDEX('Lists (to be hidden)'!$F:$F,MATCH(I377,'Lists (to be hidden)'!$E:$E,0)),"")</f>
        <v/>
      </c>
    </row>
    <row r="378" spans="1:14" x14ac:dyDescent="0.25">
      <c r="A378" s="18" t="s">
        <v>837</v>
      </c>
      <c r="B378" s="18" t="str">
        <f>'1. Start Here'!$I$6</f>
        <v>N/A</v>
      </c>
      <c r="D378" s="23"/>
      <c r="E378" s="29" t="s">
        <v>873</v>
      </c>
      <c r="F378" s="19"/>
      <c r="G378" s="20"/>
      <c r="H378" s="20"/>
      <c r="I378" s="20"/>
      <c r="J378" s="58"/>
      <c r="K378" s="69">
        <f>Table579105[[#This Row],[Total Expenditure Amount]]*0.25</f>
        <v>0</v>
      </c>
      <c r="L378" s="59">
        <f>Table579105[[#This Row],[Total Expenditure Amount]]*0.75</f>
        <v>0</v>
      </c>
      <c r="M378" s="77" t="str">
        <f>IFERROR(INDEX('Lists (to be hidden)'!$D:$D,MATCH(I378,'Lists (to be hidden)'!$E:$E,0)),"")</f>
        <v/>
      </c>
      <c r="N378" s="78" t="str">
        <f>IFERROR(INDEX('Lists (to be hidden)'!$F:$F,MATCH(I378,'Lists (to be hidden)'!$E:$E,0)),"")</f>
        <v/>
      </c>
    </row>
    <row r="379" spans="1:14" x14ac:dyDescent="0.25">
      <c r="A379" s="18" t="s">
        <v>837</v>
      </c>
      <c r="B379" s="18" t="str">
        <f>'1. Start Here'!$I$6</f>
        <v>N/A</v>
      </c>
      <c r="D379" s="23"/>
      <c r="E379" s="29" t="s">
        <v>874</v>
      </c>
      <c r="F379" s="19"/>
      <c r="G379" s="20"/>
      <c r="H379" s="20"/>
      <c r="I379" s="20"/>
      <c r="J379" s="58"/>
      <c r="K379" s="69">
        <f>Table579105[[#This Row],[Total Expenditure Amount]]*0.25</f>
        <v>0</v>
      </c>
      <c r="L379" s="59">
        <f>Table579105[[#This Row],[Total Expenditure Amount]]*0.75</f>
        <v>0</v>
      </c>
      <c r="M379" s="77" t="str">
        <f>IFERROR(INDEX('Lists (to be hidden)'!$D:$D,MATCH(I379,'Lists (to be hidden)'!$E:$E,0)),"")</f>
        <v/>
      </c>
      <c r="N379" s="78" t="str">
        <f>IFERROR(INDEX('Lists (to be hidden)'!$F:$F,MATCH(I379,'Lists (to be hidden)'!$E:$E,0)),"")</f>
        <v/>
      </c>
    </row>
    <row r="380" spans="1:14" x14ac:dyDescent="0.25">
      <c r="A380" s="18" t="s">
        <v>837</v>
      </c>
      <c r="B380" s="18" t="str">
        <f>'1. Start Here'!$I$6</f>
        <v>N/A</v>
      </c>
      <c r="D380" s="23"/>
      <c r="E380" s="29" t="s">
        <v>875</v>
      </c>
      <c r="F380" s="19"/>
      <c r="G380" s="20"/>
      <c r="H380" s="20"/>
      <c r="I380" s="20"/>
      <c r="J380" s="58"/>
      <c r="K380" s="69">
        <f>Table579105[[#This Row],[Total Expenditure Amount]]*0.25</f>
        <v>0</v>
      </c>
      <c r="L380" s="59">
        <f>Table579105[[#This Row],[Total Expenditure Amount]]*0.75</f>
        <v>0</v>
      </c>
      <c r="M380" s="77" t="str">
        <f>IFERROR(INDEX('Lists (to be hidden)'!$D:$D,MATCH(I380,'Lists (to be hidden)'!$E:$E,0)),"")</f>
        <v/>
      </c>
      <c r="N380" s="78" t="str">
        <f>IFERROR(INDEX('Lists (to be hidden)'!$F:$F,MATCH(I380,'Lists (to be hidden)'!$E:$E,0)),"")</f>
        <v/>
      </c>
    </row>
    <row r="381" spans="1:14" x14ac:dyDescent="0.25">
      <c r="A381" s="18" t="s">
        <v>837</v>
      </c>
      <c r="B381" s="18" t="str">
        <f>'1. Start Here'!$I$6</f>
        <v>N/A</v>
      </c>
      <c r="D381" s="23"/>
      <c r="E381" s="29" t="s">
        <v>876</v>
      </c>
      <c r="F381" s="19"/>
      <c r="G381" s="20"/>
      <c r="H381" s="20"/>
      <c r="I381" s="20"/>
      <c r="J381" s="58"/>
      <c r="K381" s="69">
        <f>Table579105[[#This Row],[Total Expenditure Amount]]*0.25</f>
        <v>0</v>
      </c>
      <c r="L381" s="59">
        <f>Table579105[[#This Row],[Total Expenditure Amount]]*0.75</f>
        <v>0</v>
      </c>
      <c r="M381" s="77" t="str">
        <f>IFERROR(INDEX('Lists (to be hidden)'!$D:$D,MATCH(I381,'Lists (to be hidden)'!$E:$E,0)),"")</f>
        <v/>
      </c>
      <c r="N381" s="78" t="str">
        <f>IFERROR(INDEX('Lists (to be hidden)'!$F:$F,MATCH(I381,'Lists (to be hidden)'!$E:$E,0)),"")</f>
        <v/>
      </c>
    </row>
    <row r="382" spans="1:14" x14ac:dyDescent="0.25">
      <c r="A382" s="18" t="s">
        <v>837</v>
      </c>
      <c r="B382" s="18" t="str">
        <f>'1. Start Here'!$I$6</f>
        <v>N/A</v>
      </c>
      <c r="D382" s="23"/>
      <c r="E382" s="28" t="s">
        <v>877</v>
      </c>
      <c r="F382" s="19"/>
      <c r="G382" s="20"/>
      <c r="H382" s="20"/>
      <c r="I382" s="20"/>
      <c r="J382" s="58"/>
      <c r="K382" s="69">
        <f>Table579105[[#This Row],[Total Expenditure Amount]]*0.25</f>
        <v>0</v>
      </c>
      <c r="L382" s="59">
        <f>Table579105[[#This Row],[Total Expenditure Amount]]*0.75</f>
        <v>0</v>
      </c>
      <c r="M382" s="77" t="str">
        <f>IFERROR(INDEX('Lists (to be hidden)'!$D:$D,MATCH(I382,'Lists (to be hidden)'!$E:$E,0)),"")</f>
        <v/>
      </c>
      <c r="N382" s="78" t="str">
        <f>IFERROR(INDEX('Lists (to be hidden)'!$F:$F,MATCH(I382,'Lists (to be hidden)'!$E:$E,0)),"")</f>
        <v/>
      </c>
    </row>
    <row r="383" spans="1:14" x14ac:dyDescent="0.25">
      <c r="A383" s="18" t="s">
        <v>837</v>
      </c>
      <c r="B383" s="18" t="str">
        <f>'1. Start Here'!$I$6</f>
        <v>N/A</v>
      </c>
      <c r="D383" s="23"/>
      <c r="E383" s="29" t="s">
        <v>878</v>
      </c>
      <c r="F383" s="19"/>
      <c r="G383" s="20"/>
      <c r="H383" s="20"/>
      <c r="I383" s="20"/>
      <c r="J383" s="58"/>
      <c r="K383" s="69">
        <f>Table579105[[#This Row],[Total Expenditure Amount]]*0.25</f>
        <v>0</v>
      </c>
      <c r="L383" s="59">
        <f>Table579105[[#This Row],[Total Expenditure Amount]]*0.75</f>
        <v>0</v>
      </c>
      <c r="M383" s="77" t="str">
        <f>IFERROR(INDEX('Lists (to be hidden)'!$D:$D,MATCH(I383,'Lists (to be hidden)'!$E:$E,0)),"")</f>
        <v/>
      </c>
      <c r="N383" s="78" t="str">
        <f>IFERROR(INDEX('Lists (to be hidden)'!$F:$F,MATCH(I383,'Lists (to be hidden)'!$E:$E,0)),"")</f>
        <v/>
      </c>
    </row>
    <row r="384" spans="1:14" x14ac:dyDescent="0.25">
      <c r="A384" s="18" t="s">
        <v>837</v>
      </c>
      <c r="B384" s="18" t="str">
        <f>'1. Start Here'!$I$6</f>
        <v>N/A</v>
      </c>
      <c r="D384" s="23"/>
      <c r="E384" s="29" t="s">
        <v>879</v>
      </c>
      <c r="F384" s="19"/>
      <c r="G384" s="20"/>
      <c r="H384" s="20"/>
      <c r="I384" s="20"/>
      <c r="J384" s="58"/>
      <c r="K384" s="69">
        <f>Table579105[[#This Row],[Total Expenditure Amount]]*0.25</f>
        <v>0</v>
      </c>
      <c r="L384" s="59">
        <f>Table579105[[#This Row],[Total Expenditure Amount]]*0.75</f>
        <v>0</v>
      </c>
      <c r="M384" s="77" t="str">
        <f>IFERROR(INDEX('Lists (to be hidden)'!$D:$D,MATCH(I384,'Lists (to be hidden)'!$E:$E,0)),"")</f>
        <v/>
      </c>
      <c r="N384" s="78" t="str">
        <f>IFERROR(INDEX('Lists (to be hidden)'!$F:$F,MATCH(I384,'Lists (to be hidden)'!$E:$E,0)),"")</f>
        <v/>
      </c>
    </row>
    <row r="385" spans="1:14" x14ac:dyDescent="0.25">
      <c r="A385" s="18" t="s">
        <v>837</v>
      </c>
      <c r="B385" s="18" t="str">
        <f>'1. Start Here'!$I$6</f>
        <v>N/A</v>
      </c>
      <c r="D385" s="23"/>
      <c r="E385" s="28" t="s">
        <v>880</v>
      </c>
      <c r="F385" s="19"/>
      <c r="G385" s="20"/>
      <c r="H385" s="20"/>
      <c r="I385" s="20"/>
      <c r="J385" s="58"/>
      <c r="K385" s="69">
        <f>Table579105[[#This Row],[Total Expenditure Amount]]*0.25</f>
        <v>0</v>
      </c>
      <c r="L385" s="59">
        <f>Table579105[[#This Row],[Total Expenditure Amount]]*0.75</f>
        <v>0</v>
      </c>
      <c r="M385" s="77" t="str">
        <f>IFERROR(INDEX('Lists (to be hidden)'!$D:$D,MATCH(I385,'Lists (to be hidden)'!$E:$E,0)),"")</f>
        <v/>
      </c>
      <c r="N385" s="78" t="str">
        <f>IFERROR(INDEX('Lists (to be hidden)'!$F:$F,MATCH(I385,'Lists (to be hidden)'!$E:$E,0)),"")</f>
        <v/>
      </c>
    </row>
    <row r="386" spans="1:14" x14ac:dyDescent="0.25">
      <c r="A386" s="18" t="s">
        <v>837</v>
      </c>
      <c r="B386" s="18" t="str">
        <f>'1. Start Here'!$I$6</f>
        <v>N/A</v>
      </c>
      <c r="D386" s="23"/>
      <c r="E386" s="29" t="s">
        <v>881</v>
      </c>
      <c r="F386" s="19"/>
      <c r="G386" s="20"/>
      <c r="H386" s="20"/>
      <c r="I386" s="20"/>
      <c r="J386" s="58"/>
      <c r="K386" s="69">
        <f>Table579105[[#This Row],[Total Expenditure Amount]]*0.25</f>
        <v>0</v>
      </c>
      <c r="L386" s="59">
        <f>Table579105[[#This Row],[Total Expenditure Amount]]*0.75</f>
        <v>0</v>
      </c>
      <c r="M386" s="77" t="str">
        <f>IFERROR(INDEX('Lists (to be hidden)'!$D:$D,MATCH(I386,'Lists (to be hidden)'!$E:$E,0)),"")</f>
        <v/>
      </c>
      <c r="N386" s="78" t="str">
        <f>IFERROR(INDEX('Lists (to be hidden)'!$F:$F,MATCH(I386,'Lists (to be hidden)'!$E:$E,0)),"")</f>
        <v/>
      </c>
    </row>
    <row r="387" spans="1:14" x14ac:dyDescent="0.25">
      <c r="A387" s="18" t="s">
        <v>837</v>
      </c>
      <c r="B387" s="18" t="str">
        <f>'1. Start Here'!$I$6</f>
        <v>N/A</v>
      </c>
      <c r="D387" s="23"/>
      <c r="E387" s="29" t="s">
        <v>882</v>
      </c>
      <c r="F387" s="19"/>
      <c r="G387" s="20"/>
      <c r="H387" s="20"/>
      <c r="I387" s="20"/>
      <c r="J387" s="58"/>
      <c r="K387" s="69">
        <f>Table579105[[#This Row],[Total Expenditure Amount]]*0.25</f>
        <v>0</v>
      </c>
      <c r="L387" s="59">
        <f>Table579105[[#This Row],[Total Expenditure Amount]]*0.75</f>
        <v>0</v>
      </c>
      <c r="M387" s="77" t="str">
        <f>IFERROR(INDEX('Lists (to be hidden)'!$D:$D,MATCH(I387,'Lists (to be hidden)'!$E:$E,0)),"")</f>
        <v/>
      </c>
      <c r="N387" s="78" t="str">
        <f>IFERROR(INDEX('Lists (to be hidden)'!$F:$F,MATCH(I387,'Lists (to be hidden)'!$E:$E,0)),"")</f>
        <v/>
      </c>
    </row>
    <row r="388" spans="1:14" x14ac:dyDescent="0.25">
      <c r="A388" s="18" t="s">
        <v>837</v>
      </c>
      <c r="B388" s="18" t="str">
        <f>'1. Start Here'!$I$6</f>
        <v>N/A</v>
      </c>
      <c r="D388" s="23"/>
      <c r="E388" s="29" t="s">
        <v>883</v>
      </c>
      <c r="F388" s="19"/>
      <c r="G388" s="20"/>
      <c r="H388" s="20"/>
      <c r="I388" s="20"/>
      <c r="J388" s="58"/>
      <c r="K388" s="69">
        <f>Table579105[[#This Row],[Total Expenditure Amount]]*0.25</f>
        <v>0</v>
      </c>
      <c r="L388" s="59">
        <f>Table579105[[#This Row],[Total Expenditure Amount]]*0.75</f>
        <v>0</v>
      </c>
      <c r="M388" s="77" t="str">
        <f>IFERROR(INDEX('Lists (to be hidden)'!$D:$D,MATCH(I388,'Lists (to be hidden)'!$E:$E,0)),"")</f>
        <v/>
      </c>
      <c r="N388" s="78" t="str">
        <f>IFERROR(INDEX('Lists (to be hidden)'!$F:$F,MATCH(I388,'Lists (to be hidden)'!$E:$E,0)),"")</f>
        <v/>
      </c>
    </row>
    <row r="389" spans="1:14" x14ac:dyDescent="0.25">
      <c r="A389" s="18" t="s">
        <v>837</v>
      </c>
      <c r="B389" s="18" t="str">
        <f>'1. Start Here'!$I$6</f>
        <v>N/A</v>
      </c>
      <c r="D389" s="23"/>
      <c r="E389" s="29" t="s">
        <v>884</v>
      </c>
      <c r="F389" s="19"/>
      <c r="G389" s="20"/>
      <c r="H389" s="20"/>
      <c r="I389" s="20"/>
      <c r="J389" s="58"/>
      <c r="K389" s="69">
        <f>Table579105[[#This Row],[Total Expenditure Amount]]*0.25</f>
        <v>0</v>
      </c>
      <c r="L389" s="59">
        <f>Table579105[[#This Row],[Total Expenditure Amount]]*0.75</f>
        <v>0</v>
      </c>
      <c r="M389" s="77" t="str">
        <f>IFERROR(INDEX('Lists (to be hidden)'!$D:$D,MATCH(I389,'Lists (to be hidden)'!$E:$E,0)),"")</f>
        <v/>
      </c>
      <c r="N389" s="78" t="str">
        <f>IFERROR(INDEX('Lists (to be hidden)'!$F:$F,MATCH(I389,'Lists (to be hidden)'!$E:$E,0)),"")</f>
        <v/>
      </c>
    </row>
    <row r="390" spans="1:14" x14ac:dyDescent="0.25">
      <c r="A390" s="18" t="s">
        <v>837</v>
      </c>
      <c r="B390" s="18" t="str">
        <f>'1. Start Here'!$I$6</f>
        <v>N/A</v>
      </c>
      <c r="D390" s="23"/>
      <c r="E390" s="28" t="s">
        <v>885</v>
      </c>
      <c r="F390" s="19"/>
      <c r="G390" s="20"/>
      <c r="H390" s="20"/>
      <c r="I390" s="20"/>
      <c r="J390" s="58"/>
      <c r="K390" s="69">
        <f>Table579105[[#This Row],[Total Expenditure Amount]]*0.25</f>
        <v>0</v>
      </c>
      <c r="L390" s="59">
        <f>Table579105[[#This Row],[Total Expenditure Amount]]*0.75</f>
        <v>0</v>
      </c>
      <c r="M390" s="77" t="str">
        <f>IFERROR(INDEX('Lists (to be hidden)'!$D:$D,MATCH(I390,'Lists (to be hidden)'!$E:$E,0)),"")</f>
        <v/>
      </c>
      <c r="N390" s="78" t="str">
        <f>IFERROR(INDEX('Lists (to be hidden)'!$F:$F,MATCH(I390,'Lists (to be hidden)'!$E:$E,0)),"")</f>
        <v/>
      </c>
    </row>
    <row r="391" spans="1:14" x14ac:dyDescent="0.25">
      <c r="A391" s="18" t="s">
        <v>837</v>
      </c>
      <c r="B391" s="18" t="str">
        <f>'1. Start Here'!$I$6</f>
        <v>N/A</v>
      </c>
      <c r="D391" s="23"/>
      <c r="E391" s="29" t="s">
        <v>886</v>
      </c>
      <c r="F391" s="19"/>
      <c r="G391" s="20"/>
      <c r="H391" s="20"/>
      <c r="I391" s="20"/>
      <c r="J391" s="58"/>
      <c r="K391" s="69">
        <f>Table579105[[#This Row],[Total Expenditure Amount]]*0.25</f>
        <v>0</v>
      </c>
      <c r="L391" s="59">
        <f>Table579105[[#This Row],[Total Expenditure Amount]]*0.75</f>
        <v>0</v>
      </c>
      <c r="M391" s="77" t="str">
        <f>IFERROR(INDEX('Lists (to be hidden)'!$D:$D,MATCH(I391,'Lists (to be hidden)'!$E:$E,0)),"")</f>
        <v/>
      </c>
      <c r="N391" s="78" t="str">
        <f>IFERROR(INDEX('Lists (to be hidden)'!$F:$F,MATCH(I391,'Lists (to be hidden)'!$E:$E,0)),"")</f>
        <v/>
      </c>
    </row>
    <row r="392" spans="1:14" x14ac:dyDescent="0.25">
      <c r="A392" s="18" t="s">
        <v>837</v>
      </c>
      <c r="B392" s="18" t="str">
        <f>'1. Start Here'!$I$6</f>
        <v>N/A</v>
      </c>
      <c r="D392" s="23"/>
      <c r="E392" s="29" t="s">
        <v>887</v>
      </c>
      <c r="F392" s="19"/>
      <c r="G392" s="20"/>
      <c r="H392" s="20"/>
      <c r="I392" s="20"/>
      <c r="J392" s="58"/>
      <c r="K392" s="69">
        <f>Table579105[[#This Row],[Total Expenditure Amount]]*0.25</f>
        <v>0</v>
      </c>
      <c r="L392" s="59">
        <f>Table579105[[#This Row],[Total Expenditure Amount]]*0.75</f>
        <v>0</v>
      </c>
      <c r="M392" s="77" t="str">
        <f>IFERROR(INDEX('Lists (to be hidden)'!$D:$D,MATCH(I392,'Lists (to be hidden)'!$E:$E,0)),"")</f>
        <v/>
      </c>
      <c r="N392" s="78" t="str">
        <f>IFERROR(INDEX('Lists (to be hidden)'!$F:$F,MATCH(I392,'Lists (to be hidden)'!$E:$E,0)),"")</f>
        <v/>
      </c>
    </row>
    <row r="393" spans="1:14" x14ac:dyDescent="0.25">
      <c r="A393" s="18" t="s">
        <v>837</v>
      </c>
      <c r="B393" s="18" t="str">
        <f>'1. Start Here'!$I$6</f>
        <v>N/A</v>
      </c>
      <c r="D393" s="23"/>
      <c r="E393" s="28" t="s">
        <v>888</v>
      </c>
      <c r="F393" s="19"/>
      <c r="G393" s="20"/>
      <c r="H393" s="20"/>
      <c r="I393" s="20"/>
      <c r="J393" s="58"/>
      <c r="K393" s="69">
        <f>Table579105[[#This Row],[Total Expenditure Amount]]*0.25</f>
        <v>0</v>
      </c>
      <c r="L393" s="59">
        <f>Table579105[[#This Row],[Total Expenditure Amount]]*0.75</f>
        <v>0</v>
      </c>
      <c r="M393" s="77" t="str">
        <f>IFERROR(INDEX('Lists (to be hidden)'!$D:$D,MATCH(I393,'Lists (to be hidden)'!$E:$E,0)),"")</f>
        <v/>
      </c>
      <c r="N393" s="78" t="str">
        <f>IFERROR(INDEX('Lists (to be hidden)'!$F:$F,MATCH(I393,'Lists (to be hidden)'!$E:$E,0)),"")</f>
        <v/>
      </c>
    </row>
    <row r="394" spans="1:14" x14ac:dyDescent="0.25">
      <c r="A394" s="18" t="s">
        <v>837</v>
      </c>
      <c r="B394" s="18" t="str">
        <f>'1. Start Here'!$I$6</f>
        <v>N/A</v>
      </c>
      <c r="D394" s="23"/>
      <c r="E394" s="29" t="s">
        <v>889</v>
      </c>
      <c r="F394" s="19"/>
      <c r="G394" s="20"/>
      <c r="H394" s="20"/>
      <c r="I394" s="20"/>
      <c r="J394" s="58"/>
      <c r="K394" s="69">
        <f>Table579105[[#This Row],[Total Expenditure Amount]]*0.25</f>
        <v>0</v>
      </c>
      <c r="L394" s="59">
        <f>Table579105[[#This Row],[Total Expenditure Amount]]*0.75</f>
        <v>0</v>
      </c>
      <c r="M394" s="77" t="str">
        <f>IFERROR(INDEX('Lists (to be hidden)'!$D:$D,MATCH(I394,'Lists (to be hidden)'!$E:$E,0)),"")</f>
        <v/>
      </c>
      <c r="N394" s="78" t="str">
        <f>IFERROR(INDEX('Lists (to be hidden)'!$F:$F,MATCH(I394,'Lists (to be hidden)'!$E:$E,0)),"")</f>
        <v/>
      </c>
    </row>
    <row r="395" spans="1:14" x14ac:dyDescent="0.25">
      <c r="A395" s="18" t="s">
        <v>837</v>
      </c>
      <c r="B395" s="18" t="str">
        <f>'1. Start Here'!$I$6</f>
        <v>N/A</v>
      </c>
      <c r="D395" s="23"/>
      <c r="E395" s="29" t="s">
        <v>890</v>
      </c>
      <c r="F395" s="19"/>
      <c r="G395" s="20"/>
      <c r="H395" s="20"/>
      <c r="I395" s="20"/>
      <c r="J395" s="58"/>
      <c r="K395" s="69">
        <f>Table579105[[#This Row],[Total Expenditure Amount]]*0.25</f>
        <v>0</v>
      </c>
      <c r="L395" s="59">
        <f>Table579105[[#This Row],[Total Expenditure Amount]]*0.75</f>
        <v>0</v>
      </c>
      <c r="M395" s="77" t="str">
        <f>IFERROR(INDEX('Lists (to be hidden)'!$D:$D,MATCH(I395,'Lists (to be hidden)'!$E:$E,0)),"")</f>
        <v/>
      </c>
      <c r="N395" s="78" t="str">
        <f>IFERROR(INDEX('Lists (to be hidden)'!$F:$F,MATCH(I395,'Lists (to be hidden)'!$E:$E,0)),"")</f>
        <v/>
      </c>
    </row>
    <row r="396" spans="1:14" x14ac:dyDescent="0.25">
      <c r="A396" s="18" t="s">
        <v>837</v>
      </c>
      <c r="B396" s="18" t="str">
        <f>'1. Start Here'!$I$6</f>
        <v>N/A</v>
      </c>
      <c r="D396" s="23"/>
      <c r="E396" s="29" t="s">
        <v>891</v>
      </c>
      <c r="F396" s="19"/>
      <c r="G396" s="20"/>
      <c r="H396" s="20"/>
      <c r="I396" s="20"/>
      <c r="J396" s="58"/>
      <c r="K396" s="69">
        <f>Table579105[[#This Row],[Total Expenditure Amount]]*0.25</f>
        <v>0</v>
      </c>
      <c r="L396" s="59">
        <f>Table579105[[#This Row],[Total Expenditure Amount]]*0.75</f>
        <v>0</v>
      </c>
      <c r="M396" s="77" t="str">
        <f>IFERROR(INDEX('Lists (to be hidden)'!$D:$D,MATCH(I396,'Lists (to be hidden)'!$E:$E,0)),"")</f>
        <v/>
      </c>
      <c r="N396" s="78" t="str">
        <f>IFERROR(INDEX('Lists (to be hidden)'!$F:$F,MATCH(I396,'Lists (to be hidden)'!$E:$E,0)),"")</f>
        <v/>
      </c>
    </row>
    <row r="397" spans="1:14" x14ac:dyDescent="0.25">
      <c r="A397" s="18" t="s">
        <v>837</v>
      </c>
      <c r="B397" s="18" t="str">
        <f>'1. Start Here'!$I$6</f>
        <v>N/A</v>
      </c>
      <c r="D397" s="23"/>
      <c r="E397" s="29" t="s">
        <v>892</v>
      </c>
      <c r="F397" s="19"/>
      <c r="G397" s="20"/>
      <c r="H397" s="20"/>
      <c r="I397" s="20"/>
      <c r="J397" s="58"/>
      <c r="K397" s="69">
        <f>Table579105[[#This Row],[Total Expenditure Amount]]*0.25</f>
        <v>0</v>
      </c>
      <c r="L397" s="59">
        <f>Table579105[[#This Row],[Total Expenditure Amount]]*0.75</f>
        <v>0</v>
      </c>
      <c r="M397" s="77" t="str">
        <f>IFERROR(INDEX('Lists (to be hidden)'!$D:$D,MATCH(I397,'Lists (to be hidden)'!$E:$E,0)),"")</f>
        <v/>
      </c>
      <c r="N397" s="78" t="str">
        <f>IFERROR(INDEX('Lists (to be hidden)'!$F:$F,MATCH(I397,'Lists (to be hidden)'!$E:$E,0)),"")</f>
        <v/>
      </c>
    </row>
    <row r="398" spans="1:14" x14ac:dyDescent="0.25">
      <c r="A398" s="18" t="s">
        <v>837</v>
      </c>
      <c r="B398" s="18" t="str">
        <f>'1. Start Here'!$I$6</f>
        <v>N/A</v>
      </c>
      <c r="D398" s="23"/>
      <c r="E398" s="28" t="s">
        <v>893</v>
      </c>
      <c r="F398" s="19"/>
      <c r="G398" s="20"/>
      <c r="H398" s="20"/>
      <c r="I398" s="20"/>
      <c r="J398" s="58"/>
      <c r="K398" s="69">
        <f>Table579105[[#This Row],[Total Expenditure Amount]]*0.25</f>
        <v>0</v>
      </c>
      <c r="L398" s="59">
        <f>Table579105[[#This Row],[Total Expenditure Amount]]*0.75</f>
        <v>0</v>
      </c>
      <c r="M398" s="77" t="str">
        <f>IFERROR(INDEX('Lists (to be hidden)'!$D:$D,MATCH(I398,'Lists (to be hidden)'!$E:$E,0)),"")</f>
        <v/>
      </c>
      <c r="N398" s="78" t="str">
        <f>IFERROR(INDEX('Lists (to be hidden)'!$F:$F,MATCH(I398,'Lists (to be hidden)'!$E:$E,0)),"")</f>
        <v/>
      </c>
    </row>
    <row r="399" spans="1:14" x14ac:dyDescent="0.25">
      <c r="A399" s="18" t="s">
        <v>837</v>
      </c>
      <c r="B399" s="18" t="str">
        <f>'1. Start Here'!$I$6</f>
        <v>N/A</v>
      </c>
      <c r="D399" s="23"/>
      <c r="E399" s="29" t="s">
        <v>894</v>
      </c>
      <c r="F399" s="19"/>
      <c r="G399" s="20"/>
      <c r="H399" s="20"/>
      <c r="I399" s="20"/>
      <c r="J399" s="58"/>
      <c r="K399" s="69">
        <f>Table579105[[#This Row],[Total Expenditure Amount]]*0.25</f>
        <v>0</v>
      </c>
      <c r="L399" s="59">
        <f>Table579105[[#This Row],[Total Expenditure Amount]]*0.75</f>
        <v>0</v>
      </c>
      <c r="M399" s="77" t="str">
        <f>IFERROR(INDEX('Lists (to be hidden)'!$D:$D,MATCH(I399,'Lists (to be hidden)'!$E:$E,0)),"")</f>
        <v/>
      </c>
      <c r="N399" s="78" t="str">
        <f>IFERROR(INDEX('Lists (to be hidden)'!$F:$F,MATCH(I399,'Lists (to be hidden)'!$E:$E,0)),"")</f>
        <v/>
      </c>
    </row>
    <row r="400" spans="1:14" x14ac:dyDescent="0.25">
      <c r="A400" s="18" t="s">
        <v>837</v>
      </c>
      <c r="B400" s="18" t="str">
        <f>'1. Start Here'!$I$6</f>
        <v>N/A</v>
      </c>
      <c r="D400" s="23"/>
      <c r="E400" s="29" t="s">
        <v>895</v>
      </c>
      <c r="F400" s="19"/>
      <c r="G400" s="20"/>
      <c r="H400" s="20"/>
      <c r="I400" s="20"/>
      <c r="J400" s="58"/>
      <c r="K400" s="69">
        <f>Table579105[[#This Row],[Total Expenditure Amount]]*0.25</f>
        <v>0</v>
      </c>
      <c r="L400" s="59">
        <f>Table579105[[#This Row],[Total Expenditure Amount]]*0.75</f>
        <v>0</v>
      </c>
      <c r="M400" s="77" t="str">
        <f>IFERROR(INDEX('Lists (to be hidden)'!$D:$D,MATCH(I400,'Lists (to be hidden)'!$E:$E,0)),"")</f>
        <v/>
      </c>
      <c r="N400" s="78" t="str">
        <f>IFERROR(INDEX('Lists (to be hidden)'!$F:$F,MATCH(I400,'Lists (to be hidden)'!$E:$E,0)),"")</f>
        <v/>
      </c>
    </row>
    <row r="401" spans="1:14" x14ac:dyDescent="0.25">
      <c r="A401" s="18" t="s">
        <v>837</v>
      </c>
      <c r="B401" s="18" t="str">
        <f>'1. Start Here'!$I$6</f>
        <v>N/A</v>
      </c>
      <c r="D401" s="23"/>
      <c r="E401" s="28" t="s">
        <v>896</v>
      </c>
      <c r="F401" s="19"/>
      <c r="G401" s="20"/>
      <c r="H401" s="20"/>
      <c r="I401" s="20"/>
      <c r="J401" s="58"/>
      <c r="K401" s="69">
        <f>Table579105[[#This Row],[Total Expenditure Amount]]*0.25</f>
        <v>0</v>
      </c>
      <c r="L401" s="59">
        <f>Table579105[[#This Row],[Total Expenditure Amount]]*0.75</f>
        <v>0</v>
      </c>
      <c r="M401" s="77" t="str">
        <f>IFERROR(INDEX('Lists (to be hidden)'!$D:$D,MATCH(I401,'Lists (to be hidden)'!$E:$E,0)),"")</f>
        <v/>
      </c>
      <c r="N401" s="78" t="str">
        <f>IFERROR(INDEX('Lists (to be hidden)'!$F:$F,MATCH(I401,'Lists (to be hidden)'!$E:$E,0)),"")</f>
        <v/>
      </c>
    </row>
    <row r="402" spans="1:14" x14ac:dyDescent="0.25">
      <c r="A402" s="18" t="s">
        <v>837</v>
      </c>
      <c r="B402" s="18" t="str">
        <f>'1. Start Here'!$I$6</f>
        <v>N/A</v>
      </c>
      <c r="D402" s="23"/>
      <c r="E402" s="29" t="s">
        <v>897</v>
      </c>
      <c r="F402" s="19"/>
      <c r="G402" s="20"/>
      <c r="H402" s="20"/>
      <c r="I402" s="20"/>
      <c r="J402" s="58"/>
      <c r="K402" s="69">
        <f>Table579105[[#This Row],[Total Expenditure Amount]]*0.25</f>
        <v>0</v>
      </c>
      <c r="L402" s="59">
        <f>Table579105[[#This Row],[Total Expenditure Amount]]*0.75</f>
        <v>0</v>
      </c>
      <c r="M402" s="77" t="str">
        <f>IFERROR(INDEX('Lists (to be hidden)'!$D:$D,MATCH(I402,'Lists (to be hidden)'!$E:$E,0)),"")</f>
        <v/>
      </c>
      <c r="N402" s="78" t="str">
        <f>IFERROR(INDEX('Lists (to be hidden)'!$F:$F,MATCH(I402,'Lists (to be hidden)'!$E:$E,0)),"")</f>
        <v/>
      </c>
    </row>
    <row r="403" spans="1:14" x14ac:dyDescent="0.25">
      <c r="A403" s="18" t="s">
        <v>837</v>
      </c>
      <c r="B403" s="18" t="str">
        <f>'1. Start Here'!$I$6</f>
        <v>N/A</v>
      </c>
      <c r="D403" s="23"/>
      <c r="E403" s="29" t="s">
        <v>898</v>
      </c>
      <c r="F403" s="19"/>
      <c r="G403" s="20"/>
      <c r="H403" s="20"/>
      <c r="I403" s="20"/>
      <c r="J403" s="58"/>
      <c r="K403" s="69">
        <f>Table579105[[#This Row],[Total Expenditure Amount]]*0.25</f>
        <v>0</v>
      </c>
      <c r="L403" s="59">
        <f>Table579105[[#This Row],[Total Expenditure Amount]]*0.75</f>
        <v>0</v>
      </c>
      <c r="M403" s="77" t="str">
        <f>IFERROR(INDEX('Lists (to be hidden)'!$D:$D,MATCH(I403,'Lists (to be hidden)'!$E:$E,0)),"")</f>
        <v/>
      </c>
      <c r="N403" s="78" t="str">
        <f>IFERROR(INDEX('Lists (to be hidden)'!$F:$F,MATCH(I403,'Lists (to be hidden)'!$E:$E,0)),"")</f>
        <v/>
      </c>
    </row>
    <row r="404" spans="1:14" x14ac:dyDescent="0.25">
      <c r="A404" s="18" t="s">
        <v>837</v>
      </c>
      <c r="B404" s="18" t="str">
        <f>'1. Start Here'!$I$6</f>
        <v>N/A</v>
      </c>
      <c r="D404" s="23"/>
      <c r="E404" s="29" t="s">
        <v>899</v>
      </c>
      <c r="F404" s="19"/>
      <c r="G404" s="20"/>
      <c r="H404" s="20"/>
      <c r="I404" s="20"/>
      <c r="J404" s="58"/>
      <c r="K404" s="69">
        <f>Table579105[[#This Row],[Total Expenditure Amount]]*0.25</f>
        <v>0</v>
      </c>
      <c r="L404" s="59">
        <f>Table579105[[#This Row],[Total Expenditure Amount]]*0.75</f>
        <v>0</v>
      </c>
      <c r="M404" s="77" t="str">
        <f>IFERROR(INDEX('Lists (to be hidden)'!$D:$D,MATCH(I404,'Lists (to be hidden)'!$E:$E,0)),"")</f>
        <v/>
      </c>
      <c r="N404" s="78" t="str">
        <f>IFERROR(INDEX('Lists (to be hidden)'!$F:$F,MATCH(I404,'Lists (to be hidden)'!$E:$E,0)),"")</f>
        <v/>
      </c>
    </row>
    <row r="405" spans="1:14" x14ac:dyDescent="0.25">
      <c r="A405" s="18" t="s">
        <v>837</v>
      </c>
      <c r="B405" s="18" t="str">
        <f>'1. Start Here'!$I$6</f>
        <v>N/A</v>
      </c>
      <c r="D405" s="23"/>
      <c r="E405" s="29" t="s">
        <v>900</v>
      </c>
      <c r="F405" s="19"/>
      <c r="G405" s="20"/>
      <c r="H405" s="20"/>
      <c r="I405" s="20"/>
      <c r="J405" s="58"/>
      <c r="K405" s="69">
        <f>Table579105[[#This Row],[Total Expenditure Amount]]*0.25</f>
        <v>0</v>
      </c>
      <c r="L405" s="59">
        <f>Table579105[[#This Row],[Total Expenditure Amount]]*0.75</f>
        <v>0</v>
      </c>
      <c r="M405" s="77" t="str">
        <f>IFERROR(INDEX('Lists (to be hidden)'!$D:$D,MATCH(I405,'Lists (to be hidden)'!$E:$E,0)),"")</f>
        <v/>
      </c>
      <c r="N405" s="78" t="str">
        <f>IFERROR(INDEX('Lists (to be hidden)'!$F:$F,MATCH(I405,'Lists (to be hidden)'!$E:$E,0)),"")</f>
        <v/>
      </c>
    </row>
    <row r="406" spans="1:14" x14ac:dyDescent="0.25">
      <c r="A406" s="18" t="s">
        <v>837</v>
      </c>
      <c r="B406" s="18" t="str">
        <f>'1. Start Here'!$I$6</f>
        <v>N/A</v>
      </c>
      <c r="D406" s="23"/>
      <c r="E406" s="28" t="s">
        <v>901</v>
      </c>
      <c r="F406" s="19"/>
      <c r="G406" s="20"/>
      <c r="H406" s="20"/>
      <c r="I406" s="20"/>
      <c r="J406" s="58"/>
      <c r="K406" s="69">
        <f>Table579105[[#This Row],[Total Expenditure Amount]]*0.25</f>
        <v>0</v>
      </c>
      <c r="L406" s="59">
        <f>Table579105[[#This Row],[Total Expenditure Amount]]*0.75</f>
        <v>0</v>
      </c>
      <c r="M406" s="77" t="str">
        <f>IFERROR(INDEX('Lists (to be hidden)'!$D:$D,MATCH(I406,'Lists (to be hidden)'!$E:$E,0)),"")</f>
        <v/>
      </c>
      <c r="N406" s="78" t="str">
        <f>IFERROR(INDEX('Lists (to be hidden)'!$F:$F,MATCH(I406,'Lists (to be hidden)'!$E:$E,0)),"")</f>
        <v/>
      </c>
    </row>
    <row r="407" spans="1:14" x14ac:dyDescent="0.25">
      <c r="A407" s="18" t="s">
        <v>837</v>
      </c>
      <c r="B407" s="18" t="str">
        <f>'1. Start Here'!$I$6</f>
        <v>N/A</v>
      </c>
      <c r="D407" s="23"/>
      <c r="E407" s="29" t="s">
        <v>902</v>
      </c>
      <c r="F407" s="19"/>
      <c r="G407" s="20"/>
      <c r="H407" s="20"/>
      <c r="I407" s="20"/>
      <c r="J407" s="58"/>
      <c r="K407" s="69">
        <f>Table579105[[#This Row],[Total Expenditure Amount]]*0.25</f>
        <v>0</v>
      </c>
      <c r="L407" s="59">
        <f>Table579105[[#This Row],[Total Expenditure Amount]]*0.75</f>
        <v>0</v>
      </c>
      <c r="M407" s="77" t="str">
        <f>IFERROR(INDEX('Lists (to be hidden)'!$D:$D,MATCH(I407,'Lists (to be hidden)'!$E:$E,0)),"")</f>
        <v/>
      </c>
      <c r="N407" s="78" t="str">
        <f>IFERROR(INDEX('Lists (to be hidden)'!$F:$F,MATCH(I407,'Lists (to be hidden)'!$E:$E,0)),"")</f>
        <v/>
      </c>
    </row>
    <row r="408" spans="1:14" x14ac:dyDescent="0.25">
      <c r="A408" s="18" t="s">
        <v>837</v>
      </c>
      <c r="B408" s="18" t="str">
        <f>'1. Start Here'!$I$6</f>
        <v>N/A</v>
      </c>
      <c r="D408" s="23"/>
      <c r="E408" s="29" t="s">
        <v>903</v>
      </c>
      <c r="F408" s="19"/>
      <c r="G408" s="20"/>
      <c r="H408" s="20"/>
      <c r="I408" s="20"/>
      <c r="J408" s="58"/>
      <c r="K408" s="69">
        <f>Table579105[[#This Row],[Total Expenditure Amount]]*0.25</f>
        <v>0</v>
      </c>
      <c r="L408" s="59">
        <f>Table579105[[#This Row],[Total Expenditure Amount]]*0.75</f>
        <v>0</v>
      </c>
      <c r="M408" s="77" t="str">
        <f>IFERROR(INDEX('Lists (to be hidden)'!$D:$D,MATCH(I408,'Lists (to be hidden)'!$E:$E,0)),"")</f>
        <v/>
      </c>
      <c r="N408" s="78" t="str">
        <f>IFERROR(INDEX('Lists (to be hidden)'!$F:$F,MATCH(I408,'Lists (to be hidden)'!$E:$E,0)),"")</f>
        <v/>
      </c>
    </row>
    <row r="409" spans="1:14" x14ac:dyDescent="0.25">
      <c r="A409" s="18" t="s">
        <v>837</v>
      </c>
      <c r="B409" s="18" t="str">
        <f>'1. Start Here'!$I$6</f>
        <v>N/A</v>
      </c>
      <c r="D409" s="23"/>
      <c r="E409" s="28" t="s">
        <v>904</v>
      </c>
      <c r="F409" s="19"/>
      <c r="G409" s="20"/>
      <c r="H409" s="20"/>
      <c r="I409" s="20"/>
      <c r="J409" s="58"/>
      <c r="K409" s="69">
        <f>Table579105[[#This Row],[Total Expenditure Amount]]*0.25</f>
        <v>0</v>
      </c>
      <c r="L409" s="59">
        <f>Table579105[[#This Row],[Total Expenditure Amount]]*0.75</f>
        <v>0</v>
      </c>
      <c r="M409" s="77" t="str">
        <f>IFERROR(INDEX('Lists (to be hidden)'!$D:$D,MATCH(I409,'Lists (to be hidden)'!$E:$E,0)),"")</f>
        <v/>
      </c>
      <c r="N409" s="78" t="str">
        <f>IFERROR(INDEX('Lists (to be hidden)'!$F:$F,MATCH(I409,'Lists (to be hidden)'!$E:$E,0)),"")</f>
        <v/>
      </c>
    </row>
    <row r="410" spans="1:14" x14ac:dyDescent="0.25">
      <c r="A410" s="18" t="s">
        <v>837</v>
      </c>
      <c r="B410" s="18" t="str">
        <f>'1. Start Here'!$I$6</f>
        <v>N/A</v>
      </c>
      <c r="D410" s="23"/>
      <c r="E410" s="29" t="s">
        <v>905</v>
      </c>
      <c r="F410" s="19"/>
      <c r="G410" s="20"/>
      <c r="H410" s="20"/>
      <c r="I410" s="20"/>
      <c r="J410" s="58"/>
      <c r="K410" s="69">
        <f>Table579105[[#This Row],[Total Expenditure Amount]]*0.25</f>
        <v>0</v>
      </c>
      <c r="L410" s="59">
        <f>Table579105[[#This Row],[Total Expenditure Amount]]*0.75</f>
        <v>0</v>
      </c>
      <c r="M410" s="77" t="str">
        <f>IFERROR(INDEX('Lists (to be hidden)'!$D:$D,MATCH(I410,'Lists (to be hidden)'!$E:$E,0)),"")</f>
        <v/>
      </c>
      <c r="N410" s="78" t="str">
        <f>IFERROR(INDEX('Lists (to be hidden)'!$F:$F,MATCH(I410,'Lists (to be hidden)'!$E:$E,0)),"")</f>
        <v/>
      </c>
    </row>
    <row r="411" spans="1:14" x14ac:dyDescent="0.25">
      <c r="A411" s="18" t="s">
        <v>837</v>
      </c>
      <c r="B411" s="18" t="str">
        <f>'1. Start Here'!$I$6</f>
        <v>N/A</v>
      </c>
      <c r="D411" s="23"/>
      <c r="E411" s="29" t="s">
        <v>906</v>
      </c>
      <c r="F411" s="19"/>
      <c r="G411" s="20"/>
      <c r="H411" s="20"/>
      <c r="I411" s="20"/>
      <c r="J411" s="58"/>
      <c r="K411" s="69">
        <f>Table579105[[#This Row],[Total Expenditure Amount]]*0.25</f>
        <v>0</v>
      </c>
      <c r="L411" s="59">
        <f>Table579105[[#This Row],[Total Expenditure Amount]]*0.75</f>
        <v>0</v>
      </c>
      <c r="M411" s="77" t="str">
        <f>IFERROR(INDEX('Lists (to be hidden)'!$D:$D,MATCH(I411,'Lists (to be hidden)'!$E:$E,0)),"")</f>
        <v/>
      </c>
      <c r="N411" s="78" t="str">
        <f>IFERROR(INDEX('Lists (to be hidden)'!$F:$F,MATCH(I411,'Lists (to be hidden)'!$E:$E,0)),"")</f>
        <v/>
      </c>
    </row>
    <row r="412" spans="1:14" x14ac:dyDescent="0.25">
      <c r="A412" s="18" t="s">
        <v>837</v>
      </c>
      <c r="B412" s="18" t="str">
        <f>'1. Start Here'!$I$6</f>
        <v>N/A</v>
      </c>
      <c r="D412" s="23"/>
      <c r="E412" s="29" t="s">
        <v>907</v>
      </c>
      <c r="F412" s="19"/>
      <c r="G412" s="20"/>
      <c r="H412" s="20"/>
      <c r="I412" s="20"/>
      <c r="J412" s="58"/>
      <c r="K412" s="69">
        <f>Table579105[[#This Row],[Total Expenditure Amount]]*0.25</f>
        <v>0</v>
      </c>
      <c r="L412" s="59">
        <f>Table579105[[#This Row],[Total Expenditure Amount]]*0.75</f>
        <v>0</v>
      </c>
      <c r="M412" s="77" t="str">
        <f>IFERROR(INDEX('Lists (to be hidden)'!$D:$D,MATCH(I412,'Lists (to be hidden)'!$E:$E,0)),"")</f>
        <v/>
      </c>
      <c r="N412" s="78" t="str">
        <f>IFERROR(INDEX('Lists (to be hidden)'!$F:$F,MATCH(I412,'Lists (to be hidden)'!$E:$E,0)),"")</f>
        <v/>
      </c>
    </row>
    <row r="413" spans="1:14" x14ac:dyDescent="0.25">
      <c r="A413" s="18" t="s">
        <v>837</v>
      </c>
      <c r="B413" s="18" t="str">
        <f>'1. Start Here'!$I$6</f>
        <v>N/A</v>
      </c>
      <c r="D413" s="23"/>
      <c r="E413" s="29" t="s">
        <v>908</v>
      </c>
      <c r="F413" s="19"/>
      <c r="G413" s="20"/>
      <c r="H413" s="20"/>
      <c r="I413" s="20"/>
      <c r="J413" s="58"/>
      <c r="K413" s="69">
        <f>Table579105[[#This Row],[Total Expenditure Amount]]*0.25</f>
        <v>0</v>
      </c>
      <c r="L413" s="59">
        <f>Table579105[[#This Row],[Total Expenditure Amount]]*0.75</f>
        <v>0</v>
      </c>
      <c r="M413" s="77" t="str">
        <f>IFERROR(INDEX('Lists (to be hidden)'!$D:$D,MATCH(I413,'Lists (to be hidden)'!$E:$E,0)),"")</f>
        <v/>
      </c>
      <c r="N413" s="78" t="str">
        <f>IFERROR(INDEX('Lists (to be hidden)'!$F:$F,MATCH(I413,'Lists (to be hidden)'!$E:$E,0)),"")</f>
        <v/>
      </c>
    </row>
    <row r="414" spans="1:14" x14ac:dyDescent="0.25">
      <c r="A414" s="18" t="s">
        <v>837</v>
      </c>
      <c r="B414" s="18" t="str">
        <f>'1. Start Here'!$I$6</f>
        <v>N/A</v>
      </c>
      <c r="D414" s="23"/>
      <c r="E414" s="28" t="s">
        <v>909</v>
      </c>
      <c r="F414" s="19"/>
      <c r="G414" s="20"/>
      <c r="H414" s="20"/>
      <c r="I414" s="20"/>
      <c r="J414" s="58"/>
      <c r="K414" s="69">
        <f>Table579105[[#This Row],[Total Expenditure Amount]]*0.25</f>
        <v>0</v>
      </c>
      <c r="L414" s="59">
        <f>Table579105[[#This Row],[Total Expenditure Amount]]*0.75</f>
        <v>0</v>
      </c>
      <c r="M414" s="77" t="str">
        <f>IFERROR(INDEX('Lists (to be hidden)'!$D:$D,MATCH(I414,'Lists (to be hidden)'!$E:$E,0)),"")</f>
        <v/>
      </c>
      <c r="N414" s="78" t="str">
        <f>IFERROR(INDEX('Lists (to be hidden)'!$F:$F,MATCH(I414,'Lists (to be hidden)'!$E:$E,0)),"")</f>
        <v/>
      </c>
    </row>
    <row r="415" spans="1:14" x14ac:dyDescent="0.25">
      <c r="A415" s="18" t="s">
        <v>837</v>
      </c>
      <c r="B415" s="18" t="str">
        <f>'1. Start Here'!$I$6</f>
        <v>N/A</v>
      </c>
      <c r="D415" s="23"/>
      <c r="E415" s="29" t="s">
        <v>910</v>
      </c>
      <c r="F415" s="19"/>
      <c r="G415" s="20"/>
      <c r="H415" s="20"/>
      <c r="I415" s="20"/>
      <c r="J415" s="58"/>
      <c r="K415" s="69">
        <f>Table579105[[#This Row],[Total Expenditure Amount]]*0.25</f>
        <v>0</v>
      </c>
      <c r="L415" s="59">
        <f>Table579105[[#This Row],[Total Expenditure Amount]]*0.75</f>
        <v>0</v>
      </c>
      <c r="M415" s="77" t="str">
        <f>IFERROR(INDEX('Lists (to be hidden)'!$D:$D,MATCH(I415,'Lists (to be hidden)'!$E:$E,0)),"")</f>
        <v/>
      </c>
      <c r="N415" s="78" t="str">
        <f>IFERROR(INDEX('Lists (to be hidden)'!$F:$F,MATCH(I415,'Lists (to be hidden)'!$E:$E,0)),"")</f>
        <v/>
      </c>
    </row>
    <row r="416" spans="1:14" x14ac:dyDescent="0.25">
      <c r="A416" s="18" t="s">
        <v>837</v>
      </c>
      <c r="B416" s="18" t="str">
        <f>'1. Start Here'!$I$6</f>
        <v>N/A</v>
      </c>
      <c r="D416" s="23"/>
      <c r="E416" s="29" t="s">
        <v>911</v>
      </c>
      <c r="F416" s="19"/>
      <c r="G416" s="20"/>
      <c r="H416" s="20"/>
      <c r="I416" s="20"/>
      <c r="J416" s="58"/>
      <c r="K416" s="69">
        <f>Table579105[[#This Row],[Total Expenditure Amount]]*0.25</f>
        <v>0</v>
      </c>
      <c r="L416" s="59">
        <f>Table579105[[#This Row],[Total Expenditure Amount]]*0.75</f>
        <v>0</v>
      </c>
      <c r="M416" s="77" t="str">
        <f>IFERROR(INDEX('Lists (to be hidden)'!$D:$D,MATCH(I416,'Lists (to be hidden)'!$E:$E,0)),"")</f>
        <v/>
      </c>
      <c r="N416" s="78" t="str">
        <f>IFERROR(INDEX('Lists (to be hidden)'!$F:$F,MATCH(I416,'Lists (to be hidden)'!$E:$E,0)),"")</f>
        <v/>
      </c>
    </row>
    <row r="417" spans="1:14" x14ac:dyDescent="0.25">
      <c r="A417" s="18" t="s">
        <v>837</v>
      </c>
      <c r="B417" s="18" t="str">
        <f>'1. Start Here'!$I$6</f>
        <v>N/A</v>
      </c>
      <c r="D417" s="23"/>
      <c r="E417" s="28" t="s">
        <v>912</v>
      </c>
      <c r="F417" s="19"/>
      <c r="G417" s="20"/>
      <c r="H417" s="20"/>
      <c r="I417" s="20"/>
      <c r="J417" s="58"/>
      <c r="K417" s="69">
        <f>Table579105[[#This Row],[Total Expenditure Amount]]*0.25</f>
        <v>0</v>
      </c>
      <c r="L417" s="59">
        <f>Table579105[[#This Row],[Total Expenditure Amount]]*0.75</f>
        <v>0</v>
      </c>
      <c r="M417" s="77" t="str">
        <f>IFERROR(INDEX('Lists (to be hidden)'!$D:$D,MATCH(I417,'Lists (to be hidden)'!$E:$E,0)),"")</f>
        <v/>
      </c>
      <c r="N417" s="78" t="str">
        <f>IFERROR(INDEX('Lists (to be hidden)'!$F:$F,MATCH(I417,'Lists (to be hidden)'!$E:$E,0)),"")</f>
        <v/>
      </c>
    </row>
    <row r="418" spans="1:14" x14ac:dyDescent="0.25">
      <c r="A418" s="18" t="s">
        <v>837</v>
      </c>
      <c r="B418" s="18" t="str">
        <f>'1. Start Here'!$I$6</f>
        <v>N/A</v>
      </c>
      <c r="D418" s="23"/>
      <c r="E418" s="29" t="s">
        <v>913</v>
      </c>
      <c r="F418" s="19"/>
      <c r="G418" s="20"/>
      <c r="H418" s="20"/>
      <c r="I418" s="20"/>
      <c r="J418" s="58"/>
      <c r="K418" s="69">
        <f>Table579105[[#This Row],[Total Expenditure Amount]]*0.25</f>
        <v>0</v>
      </c>
      <c r="L418" s="59">
        <f>Table579105[[#This Row],[Total Expenditure Amount]]*0.75</f>
        <v>0</v>
      </c>
      <c r="M418" s="77" t="str">
        <f>IFERROR(INDEX('Lists (to be hidden)'!$D:$D,MATCH(I418,'Lists (to be hidden)'!$E:$E,0)),"")</f>
        <v/>
      </c>
      <c r="N418" s="78" t="str">
        <f>IFERROR(INDEX('Lists (to be hidden)'!$F:$F,MATCH(I418,'Lists (to be hidden)'!$E:$E,0)),"")</f>
        <v/>
      </c>
    </row>
    <row r="419" spans="1:14" x14ac:dyDescent="0.25">
      <c r="A419" s="18" t="s">
        <v>837</v>
      </c>
      <c r="B419" s="18" t="str">
        <f>'1. Start Here'!$I$6</f>
        <v>N/A</v>
      </c>
      <c r="D419" s="23"/>
      <c r="E419" s="29" t="s">
        <v>914</v>
      </c>
      <c r="F419" s="19"/>
      <c r="G419" s="20"/>
      <c r="H419" s="20"/>
      <c r="I419" s="20"/>
      <c r="J419" s="58"/>
      <c r="K419" s="69">
        <f>Table579105[[#This Row],[Total Expenditure Amount]]*0.25</f>
        <v>0</v>
      </c>
      <c r="L419" s="59">
        <f>Table579105[[#This Row],[Total Expenditure Amount]]*0.75</f>
        <v>0</v>
      </c>
      <c r="M419" s="77" t="str">
        <f>IFERROR(INDEX('Lists (to be hidden)'!$D:$D,MATCH(I419,'Lists (to be hidden)'!$E:$E,0)),"")</f>
        <v/>
      </c>
      <c r="N419" s="78" t="str">
        <f>IFERROR(INDEX('Lists (to be hidden)'!$F:$F,MATCH(I419,'Lists (to be hidden)'!$E:$E,0)),"")</f>
        <v/>
      </c>
    </row>
    <row r="420" spans="1:14" x14ac:dyDescent="0.25">
      <c r="A420" s="18" t="s">
        <v>837</v>
      </c>
      <c r="B420" s="18" t="str">
        <f>'1. Start Here'!$I$6</f>
        <v>N/A</v>
      </c>
      <c r="D420" s="23"/>
      <c r="E420" s="29" t="s">
        <v>915</v>
      </c>
      <c r="F420" s="19"/>
      <c r="G420" s="20"/>
      <c r="H420" s="20"/>
      <c r="I420" s="20"/>
      <c r="J420" s="58"/>
      <c r="K420" s="69">
        <f>Table579105[[#This Row],[Total Expenditure Amount]]*0.25</f>
        <v>0</v>
      </c>
      <c r="L420" s="59">
        <f>Table579105[[#This Row],[Total Expenditure Amount]]*0.75</f>
        <v>0</v>
      </c>
      <c r="M420" s="77" t="str">
        <f>IFERROR(INDEX('Lists (to be hidden)'!$D:$D,MATCH(I420,'Lists (to be hidden)'!$E:$E,0)),"")</f>
        <v/>
      </c>
      <c r="N420" s="78" t="str">
        <f>IFERROR(INDEX('Lists (to be hidden)'!$F:$F,MATCH(I420,'Lists (to be hidden)'!$E:$E,0)),"")</f>
        <v/>
      </c>
    </row>
    <row r="421" spans="1:14" x14ac:dyDescent="0.25">
      <c r="A421" s="18" t="s">
        <v>837</v>
      </c>
      <c r="B421" s="18" t="str">
        <f>'1. Start Here'!$I$6</f>
        <v>N/A</v>
      </c>
      <c r="D421" s="23"/>
      <c r="E421" s="29" t="s">
        <v>916</v>
      </c>
      <c r="F421" s="19"/>
      <c r="G421" s="20"/>
      <c r="H421" s="20"/>
      <c r="I421" s="20"/>
      <c r="J421" s="58"/>
      <c r="K421" s="69">
        <f>Table579105[[#This Row],[Total Expenditure Amount]]*0.25</f>
        <v>0</v>
      </c>
      <c r="L421" s="59">
        <f>Table579105[[#This Row],[Total Expenditure Amount]]*0.75</f>
        <v>0</v>
      </c>
      <c r="M421" s="77" t="str">
        <f>IFERROR(INDEX('Lists (to be hidden)'!$D:$D,MATCH(I421,'Lists (to be hidden)'!$E:$E,0)),"")</f>
        <v/>
      </c>
      <c r="N421" s="78" t="str">
        <f>IFERROR(INDEX('Lists (to be hidden)'!$F:$F,MATCH(I421,'Lists (to be hidden)'!$E:$E,0)),"")</f>
        <v/>
      </c>
    </row>
    <row r="422" spans="1:14" x14ac:dyDescent="0.25">
      <c r="A422" s="18" t="s">
        <v>837</v>
      </c>
      <c r="B422" s="18" t="str">
        <f>'1. Start Here'!$I$6</f>
        <v>N/A</v>
      </c>
      <c r="D422" s="23"/>
      <c r="E422" s="28" t="s">
        <v>917</v>
      </c>
      <c r="F422" s="19"/>
      <c r="G422" s="20"/>
      <c r="H422" s="20"/>
      <c r="I422" s="20"/>
      <c r="J422" s="58"/>
      <c r="K422" s="69">
        <f>Table579105[[#This Row],[Total Expenditure Amount]]*0.25</f>
        <v>0</v>
      </c>
      <c r="L422" s="59">
        <f>Table579105[[#This Row],[Total Expenditure Amount]]*0.75</f>
        <v>0</v>
      </c>
      <c r="M422" s="77" t="str">
        <f>IFERROR(INDEX('Lists (to be hidden)'!$D:$D,MATCH(I422,'Lists (to be hidden)'!$E:$E,0)),"")</f>
        <v/>
      </c>
      <c r="N422" s="78" t="str">
        <f>IFERROR(INDEX('Lists (to be hidden)'!$F:$F,MATCH(I422,'Lists (to be hidden)'!$E:$E,0)),"")</f>
        <v/>
      </c>
    </row>
    <row r="423" spans="1:14" x14ac:dyDescent="0.25">
      <c r="A423" s="18" t="s">
        <v>837</v>
      </c>
      <c r="B423" s="18" t="str">
        <f>'1. Start Here'!$I$6</f>
        <v>N/A</v>
      </c>
      <c r="D423" s="23"/>
      <c r="E423" s="29" t="s">
        <v>918</v>
      </c>
      <c r="F423" s="19"/>
      <c r="G423" s="20"/>
      <c r="H423" s="20"/>
      <c r="I423" s="20"/>
      <c r="J423" s="58"/>
      <c r="K423" s="69">
        <f>Table579105[[#This Row],[Total Expenditure Amount]]*0.25</f>
        <v>0</v>
      </c>
      <c r="L423" s="59">
        <f>Table579105[[#This Row],[Total Expenditure Amount]]*0.75</f>
        <v>0</v>
      </c>
      <c r="M423" s="77" t="str">
        <f>IFERROR(INDEX('Lists (to be hidden)'!$D:$D,MATCH(I423,'Lists (to be hidden)'!$E:$E,0)),"")</f>
        <v/>
      </c>
      <c r="N423" s="78" t="str">
        <f>IFERROR(INDEX('Lists (to be hidden)'!$F:$F,MATCH(I423,'Lists (to be hidden)'!$E:$E,0)),"")</f>
        <v/>
      </c>
    </row>
    <row r="424" spans="1:14" x14ac:dyDescent="0.25">
      <c r="A424" s="18" t="s">
        <v>837</v>
      </c>
      <c r="B424" s="18" t="str">
        <f>'1. Start Here'!$I$6</f>
        <v>N/A</v>
      </c>
      <c r="D424" s="23"/>
      <c r="E424" s="29" t="s">
        <v>919</v>
      </c>
      <c r="F424" s="19"/>
      <c r="G424" s="20"/>
      <c r="H424" s="20"/>
      <c r="I424" s="20"/>
      <c r="J424" s="58"/>
      <c r="K424" s="69">
        <f>Table579105[[#This Row],[Total Expenditure Amount]]*0.25</f>
        <v>0</v>
      </c>
      <c r="L424" s="59">
        <f>Table579105[[#This Row],[Total Expenditure Amount]]*0.75</f>
        <v>0</v>
      </c>
      <c r="M424" s="77" t="str">
        <f>IFERROR(INDEX('Lists (to be hidden)'!$D:$D,MATCH(I424,'Lists (to be hidden)'!$E:$E,0)),"")</f>
        <v/>
      </c>
      <c r="N424" s="78" t="str">
        <f>IFERROR(INDEX('Lists (to be hidden)'!$F:$F,MATCH(I424,'Lists (to be hidden)'!$E:$E,0)),"")</f>
        <v/>
      </c>
    </row>
    <row r="425" spans="1:14" x14ac:dyDescent="0.25">
      <c r="A425" s="18" t="s">
        <v>837</v>
      </c>
      <c r="B425" s="18" t="str">
        <f>'1. Start Here'!$I$6</f>
        <v>N/A</v>
      </c>
      <c r="D425" s="23"/>
      <c r="E425" s="28" t="s">
        <v>920</v>
      </c>
      <c r="F425" s="19"/>
      <c r="G425" s="20"/>
      <c r="H425" s="20"/>
      <c r="I425" s="20"/>
      <c r="J425" s="58"/>
      <c r="K425" s="69">
        <f>Table579105[[#This Row],[Total Expenditure Amount]]*0.25</f>
        <v>0</v>
      </c>
      <c r="L425" s="59">
        <f>Table579105[[#This Row],[Total Expenditure Amount]]*0.75</f>
        <v>0</v>
      </c>
      <c r="M425" s="77" t="str">
        <f>IFERROR(INDEX('Lists (to be hidden)'!$D:$D,MATCH(I425,'Lists (to be hidden)'!$E:$E,0)),"")</f>
        <v/>
      </c>
      <c r="N425" s="78" t="str">
        <f>IFERROR(INDEX('Lists (to be hidden)'!$F:$F,MATCH(I425,'Lists (to be hidden)'!$E:$E,0)),"")</f>
        <v/>
      </c>
    </row>
    <row r="426" spans="1:14" x14ac:dyDescent="0.25">
      <c r="A426" s="18" t="s">
        <v>837</v>
      </c>
      <c r="B426" s="18" t="str">
        <f>'1. Start Here'!$I$6</f>
        <v>N/A</v>
      </c>
      <c r="D426" s="23"/>
      <c r="E426" s="29" t="s">
        <v>921</v>
      </c>
      <c r="F426" s="19"/>
      <c r="G426" s="20"/>
      <c r="H426" s="20"/>
      <c r="I426" s="20"/>
      <c r="J426" s="58"/>
      <c r="K426" s="69">
        <f>Table579105[[#This Row],[Total Expenditure Amount]]*0.25</f>
        <v>0</v>
      </c>
      <c r="L426" s="59">
        <f>Table579105[[#This Row],[Total Expenditure Amount]]*0.75</f>
        <v>0</v>
      </c>
      <c r="M426" s="77" t="str">
        <f>IFERROR(INDEX('Lists (to be hidden)'!$D:$D,MATCH(I426,'Lists (to be hidden)'!$E:$E,0)),"")</f>
        <v/>
      </c>
      <c r="N426" s="78" t="str">
        <f>IFERROR(INDEX('Lists (to be hidden)'!$F:$F,MATCH(I426,'Lists (to be hidden)'!$E:$E,0)),"")</f>
        <v/>
      </c>
    </row>
    <row r="427" spans="1:14" x14ac:dyDescent="0.25">
      <c r="A427" s="18" t="s">
        <v>837</v>
      </c>
      <c r="B427" s="18" t="str">
        <f>'1. Start Here'!$I$6</f>
        <v>N/A</v>
      </c>
      <c r="D427" s="23"/>
      <c r="E427" s="29" t="s">
        <v>922</v>
      </c>
      <c r="F427" s="19"/>
      <c r="G427" s="20"/>
      <c r="H427" s="20"/>
      <c r="I427" s="20"/>
      <c r="J427" s="58"/>
      <c r="K427" s="69">
        <f>Table579105[[#This Row],[Total Expenditure Amount]]*0.25</f>
        <v>0</v>
      </c>
      <c r="L427" s="59">
        <f>Table579105[[#This Row],[Total Expenditure Amount]]*0.75</f>
        <v>0</v>
      </c>
      <c r="M427" s="77" t="str">
        <f>IFERROR(INDEX('Lists (to be hidden)'!$D:$D,MATCH(I427,'Lists (to be hidden)'!$E:$E,0)),"")</f>
        <v/>
      </c>
      <c r="N427" s="78" t="str">
        <f>IFERROR(INDEX('Lists (to be hidden)'!$F:$F,MATCH(I427,'Lists (to be hidden)'!$E:$E,0)),"")</f>
        <v/>
      </c>
    </row>
    <row r="428" spans="1:14" x14ac:dyDescent="0.25">
      <c r="A428" s="18" t="s">
        <v>837</v>
      </c>
      <c r="B428" s="18" t="str">
        <f>'1. Start Here'!$I$6</f>
        <v>N/A</v>
      </c>
      <c r="D428" s="23"/>
      <c r="E428" s="29" t="s">
        <v>923</v>
      </c>
      <c r="F428" s="19"/>
      <c r="G428" s="20"/>
      <c r="H428" s="20"/>
      <c r="I428" s="20"/>
      <c r="J428" s="58"/>
      <c r="K428" s="69">
        <f>Table579105[[#This Row],[Total Expenditure Amount]]*0.25</f>
        <v>0</v>
      </c>
      <c r="L428" s="59">
        <f>Table579105[[#This Row],[Total Expenditure Amount]]*0.75</f>
        <v>0</v>
      </c>
      <c r="M428" s="77" t="str">
        <f>IFERROR(INDEX('Lists (to be hidden)'!$D:$D,MATCH(I428,'Lists (to be hidden)'!$E:$E,0)),"")</f>
        <v/>
      </c>
      <c r="N428" s="78" t="str">
        <f>IFERROR(INDEX('Lists (to be hidden)'!$F:$F,MATCH(I428,'Lists (to be hidden)'!$E:$E,0)),"")</f>
        <v/>
      </c>
    </row>
    <row r="429" spans="1:14" x14ac:dyDescent="0.25">
      <c r="A429" s="18" t="s">
        <v>837</v>
      </c>
      <c r="B429" s="18" t="str">
        <f>'1. Start Here'!$I$6</f>
        <v>N/A</v>
      </c>
      <c r="D429" s="23"/>
      <c r="E429" s="29" t="s">
        <v>924</v>
      </c>
      <c r="F429" s="19"/>
      <c r="G429" s="20"/>
      <c r="H429" s="20"/>
      <c r="I429" s="20"/>
      <c r="J429" s="58"/>
      <c r="K429" s="69">
        <f>Table579105[[#This Row],[Total Expenditure Amount]]*0.25</f>
        <v>0</v>
      </c>
      <c r="L429" s="59">
        <f>Table579105[[#This Row],[Total Expenditure Amount]]*0.75</f>
        <v>0</v>
      </c>
      <c r="M429" s="77" t="str">
        <f>IFERROR(INDEX('Lists (to be hidden)'!$D:$D,MATCH(I429,'Lists (to be hidden)'!$E:$E,0)),"")</f>
        <v/>
      </c>
      <c r="N429" s="78" t="str">
        <f>IFERROR(INDEX('Lists (to be hidden)'!$F:$F,MATCH(I429,'Lists (to be hidden)'!$E:$E,0)),"")</f>
        <v/>
      </c>
    </row>
    <row r="430" spans="1:14" x14ac:dyDescent="0.25">
      <c r="A430" s="18" t="s">
        <v>837</v>
      </c>
      <c r="B430" s="18" t="str">
        <f>'1. Start Here'!$I$6</f>
        <v>N/A</v>
      </c>
      <c r="D430" s="23"/>
      <c r="E430" s="28" t="s">
        <v>925</v>
      </c>
      <c r="F430" s="19"/>
      <c r="G430" s="20"/>
      <c r="H430" s="20"/>
      <c r="I430" s="20"/>
      <c r="J430" s="58"/>
      <c r="K430" s="69">
        <f>Table579105[[#This Row],[Total Expenditure Amount]]*0.25</f>
        <v>0</v>
      </c>
      <c r="L430" s="59">
        <f>Table579105[[#This Row],[Total Expenditure Amount]]*0.75</f>
        <v>0</v>
      </c>
      <c r="M430" s="77" t="str">
        <f>IFERROR(INDEX('Lists (to be hidden)'!$D:$D,MATCH(I430,'Lists (to be hidden)'!$E:$E,0)),"")</f>
        <v/>
      </c>
      <c r="N430" s="78" t="str">
        <f>IFERROR(INDEX('Lists (to be hidden)'!$F:$F,MATCH(I430,'Lists (to be hidden)'!$E:$E,0)),"")</f>
        <v/>
      </c>
    </row>
    <row r="431" spans="1:14" x14ac:dyDescent="0.25">
      <c r="A431" s="18" t="s">
        <v>837</v>
      </c>
      <c r="B431" s="18" t="str">
        <f>'1. Start Here'!$I$6</f>
        <v>N/A</v>
      </c>
      <c r="D431" s="23"/>
      <c r="E431" s="29" t="s">
        <v>926</v>
      </c>
      <c r="F431" s="19"/>
      <c r="G431" s="20"/>
      <c r="H431" s="20"/>
      <c r="I431" s="20"/>
      <c r="J431" s="58"/>
      <c r="K431" s="69">
        <f>Table579105[[#This Row],[Total Expenditure Amount]]*0.25</f>
        <v>0</v>
      </c>
      <c r="L431" s="59">
        <f>Table579105[[#This Row],[Total Expenditure Amount]]*0.75</f>
        <v>0</v>
      </c>
      <c r="M431" s="77" t="str">
        <f>IFERROR(INDEX('Lists (to be hidden)'!$D:$D,MATCH(I431,'Lists (to be hidden)'!$E:$E,0)),"")</f>
        <v/>
      </c>
      <c r="N431" s="78" t="str">
        <f>IFERROR(INDEX('Lists (to be hidden)'!$F:$F,MATCH(I431,'Lists (to be hidden)'!$E:$E,0)),"")</f>
        <v/>
      </c>
    </row>
    <row r="432" spans="1:14" x14ac:dyDescent="0.25">
      <c r="A432" s="18" t="s">
        <v>837</v>
      </c>
      <c r="B432" s="18" t="str">
        <f>'1. Start Here'!$I$6</f>
        <v>N/A</v>
      </c>
      <c r="D432" s="23"/>
      <c r="E432" s="29" t="s">
        <v>927</v>
      </c>
      <c r="F432" s="19"/>
      <c r="G432" s="20"/>
      <c r="H432" s="20"/>
      <c r="I432" s="20"/>
      <c r="J432" s="58"/>
      <c r="K432" s="69">
        <f>Table579105[[#This Row],[Total Expenditure Amount]]*0.25</f>
        <v>0</v>
      </c>
      <c r="L432" s="59">
        <f>Table579105[[#This Row],[Total Expenditure Amount]]*0.75</f>
        <v>0</v>
      </c>
      <c r="M432" s="77" t="str">
        <f>IFERROR(INDEX('Lists (to be hidden)'!$D:$D,MATCH(I432,'Lists (to be hidden)'!$E:$E,0)),"")</f>
        <v/>
      </c>
      <c r="N432" s="78" t="str">
        <f>IFERROR(INDEX('Lists (to be hidden)'!$F:$F,MATCH(I432,'Lists (to be hidden)'!$E:$E,0)),"")</f>
        <v/>
      </c>
    </row>
    <row r="433" spans="1:14" x14ac:dyDescent="0.25">
      <c r="A433" s="18" t="s">
        <v>837</v>
      </c>
      <c r="B433" s="18" t="str">
        <f>'1. Start Here'!$I$6</f>
        <v>N/A</v>
      </c>
      <c r="D433" s="23"/>
      <c r="E433" s="28" t="s">
        <v>928</v>
      </c>
      <c r="F433" s="19"/>
      <c r="G433" s="20"/>
      <c r="H433" s="20"/>
      <c r="I433" s="20"/>
      <c r="J433" s="58"/>
      <c r="K433" s="69">
        <f>Table579105[[#This Row],[Total Expenditure Amount]]*0.25</f>
        <v>0</v>
      </c>
      <c r="L433" s="59">
        <f>Table579105[[#This Row],[Total Expenditure Amount]]*0.75</f>
        <v>0</v>
      </c>
      <c r="M433" s="77" t="str">
        <f>IFERROR(INDEX('Lists (to be hidden)'!$D:$D,MATCH(I433,'Lists (to be hidden)'!$E:$E,0)),"")</f>
        <v/>
      </c>
      <c r="N433" s="78" t="str">
        <f>IFERROR(INDEX('Lists (to be hidden)'!$F:$F,MATCH(I433,'Lists (to be hidden)'!$E:$E,0)),"")</f>
        <v/>
      </c>
    </row>
    <row r="434" spans="1:14" x14ac:dyDescent="0.25">
      <c r="A434" s="18" t="s">
        <v>837</v>
      </c>
      <c r="B434" s="18" t="str">
        <f>'1. Start Here'!$I$6</f>
        <v>N/A</v>
      </c>
      <c r="D434" s="23"/>
      <c r="E434" s="29" t="s">
        <v>929</v>
      </c>
      <c r="F434" s="19"/>
      <c r="G434" s="20"/>
      <c r="H434" s="20"/>
      <c r="I434" s="20"/>
      <c r="J434" s="58"/>
      <c r="K434" s="69">
        <f>Table579105[[#This Row],[Total Expenditure Amount]]*0.25</f>
        <v>0</v>
      </c>
      <c r="L434" s="59">
        <f>Table579105[[#This Row],[Total Expenditure Amount]]*0.75</f>
        <v>0</v>
      </c>
      <c r="M434" s="77" t="str">
        <f>IFERROR(INDEX('Lists (to be hidden)'!$D:$D,MATCH(I434,'Lists (to be hidden)'!$E:$E,0)),"")</f>
        <v/>
      </c>
      <c r="N434" s="78" t="str">
        <f>IFERROR(INDEX('Lists (to be hidden)'!$F:$F,MATCH(I434,'Lists (to be hidden)'!$E:$E,0)),"")</f>
        <v/>
      </c>
    </row>
    <row r="435" spans="1:14" x14ac:dyDescent="0.25">
      <c r="A435" s="18" t="s">
        <v>837</v>
      </c>
      <c r="B435" s="18" t="str">
        <f>'1. Start Here'!$I$6</f>
        <v>N/A</v>
      </c>
      <c r="D435" s="23"/>
      <c r="E435" s="29" t="s">
        <v>930</v>
      </c>
      <c r="F435" s="19"/>
      <c r="G435" s="20"/>
      <c r="H435" s="20"/>
      <c r="I435" s="20"/>
      <c r="J435" s="58"/>
      <c r="K435" s="69">
        <f>Table579105[[#This Row],[Total Expenditure Amount]]*0.25</f>
        <v>0</v>
      </c>
      <c r="L435" s="59">
        <f>Table579105[[#This Row],[Total Expenditure Amount]]*0.75</f>
        <v>0</v>
      </c>
      <c r="M435" s="77" t="str">
        <f>IFERROR(INDEX('Lists (to be hidden)'!$D:$D,MATCH(I435,'Lists (to be hidden)'!$E:$E,0)),"")</f>
        <v/>
      </c>
      <c r="N435" s="78" t="str">
        <f>IFERROR(INDEX('Lists (to be hidden)'!$F:$F,MATCH(I435,'Lists (to be hidden)'!$E:$E,0)),"")</f>
        <v/>
      </c>
    </row>
    <row r="436" spans="1:14" x14ac:dyDescent="0.25">
      <c r="A436" s="18" t="s">
        <v>837</v>
      </c>
      <c r="B436" s="18" t="str">
        <f>'1. Start Here'!$I$6</f>
        <v>N/A</v>
      </c>
      <c r="D436" s="23"/>
      <c r="E436" s="29" t="s">
        <v>931</v>
      </c>
      <c r="F436" s="19"/>
      <c r="G436" s="20"/>
      <c r="H436" s="20"/>
      <c r="I436" s="20"/>
      <c r="J436" s="58"/>
      <c r="K436" s="69">
        <f>Table579105[[#This Row],[Total Expenditure Amount]]*0.25</f>
        <v>0</v>
      </c>
      <c r="L436" s="59">
        <f>Table579105[[#This Row],[Total Expenditure Amount]]*0.75</f>
        <v>0</v>
      </c>
      <c r="M436" s="77" t="str">
        <f>IFERROR(INDEX('Lists (to be hidden)'!$D:$D,MATCH(I436,'Lists (to be hidden)'!$E:$E,0)),"")</f>
        <v/>
      </c>
      <c r="N436" s="78" t="str">
        <f>IFERROR(INDEX('Lists (to be hidden)'!$F:$F,MATCH(I436,'Lists (to be hidden)'!$E:$E,0)),"")</f>
        <v/>
      </c>
    </row>
    <row r="437" spans="1:14" x14ac:dyDescent="0.25">
      <c r="A437" s="18" t="s">
        <v>837</v>
      </c>
      <c r="B437" s="18" t="str">
        <f>'1. Start Here'!$I$6</f>
        <v>N/A</v>
      </c>
      <c r="D437" s="23"/>
      <c r="E437" s="29" t="s">
        <v>932</v>
      </c>
      <c r="F437" s="19"/>
      <c r="G437" s="20"/>
      <c r="H437" s="20"/>
      <c r="I437" s="20"/>
      <c r="J437" s="58"/>
      <c r="K437" s="69">
        <f>Table579105[[#This Row],[Total Expenditure Amount]]*0.25</f>
        <v>0</v>
      </c>
      <c r="L437" s="59">
        <f>Table579105[[#This Row],[Total Expenditure Amount]]*0.75</f>
        <v>0</v>
      </c>
      <c r="M437" s="77" t="str">
        <f>IFERROR(INDEX('Lists (to be hidden)'!$D:$D,MATCH(I437,'Lists (to be hidden)'!$E:$E,0)),"")</f>
        <v/>
      </c>
      <c r="N437" s="78" t="str">
        <f>IFERROR(INDEX('Lists (to be hidden)'!$F:$F,MATCH(I437,'Lists (to be hidden)'!$E:$E,0)),"")</f>
        <v/>
      </c>
    </row>
    <row r="438" spans="1:14" x14ac:dyDescent="0.25">
      <c r="A438" s="18" t="s">
        <v>837</v>
      </c>
      <c r="B438" s="18" t="str">
        <f>'1. Start Here'!$I$6</f>
        <v>N/A</v>
      </c>
      <c r="D438" s="23"/>
      <c r="E438" s="28" t="s">
        <v>933</v>
      </c>
      <c r="F438" s="19"/>
      <c r="G438" s="20"/>
      <c r="H438" s="20"/>
      <c r="I438" s="20"/>
      <c r="J438" s="58"/>
      <c r="K438" s="69">
        <f>Table579105[[#This Row],[Total Expenditure Amount]]*0.25</f>
        <v>0</v>
      </c>
      <c r="L438" s="59">
        <f>Table579105[[#This Row],[Total Expenditure Amount]]*0.75</f>
        <v>0</v>
      </c>
      <c r="M438" s="77" t="str">
        <f>IFERROR(INDEX('Lists (to be hidden)'!$D:$D,MATCH(I438,'Lists (to be hidden)'!$E:$E,0)),"")</f>
        <v/>
      </c>
      <c r="N438" s="78" t="str">
        <f>IFERROR(INDEX('Lists (to be hidden)'!$F:$F,MATCH(I438,'Lists (to be hidden)'!$E:$E,0)),"")</f>
        <v/>
      </c>
    </row>
    <row r="439" spans="1:14" x14ac:dyDescent="0.25">
      <c r="A439" s="18" t="s">
        <v>837</v>
      </c>
      <c r="B439" s="18" t="str">
        <f>'1. Start Here'!$I$6</f>
        <v>N/A</v>
      </c>
      <c r="D439" s="23"/>
      <c r="E439" s="29" t="s">
        <v>934</v>
      </c>
      <c r="F439" s="19"/>
      <c r="G439" s="20"/>
      <c r="H439" s="20"/>
      <c r="I439" s="20"/>
      <c r="J439" s="58"/>
      <c r="K439" s="69">
        <f>Table579105[[#This Row],[Total Expenditure Amount]]*0.25</f>
        <v>0</v>
      </c>
      <c r="L439" s="59">
        <f>Table579105[[#This Row],[Total Expenditure Amount]]*0.75</f>
        <v>0</v>
      </c>
      <c r="M439" s="77" t="str">
        <f>IFERROR(INDEX('Lists (to be hidden)'!$D:$D,MATCH(I439,'Lists (to be hidden)'!$E:$E,0)),"")</f>
        <v/>
      </c>
      <c r="N439" s="78" t="str">
        <f>IFERROR(INDEX('Lists (to be hidden)'!$F:$F,MATCH(I439,'Lists (to be hidden)'!$E:$E,0)),"")</f>
        <v/>
      </c>
    </row>
    <row r="440" spans="1:14" x14ac:dyDescent="0.25">
      <c r="A440" s="18" t="s">
        <v>837</v>
      </c>
      <c r="B440" s="18" t="str">
        <f>'1. Start Here'!$I$6</f>
        <v>N/A</v>
      </c>
      <c r="D440" s="23"/>
      <c r="E440" s="29" t="s">
        <v>935</v>
      </c>
      <c r="F440" s="19"/>
      <c r="G440" s="20"/>
      <c r="H440" s="20"/>
      <c r="I440" s="20"/>
      <c r="J440" s="58"/>
      <c r="K440" s="69">
        <f>Table579105[[#This Row],[Total Expenditure Amount]]*0.25</f>
        <v>0</v>
      </c>
      <c r="L440" s="59">
        <f>Table579105[[#This Row],[Total Expenditure Amount]]*0.75</f>
        <v>0</v>
      </c>
      <c r="M440" s="77" t="str">
        <f>IFERROR(INDEX('Lists (to be hidden)'!$D:$D,MATCH(I440,'Lists (to be hidden)'!$E:$E,0)),"")</f>
        <v/>
      </c>
      <c r="N440" s="78" t="str">
        <f>IFERROR(INDEX('Lists (to be hidden)'!$F:$F,MATCH(I440,'Lists (to be hidden)'!$E:$E,0)),"")</f>
        <v/>
      </c>
    </row>
    <row r="441" spans="1:14" x14ac:dyDescent="0.25">
      <c r="A441" s="18" t="s">
        <v>837</v>
      </c>
      <c r="B441" s="18" t="str">
        <f>'1. Start Here'!$I$6</f>
        <v>N/A</v>
      </c>
      <c r="D441" s="23"/>
      <c r="E441" s="28" t="s">
        <v>936</v>
      </c>
      <c r="F441" s="19"/>
      <c r="G441" s="20"/>
      <c r="H441" s="20"/>
      <c r="I441" s="20"/>
      <c r="J441" s="58"/>
      <c r="K441" s="69">
        <f>Table579105[[#This Row],[Total Expenditure Amount]]*0.25</f>
        <v>0</v>
      </c>
      <c r="L441" s="59">
        <f>Table579105[[#This Row],[Total Expenditure Amount]]*0.75</f>
        <v>0</v>
      </c>
      <c r="M441" s="77" t="str">
        <f>IFERROR(INDEX('Lists (to be hidden)'!$D:$D,MATCH(I441,'Lists (to be hidden)'!$E:$E,0)),"")</f>
        <v/>
      </c>
      <c r="N441" s="78" t="str">
        <f>IFERROR(INDEX('Lists (to be hidden)'!$F:$F,MATCH(I441,'Lists (to be hidden)'!$E:$E,0)),"")</f>
        <v/>
      </c>
    </row>
    <row r="442" spans="1:14" x14ac:dyDescent="0.25">
      <c r="A442" s="18" t="s">
        <v>837</v>
      </c>
      <c r="B442" s="18" t="str">
        <f>'1. Start Here'!$I$6</f>
        <v>N/A</v>
      </c>
      <c r="D442" s="23"/>
      <c r="E442" s="29" t="s">
        <v>937</v>
      </c>
      <c r="F442" s="19"/>
      <c r="G442" s="20"/>
      <c r="H442" s="20"/>
      <c r="I442" s="20"/>
      <c r="J442" s="58"/>
      <c r="K442" s="69">
        <f>Table579105[[#This Row],[Total Expenditure Amount]]*0.25</f>
        <v>0</v>
      </c>
      <c r="L442" s="59">
        <f>Table579105[[#This Row],[Total Expenditure Amount]]*0.75</f>
        <v>0</v>
      </c>
      <c r="M442" s="77" t="str">
        <f>IFERROR(INDEX('Lists (to be hidden)'!$D:$D,MATCH(I442,'Lists (to be hidden)'!$E:$E,0)),"")</f>
        <v/>
      </c>
      <c r="N442" s="78" t="str">
        <f>IFERROR(INDEX('Lists (to be hidden)'!$F:$F,MATCH(I442,'Lists (to be hidden)'!$E:$E,0)),"")</f>
        <v/>
      </c>
    </row>
    <row r="443" spans="1:14" x14ac:dyDescent="0.25">
      <c r="A443" s="18" t="s">
        <v>837</v>
      </c>
      <c r="B443" s="18" t="str">
        <f>'1. Start Here'!$I$6</f>
        <v>N/A</v>
      </c>
      <c r="D443" s="23"/>
      <c r="E443" s="29" t="s">
        <v>938</v>
      </c>
      <c r="F443" s="19"/>
      <c r="G443" s="20"/>
      <c r="H443" s="20"/>
      <c r="I443" s="20"/>
      <c r="J443" s="58"/>
      <c r="K443" s="69">
        <f>Table579105[[#This Row],[Total Expenditure Amount]]*0.25</f>
        <v>0</v>
      </c>
      <c r="L443" s="59">
        <f>Table579105[[#This Row],[Total Expenditure Amount]]*0.75</f>
        <v>0</v>
      </c>
      <c r="M443" s="77" t="str">
        <f>IFERROR(INDEX('Lists (to be hidden)'!$D:$D,MATCH(I443,'Lists (to be hidden)'!$E:$E,0)),"")</f>
        <v/>
      </c>
      <c r="N443" s="78" t="str">
        <f>IFERROR(INDEX('Lists (to be hidden)'!$F:$F,MATCH(I443,'Lists (to be hidden)'!$E:$E,0)),"")</f>
        <v/>
      </c>
    </row>
    <row r="444" spans="1:14" x14ac:dyDescent="0.25">
      <c r="A444" s="18" t="s">
        <v>837</v>
      </c>
      <c r="B444" s="18" t="str">
        <f>'1. Start Here'!$I$6</f>
        <v>N/A</v>
      </c>
      <c r="D444" s="23"/>
      <c r="E444" s="29" t="s">
        <v>939</v>
      </c>
      <c r="F444" s="19"/>
      <c r="G444" s="20"/>
      <c r="H444" s="20"/>
      <c r="I444" s="20"/>
      <c r="J444" s="58"/>
      <c r="K444" s="69">
        <f>Table579105[[#This Row],[Total Expenditure Amount]]*0.25</f>
        <v>0</v>
      </c>
      <c r="L444" s="59">
        <f>Table579105[[#This Row],[Total Expenditure Amount]]*0.75</f>
        <v>0</v>
      </c>
      <c r="M444" s="77" t="str">
        <f>IFERROR(INDEX('Lists (to be hidden)'!$D:$D,MATCH(I444,'Lists (to be hidden)'!$E:$E,0)),"")</f>
        <v/>
      </c>
      <c r="N444" s="78" t="str">
        <f>IFERROR(INDEX('Lists (to be hidden)'!$F:$F,MATCH(I444,'Lists (to be hidden)'!$E:$E,0)),"")</f>
        <v/>
      </c>
    </row>
    <row r="445" spans="1:14" x14ac:dyDescent="0.25">
      <c r="A445" s="18" t="s">
        <v>837</v>
      </c>
      <c r="B445" s="18" t="str">
        <f>'1. Start Here'!$I$6</f>
        <v>N/A</v>
      </c>
      <c r="D445" s="23"/>
      <c r="E445" s="29" t="s">
        <v>940</v>
      </c>
      <c r="F445" s="19"/>
      <c r="G445" s="20"/>
      <c r="H445" s="20"/>
      <c r="I445" s="20"/>
      <c r="J445" s="58"/>
      <c r="K445" s="69">
        <f>Table579105[[#This Row],[Total Expenditure Amount]]*0.25</f>
        <v>0</v>
      </c>
      <c r="L445" s="59">
        <f>Table579105[[#This Row],[Total Expenditure Amount]]*0.75</f>
        <v>0</v>
      </c>
      <c r="M445" s="77" t="str">
        <f>IFERROR(INDEX('Lists (to be hidden)'!$D:$D,MATCH(I445,'Lists (to be hidden)'!$E:$E,0)),"")</f>
        <v/>
      </c>
      <c r="N445" s="78" t="str">
        <f>IFERROR(INDEX('Lists (to be hidden)'!$F:$F,MATCH(I445,'Lists (to be hidden)'!$E:$E,0)),"")</f>
        <v/>
      </c>
    </row>
    <row r="446" spans="1:14" x14ac:dyDescent="0.25">
      <c r="A446" s="18" t="s">
        <v>837</v>
      </c>
      <c r="B446" s="18" t="str">
        <f>'1. Start Here'!$I$6</f>
        <v>N/A</v>
      </c>
      <c r="D446" s="23"/>
      <c r="E446" s="28" t="s">
        <v>941</v>
      </c>
      <c r="F446" s="19"/>
      <c r="G446" s="20"/>
      <c r="H446" s="20"/>
      <c r="I446" s="20"/>
      <c r="J446" s="58"/>
      <c r="K446" s="69">
        <f>Table579105[[#This Row],[Total Expenditure Amount]]*0.25</f>
        <v>0</v>
      </c>
      <c r="L446" s="59">
        <f>Table579105[[#This Row],[Total Expenditure Amount]]*0.75</f>
        <v>0</v>
      </c>
      <c r="M446" s="77" t="str">
        <f>IFERROR(INDEX('Lists (to be hidden)'!$D:$D,MATCH(I446,'Lists (to be hidden)'!$E:$E,0)),"")</f>
        <v/>
      </c>
      <c r="N446" s="78" t="str">
        <f>IFERROR(INDEX('Lists (to be hidden)'!$F:$F,MATCH(I446,'Lists (to be hidden)'!$E:$E,0)),"")</f>
        <v/>
      </c>
    </row>
    <row r="447" spans="1:14" x14ac:dyDescent="0.25">
      <c r="A447" s="18" t="s">
        <v>837</v>
      </c>
      <c r="B447" s="18" t="str">
        <f>'1. Start Here'!$I$6</f>
        <v>N/A</v>
      </c>
      <c r="D447" s="23"/>
      <c r="E447" s="29" t="s">
        <v>942</v>
      </c>
      <c r="F447" s="19"/>
      <c r="G447" s="20"/>
      <c r="H447" s="20"/>
      <c r="I447" s="20"/>
      <c r="J447" s="58"/>
      <c r="K447" s="69">
        <f>Table579105[[#This Row],[Total Expenditure Amount]]*0.25</f>
        <v>0</v>
      </c>
      <c r="L447" s="59">
        <f>Table579105[[#This Row],[Total Expenditure Amount]]*0.75</f>
        <v>0</v>
      </c>
      <c r="M447" s="77" t="str">
        <f>IFERROR(INDEX('Lists (to be hidden)'!$D:$D,MATCH(I447,'Lists (to be hidden)'!$E:$E,0)),"")</f>
        <v/>
      </c>
      <c r="N447" s="78" t="str">
        <f>IFERROR(INDEX('Lists (to be hidden)'!$F:$F,MATCH(I447,'Lists (to be hidden)'!$E:$E,0)),"")</f>
        <v/>
      </c>
    </row>
    <row r="448" spans="1:14" x14ac:dyDescent="0.25">
      <c r="A448" s="18" t="s">
        <v>837</v>
      </c>
      <c r="B448" s="18" t="str">
        <f>'1. Start Here'!$I$6</f>
        <v>N/A</v>
      </c>
      <c r="D448" s="23"/>
      <c r="E448" s="29" t="s">
        <v>943</v>
      </c>
      <c r="F448" s="19"/>
      <c r="G448" s="20"/>
      <c r="H448" s="20"/>
      <c r="I448" s="20"/>
      <c r="J448" s="58"/>
      <c r="K448" s="69">
        <f>Table579105[[#This Row],[Total Expenditure Amount]]*0.25</f>
        <v>0</v>
      </c>
      <c r="L448" s="59">
        <f>Table579105[[#This Row],[Total Expenditure Amount]]*0.75</f>
        <v>0</v>
      </c>
      <c r="M448" s="77" t="str">
        <f>IFERROR(INDEX('Lists (to be hidden)'!$D:$D,MATCH(I448,'Lists (to be hidden)'!$E:$E,0)),"")</f>
        <v/>
      </c>
      <c r="N448" s="78" t="str">
        <f>IFERROR(INDEX('Lists (to be hidden)'!$F:$F,MATCH(I448,'Lists (to be hidden)'!$E:$E,0)),"")</f>
        <v/>
      </c>
    </row>
    <row r="449" spans="1:14" x14ac:dyDescent="0.25">
      <c r="A449" s="18" t="s">
        <v>837</v>
      </c>
      <c r="B449" s="18" t="str">
        <f>'1. Start Here'!$I$6</f>
        <v>N/A</v>
      </c>
      <c r="D449" s="23"/>
      <c r="E449" s="28" t="s">
        <v>944</v>
      </c>
      <c r="F449" s="19"/>
      <c r="G449" s="20"/>
      <c r="H449" s="20"/>
      <c r="I449" s="20"/>
      <c r="J449" s="58"/>
      <c r="K449" s="69">
        <f>Table579105[[#This Row],[Total Expenditure Amount]]*0.25</f>
        <v>0</v>
      </c>
      <c r="L449" s="59">
        <f>Table579105[[#This Row],[Total Expenditure Amount]]*0.75</f>
        <v>0</v>
      </c>
      <c r="M449" s="77" t="str">
        <f>IFERROR(INDEX('Lists (to be hidden)'!$D:$D,MATCH(I449,'Lists (to be hidden)'!$E:$E,0)),"")</f>
        <v/>
      </c>
      <c r="N449" s="78" t="str">
        <f>IFERROR(INDEX('Lists (to be hidden)'!$F:$F,MATCH(I449,'Lists (to be hidden)'!$E:$E,0)),"")</f>
        <v/>
      </c>
    </row>
    <row r="450" spans="1:14" x14ac:dyDescent="0.25">
      <c r="A450" s="18" t="s">
        <v>837</v>
      </c>
      <c r="B450" s="18" t="str">
        <f>'1. Start Here'!$I$6</f>
        <v>N/A</v>
      </c>
      <c r="D450" s="23"/>
      <c r="E450" s="29" t="s">
        <v>945</v>
      </c>
      <c r="F450" s="19"/>
      <c r="G450" s="20"/>
      <c r="H450" s="20"/>
      <c r="I450" s="20"/>
      <c r="J450" s="58"/>
      <c r="K450" s="69">
        <f>Table579105[[#This Row],[Total Expenditure Amount]]*0.25</f>
        <v>0</v>
      </c>
      <c r="L450" s="59">
        <f>Table579105[[#This Row],[Total Expenditure Amount]]*0.75</f>
        <v>0</v>
      </c>
      <c r="M450" s="77" t="str">
        <f>IFERROR(INDEX('Lists (to be hidden)'!$D:$D,MATCH(I450,'Lists (to be hidden)'!$E:$E,0)),"")</f>
        <v/>
      </c>
      <c r="N450" s="78" t="str">
        <f>IFERROR(INDEX('Lists (to be hidden)'!$F:$F,MATCH(I450,'Lists (to be hidden)'!$E:$E,0)),"")</f>
        <v/>
      </c>
    </row>
    <row r="451" spans="1:14" x14ac:dyDescent="0.25">
      <c r="A451" s="18" t="s">
        <v>837</v>
      </c>
      <c r="B451" s="18" t="str">
        <f>'1. Start Here'!$I$6</f>
        <v>N/A</v>
      </c>
      <c r="D451" s="23"/>
      <c r="E451" s="29" t="s">
        <v>946</v>
      </c>
      <c r="F451" s="19"/>
      <c r="G451" s="20"/>
      <c r="H451" s="20"/>
      <c r="I451" s="20"/>
      <c r="J451" s="58"/>
      <c r="K451" s="69">
        <f>Table579105[[#This Row],[Total Expenditure Amount]]*0.25</f>
        <v>0</v>
      </c>
      <c r="L451" s="59">
        <f>Table579105[[#This Row],[Total Expenditure Amount]]*0.75</f>
        <v>0</v>
      </c>
      <c r="M451" s="77" t="str">
        <f>IFERROR(INDEX('Lists (to be hidden)'!$D:$D,MATCH(I451,'Lists (to be hidden)'!$E:$E,0)),"")</f>
        <v/>
      </c>
      <c r="N451" s="78" t="str">
        <f>IFERROR(INDEX('Lists (to be hidden)'!$F:$F,MATCH(I451,'Lists (to be hidden)'!$E:$E,0)),"")</f>
        <v/>
      </c>
    </row>
    <row r="452" spans="1:14" x14ac:dyDescent="0.25">
      <c r="A452" s="18" t="s">
        <v>837</v>
      </c>
      <c r="B452" s="18" t="str">
        <f>'1. Start Here'!$I$6</f>
        <v>N/A</v>
      </c>
      <c r="D452" s="23"/>
      <c r="E452" s="29" t="s">
        <v>947</v>
      </c>
      <c r="F452" s="19"/>
      <c r="G452" s="20"/>
      <c r="H452" s="20"/>
      <c r="I452" s="20"/>
      <c r="J452" s="58"/>
      <c r="K452" s="69">
        <f>Table579105[[#This Row],[Total Expenditure Amount]]*0.25</f>
        <v>0</v>
      </c>
      <c r="L452" s="59">
        <f>Table579105[[#This Row],[Total Expenditure Amount]]*0.75</f>
        <v>0</v>
      </c>
      <c r="M452" s="77" t="str">
        <f>IFERROR(INDEX('Lists (to be hidden)'!$D:$D,MATCH(I452,'Lists (to be hidden)'!$E:$E,0)),"")</f>
        <v/>
      </c>
      <c r="N452" s="78" t="str">
        <f>IFERROR(INDEX('Lists (to be hidden)'!$F:$F,MATCH(I452,'Lists (to be hidden)'!$E:$E,0)),"")</f>
        <v/>
      </c>
    </row>
    <row r="453" spans="1:14" x14ac:dyDescent="0.25">
      <c r="A453" s="18" t="s">
        <v>837</v>
      </c>
      <c r="B453" s="18" t="str">
        <f>'1. Start Here'!$I$6</f>
        <v>N/A</v>
      </c>
      <c r="D453" s="23"/>
      <c r="E453" s="29" t="s">
        <v>948</v>
      </c>
      <c r="F453" s="19"/>
      <c r="G453" s="20"/>
      <c r="H453" s="20"/>
      <c r="I453" s="20"/>
      <c r="J453" s="58"/>
      <c r="K453" s="69">
        <f>Table579105[[#This Row],[Total Expenditure Amount]]*0.25</f>
        <v>0</v>
      </c>
      <c r="L453" s="59">
        <f>Table579105[[#This Row],[Total Expenditure Amount]]*0.75</f>
        <v>0</v>
      </c>
      <c r="M453" s="77" t="str">
        <f>IFERROR(INDEX('Lists (to be hidden)'!$D:$D,MATCH(I453,'Lists (to be hidden)'!$E:$E,0)),"")</f>
        <v/>
      </c>
      <c r="N453" s="78" t="str">
        <f>IFERROR(INDEX('Lists (to be hidden)'!$F:$F,MATCH(I453,'Lists (to be hidden)'!$E:$E,0)),"")</f>
        <v/>
      </c>
    </row>
    <row r="454" spans="1:14" x14ac:dyDescent="0.25">
      <c r="A454" s="18" t="s">
        <v>837</v>
      </c>
      <c r="B454" s="18" t="str">
        <f>'1. Start Here'!$I$6</f>
        <v>N/A</v>
      </c>
      <c r="D454" s="23"/>
      <c r="E454" s="28" t="s">
        <v>949</v>
      </c>
      <c r="F454" s="19"/>
      <c r="G454" s="20"/>
      <c r="H454" s="20"/>
      <c r="I454" s="20"/>
      <c r="J454" s="58"/>
      <c r="K454" s="69">
        <f>Table579105[[#This Row],[Total Expenditure Amount]]*0.25</f>
        <v>0</v>
      </c>
      <c r="L454" s="59">
        <f>Table579105[[#This Row],[Total Expenditure Amount]]*0.75</f>
        <v>0</v>
      </c>
      <c r="M454" s="77" t="str">
        <f>IFERROR(INDEX('Lists (to be hidden)'!$D:$D,MATCH(I454,'Lists (to be hidden)'!$E:$E,0)),"")</f>
        <v/>
      </c>
      <c r="N454" s="78" t="str">
        <f>IFERROR(INDEX('Lists (to be hidden)'!$F:$F,MATCH(I454,'Lists (to be hidden)'!$E:$E,0)),"")</f>
        <v/>
      </c>
    </row>
    <row r="455" spans="1:14" x14ac:dyDescent="0.25">
      <c r="A455" s="18" t="s">
        <v>837</v>
      </c>
      <c r="B455" s="18" t="str">
        <f>'1. Start Here'!$I$6</f>
        <v>N/A</v>
      </c>
      <c r="D455" s="23"/>
      <c r="E455" s="29" t="s">
        <v>950</v>
      </c>
      <c r="F455" s="19"/>
      <c r="G455" s="20"/>
      <c r="H455" s="20"/>
      <c r="I455" s="20"/>
      <c r="J455" s="58"/>
      <c r="K455" s="69">
        <f>Table579105[[#This Row],[Total Expenditure Amount]]*0.25</f>
        <v>0</v>
      </c>
      <c r="L455" s="59">
        <f>Table579105[[#This Row],[Total Expenditure Amount]]*0.75</f>
        <v>0</v>
      </c>
      <c r="M455" s="77" t="str">
        <f>IFERROR(INDEX('Lists (to be hidden)'!$D:$D,MATCH(I455,'Lists (to be hidden)'!$E:$E,0)),"")</f>
        <v/>
      </c>
      <c r="N455" s="78" t="str">
        <f>IFERROR(INDEX('Lists (to be hidden)'!$F:$F,MATCH(I455,'Lists (to be hidden)'!$E:$E,0)),"")</f>
        <v/>
      </c>
    </row>
    <row r="456" spans="1:14" x14ac:dyDescent="0.25">
      <c r="A456" s="18" t="s">
        <v>837</v>
      </c>
      <c r="B456" s="18" t="str">
        <f>'1. Start Here'!$I$6</f>
        <v>N/A</v>
      </c>
      <c r="D456" s="23"/>
      <c r="E456" s="29" t="s">
        <v>951</v>
      </c>
      <c r="F456" s="19"/>
      <c r="G456" s="20"/>
      <c r="H456" s="20"/>
      <c r="I456" s="20"/>
      <c r="J456" s="58"/>
      <c r="K456" s="69">
        <f>Table579105[[#This Row],[Total Expenditure Amount]]*0.25</f>
        <v>0</v>
      </c>
      <c r="L456" s="59">
        <f>Table579105[[#This Row],[Total Expenditure Amount]]*0.75</f>
        <v>0</v>
      </c>
      <c r="M456" s="77" t="str">
        <f>IFERROR(INDEX('Lists (to be hidden)'!$D:$D,MATCH(I456,'Lists (to be hidden)'!$E:$E,0)),"")</f>
        <v/>
      </c>
      <c r="N456" s="78" t="str">
        <f>IFERROR(INDEX('Lists (to be hidden)'!$F:$F,MATCH(I456,'Lists (to be hidden)'!$E:$E,0)),"")</f>
        <v/>
      </c>
    </row>
    <row r="457" spans="1:14" x14ac:dyDescent="0.25">
      <c r="A457" s="18" t="s">
        <v>837</v>
      </c>
      <c r="B457" s="18" t="str">
        <f>'1. Start Here'!$I$6</f>
        <v>N/A</v>
      </c>
      <c r="D457" s="23"/>
      <c r="E457" s="28" t="s">
        <v>952</v>
      </c>
      <c r="F457" s="19"/>
      <c r="G457" s="20"/>
      <c r="H457" s="20"/>
      <c r="I457" s="20"/>
      <c r="J457" s="58"/>
      <c r="K457" s="69">
        <f>Table579105[[#This Row],[Total Expenditure Amount]]*0.25</f>
        <v>0</v>
      </c>
      <c r="L457" s="59">
        <f>Table579105[[#This Row],[Total Expenditure Amount]]*0.75</f>
        <v>0</v>
      </c>
      <c r="M457" s="77" t="str">
        <f>IFERROR(INDEX('Lists (to be hidden)'!$D:$D,MATCH(I457,'Lists (to be hidden)'!$E:$E,0)),"")</f>
        <v/>
      </c>
      <c r="N457" s="78" t="str">
        <f>IFERROR(INDEX('Lists (to be hidden)'!$F:$F,MATCH(I457,'Lists (to be hidden)'!$E:$E,0)),"")</f>
        <v/>
      </c>
    </row>
    <row r="458" spans="1:14" x14ac:dyDescent="0.25">
      <c r="A458" s="18" t="s">
        <v>837</v>
      </c>
      <c r="B458" s="18" t="str">
        <f>'1. Start Here'!$I$6</f>
        <v>N/A</v>
      </c>
      <c r="D458" s="23"/>
      <c r="E458" s="29" t="s">
        <v>953</v>
      </c>
      <c r="F458" s="19"/>
      <c r="G458" s="20"/>
      <c r="H458" s="20"/>
      <c r="I458" s="20"/>
      <c r="J458" s="58"/>
      <c r="K458" s="69">
        <f>Table579105[[#This Row],[Total Expenditure Amount]]*0.25</f>
        <v>0</v>
      </c>
      <c r="L458" s="59">
        <f>Table579105[[#This Row],[Total Expenditure Amount]]*0.75</f>
        <v>0</v>
      </c>
      <c r="M458" s="77" t="str">
        <f>IFERROR(INDEX('Lists (to be hidden)'!$D:$D,MATCH(I458,'Lists (to be hidden)'!$E:$E,0)),"")</f>
        <v/>
      </c>
      <c r="N458" s="78" t="str">
        <f>IFERROR(INDEX('Lists (to be hidden)'!$F:$F,MATCH(I458,'Lists (to be hidden)'!$E:$E,0)),"")</f>
        <v/>
      </c>
    </row>
    <row r="459" spans="1:14" x14ac:dyDescent="0.25">
      <c r="A459" s="18" t="s">
        <v>837</v>
      </c>
      <c r="B459" s="18" t="str">
        <f>'1. Start Here'!$I$6</f>
        <v>N/A</v>
      </c>
      <c r="D459" s="23"/>
      <c r="E459" s="29" t="s">
        <v>954</v>
      </c>
      <c r="F459" s="19"/>
      <c r="G459" s="20"/>
      <c r="H459" s="20"/>
      <c r="I459" s="20"/>
      <c r="J459" s="58"/>
      <c r="K459" s="69">
        <f>Table579105[[#This Row],[Total Expenditure Amount]]*0.25</f>
        <v>0</v>
      </c>
      <c r="L459" s="59">
        <f>Table579105[[#This Row],[Total Expenditure Amount]]*0.75</f>
        <v>0</v>
      </c>
      <c r="M459" s="77" t="str">
        <f>IFERROR(INDEX('Lists (to be hidden)'!$D:$D,MATCH(I459,'Lists (to be hidden)'!$E:$E,0)),"")</f>
        <v/>
      </c>
      <c r="N459" s="78" t="str">
        <f>IFERROR(INDEX('Lists (to be hidden)'!$F:$F,MATCH(I459,'Lists (to be hidden)'!$E:$E,0)),"")</f>
        <v/>
      </c>
    </row>
    <row r="460" spans="1:14" x14ac:dyDescent="0.25">
      <c r="A460" s="18" t="s">
        <v>837</v>
      </c>
      <c r="B460" s="18" t="str">
        <f>'1. Start Here'!$I$6</f>
        <v>N/A</v>
      </c>
      <c r="D460" s="23"/>
      <c r="E460" s="29" t="s">
        <v>955</v>
      </c>
      <c r="F460" s="19"/>
      <c r="G460" s="20"/>
      <c r="H460" s="20"/>
      <c r="I460" s="20"/>
      <c r="J460" s="58"/>
      <c r="K460" s="69">
        <f>Table579105[[#This Row],[Total Expenditure Amount]]*0.25</f>
        <v>0</v>
      </c>
      <c r="L460" s="59">
        <f>Table579105[[#This Row],[Total Expenditure Amount]]*0.75</f>
        <v>0</v>
      </c>
      <c r="M460" s="77" t="str">
        <f>IFERROR(INDEX('Lists (to be hidden)'!$D:$D,MATCH(I460,'Lists (to be hidden)'!$E:$E,0)),"")</f>
        <v/>
      </c>
      <c r="N460" s="78" t="str">
        <f>IFERROR(INDEX('Lists (to be hidden)'!$F:$F,MATCH(I460,'Lists (to be hidden)'!$E:$E,0)),"")</f>
        <v/>
      </c>
    </row>
    <row r="461" spans="1:14" x14ac:dyDescent="0.25">
      <c r="A461" s="18" t="s">
        <v>837</v>
      </c>
      <c r="B461" s="18" t="str">
        <f>'1. Start Here'!$I$6</f>
        <v>N/A</v>
      </c>
      <c r="D461" s="23"/>
      <c r="E461" s="29" t="s">
        <v>956</v>
      </c>
      <c r="F461" s="19"/>
      <c r="G461" s="20"/>
      <c r="H461" s="20"/>
      <c r="I461" s="20"/>
      <c r="J461" s="58"/>
      <c r="K461" s="69">
        <f>Table579105[[#This Row],[Total Expenditure Amount]]*0.25</f>
        <v>0</v>
      </c>
      <c r="L461" s="59">
        <f>Table579105[[#This Row],[Total Expenditure Amount]]*0.75</f>
        <v>0</v>
      </c>
      <c r="M461" s="77" t="str">
        <f>IFERROR(INDEX('Lists (to be hidden)'!$D:$D,MATCH(I461,'Lists (to be hidden)'!$E:$E,0)),"")</f>
        <v/>
      </c>
      <c r="N461" s="78" t="str">
        <f>IFERROR(INDEX('Lists (to be hidden)'!$F:$F,MATCH(I461,'Lists (to be hidden)'!$E:$E,0)),"")</f>
        <v/>
      </c>
    </row>
    <row r="462" spans="1:14" x14ac:dyDescent="0.25">
      <c r="A462" s="18" t="s">
        <v>837</v>
      </c>
      <c r="B462" s="18" t="str">
        <f>'1. Start Here'!$I$6</f>
        <v>N/A</v>
      </c>
      <c r="D462" s="23"/>
      <c r="E462" s="28" t="s">
        <v>957</v>
      </c>
      <c r="F462" s="19"/>
      <c r="G462" s="20"/>
      <c r="H462" s="20"/>
      <c r="I462" s="20"/>
      <c r="J462" s="58"/>
      <c r="K462" s="69">
        <f>Table579105[[#This Row],[Total Expenditure Amount]]*0.25</f>
        <v>0</v>
      </c>
      <c r="L462" s="59">
        <f>Table579105[[#This Row],[Total Expenditure Amount]]*0.75</f>
        <v>0</v>
      </c>
      <c r="M462" s="77" t="str">
        <f>IFERROR(INDEX('Lists (to be hidden)'!$D:$D,MATCH(I462,'Lists (to be hidden)'!$E:$E,0)),"")</f>
        <v/>
      </c>
      <c r="N462" s="78" t="str">
        <f>IFERROR(INDEX('Lists (to be hidden)'!$F:$F,MATCH(I462,'Lists (to be hidden)'!$E:$E,0)),"")</f>
        <v/>
      </c>
    </row>
    <row r="463" spans="1:14" x14ac:dyDescent="0.25">
      <c r="A463" s="18" t="s">
        <v>837</v>
      </c>
      <c r="B463" s="18" t="str">
        <f>'1. Start Here'!$I$6</f>
        <v>N/A</v>
      </c>
      <c r="D463" s="23"/>
      <c r="E463" s="29" t="s">
        <v>958</v>
      </c>
      <c r="F463" s="19"/>
      <c r="G463" s="20"/>
      <c r="H463" s="20"/>
      <c r="I463" s="20"/>
      <c r="J463" s="58"/>
      <c r="K463" s="69">
        <f>Table579105[[#This Row],[Total Expenditure Amount]]*0.25</f>
        <v>0</v>
      </c>
      <c r="L463" s="59">
        <f>Table579105[[#This Row],[Total Expenditure Amount]]*0.75</f>
        <v>0</v>
      </c>
      <c r="M463" s="77" t="str">
        <f>IFERROR(INDEX('Lists (to be hidden)'!$D:$D,MATCH(I463,'Lists (to be hidden)'!$E:$E,0)),"")</f>
        <v/>
      </c>
      <c r="N463" s="78" t="str">
        <f>IFERROR(INDEX('Lists (to be hidden)'!$F:$F,MATCH(I463,'Lists (to be hidden)'!$E:$E,0)),"")</f>
        <v/>
      </c>
    </row>
    <row r="464" spans="1:14" x14ac:dyDescent="0.25">
      <c r="A464" s="18" t="s">
        <v>837</v>
      </c>
      <c r="B464" s="18" t="str">
        <f>'1. Start Here'!$I$6</f>
        <v>N/A</v>
      </c>
      <c r="D464" s="23"/>
      <c r="E464" s="29" t="s">
        <v>959</v>
      </c>
      <c r="F464" s="19"/>
      <c r="G464" s="20"/>
      <c r="H464" s="20"/>
      <c r="I464" s="20"/>
      <c r="J464" s="58"/>
      <c r="K464" s="69">
        <f>Table579105[[#This Row],[Total Expenditure Amount]]*0.25</f>
        <v>0</v>
      </c>
      <c r="L464" s="59">
        <f>Table579105[[#This Row],[Total Expenditure Amount]]*0.75</f>
        <v>0</v>
      </c>
      <c r="M464" s="77" t="str">
        <f>IFERROR(INDEX('Lists (to be hidden)'!$D:$D,MATCH(I464,'Lists (to be hidden)'!$E:$E,0)),"")</f>
        <v/>
      </c>
      <c r="N464" s="78" t="str">
        <f>IFERROR(INDEX('Lists (to be hidden)'!$F:$F,MATCH(I464,'Lists (to be hidden)'!$E:$E,0)),"")</f>
        <v/>
      </c>
    </row>
    <row r="465" spans="1:14" x14ac:dyDescent="0.25">
      <c r="A465" s="18" t="s">
        <v>837</v>
      </c>
      <c r="B465" s="18" t="str">
        <f>'1. Start Here'!$I$6</f>
        <v>N/A</v>
      </c>
      <c r="D465" s="23"/>
      <c r="E465" s="28" t="s">
        <v>960</v>
      </c>
      <c r="F465" s="19"/>
      <c r="G465" s="20"/>
      <c r="H465" s="20"/>
      <c r="I465" s="20"/>
      <c r="J465" s="58"/>
      <c r="K465" s="69">
        <f>Table579105[[#This Row],[Total Expenditure Amount]]*0.25</f>
        <v>0</v>
      </c>
      <c r="L465" s="59">
        <f>Table579105[[#This Row],[Total Expenditure Amount]]*0.75</f>
        <v>0</v>
      </c>
      <c r="M465" s="77" t="str">
        <f>IFERROR(INDEX('Lists (to be hidden)'!$D:$D,MATCH(I465,'Lists (to be hidden)'!$E:$E,0)),"")</f>
        <v/>
      </c>
      <c r="N465" s="78" t="str">
        <f>IFERROR(INDEX('Lists (to be hidden)'!$F:$F,MATCH(I465,'Lists (to be hidden)'!$E:$E,0)),"")</f>
        <v/>
      </c>
    </row>
    <row r="466" spans="1:14" x14ac:dyDescent="0.25">
      <c r="A466" s="18" t="s">
        <v>837</v>
      </c>
      <c r="B466" s="18" t="str">
        <f>'1. Start Here'!$I$6</f>
        <v>N/A</v>
      </c>
      <c r="D466" s="23"/>
      <c r="E466" s="29" t="s">
        <v>961</v>
      </c>
      <c r="F466" s="19"/>
      <c r="G466" s="20"/>
      <c r="H466" s="20"/>
      <c r="I466" s="20"/>
      <c r="J466" s="58"/>
      <c r="K466" s="69">
        <f>Table579105[[#This Row],[Total Expenditure Amount]]*0.25</f>
        <v>0</v>
      </c>
      <c r="L466" s="59">
        <f>Table579105[[#This Row],[Total Expenditure Amount]]*0.75</f>
        <v>0</v>
      </c>
      <c r="M466" s="77" t="str">
        <f>IFERROR(INDEX('Lists (to be hidden)'!$D:$D,MATCH(I466,'Lists (to be hidden)'!$E:$E,0)),"")</f>
        <v/>
      </c>
      <c r="N466" s="78" t="str">
        <f>IFERROR(INDEX('Lists (to be hidden)'!$F:$F,MATCH(I466,'Lists (to be hidden)'!$E:$E,0)),"")</f>
        <v/>
      </c>
    </row>
    <row r="467" spans="1:14" x14ac:dyDescent="0.25">
      <c r="A467" s="18" t="s">
        <v>837</v>
      </c>
      <c r="B467" s="18" t="str">
        <f>'1. Start Here'!$I$6</f>
        <v>N/A</v>
      </c>
      <c r="D467" s="23"/>
      <c r="E467" s="29" t="s">
        <v>962</v>
      </c>
      <c r="F467" s="19"/>
      <c r="G467" s="20"/>
      <c r="H467" s="20"/>
      <c r="I467" s="20"/>
      <c r="J467" s="58"/>
      <c r="K467" s="69">
        <f>Table579105[[#This Row],[Total Expenditure Amount]]*0.25</f>
        <v>0</v>
      </c>
      <c r="L467" s="59">
        <f>Table579105[[#This Row],[Total Expenditure Amount]]*0.75</f>
        <v>0</v>
      </c>
      <c r="M467" s="77" t="str">
        <f>IFERROR(INDEX('Lists (to be hidden)'!$D:$D,MATCH(I467,'Lists (to be hidden)'!$E:$E,0)),"")</f>
        <v/>
      </c>
      <c r="N467" s="78" t="str">
        <f>IFERROR(INDEX('Lists (to be hidden)'!$F:$F,MATCH(I467,'Lists (to be hidden)'!$E:$E,0)),"")</f>
        <v/>
      </c>
    </row>
    <row r="468" spans="1:14" x14ac:dyDescent="0.25">
      <c r="A468" s="18" t="s">
        <v>837</v>
      </c>
      <c r="B468" s="18" t="str">
        <f>'1. Start Here'!$I$6</f>
        <v>N/A</v>
      </c>
      <c r="D468" s="23"/>
      <c r="E468" s="29" t="s">
        <v>963</v>
      </c>
      <c r="F468" s="19"/>
      <c r="G468" s="20"/>
      <c r="H468" s="20"/>
      <c r="I468" s="20"/>
      <c r="J468" s="58"/>
      <c r="K468" s="69">
        <f>Table579105[[#This Row],[Total Expenditure Amount]]*0.25</f>
        <v>0</v>
      </c>
      <c r="L468" s="59">
        <f>Table579105[[#This Row],[Total Expenditure Amount]]*0.75</f>
        <v>0</v>
      </c>
      <c r="M468" s="77" t="str">
        <f>IFERROR(INDEX('Lists (to be hidden)'!$D:$D,MATCH(I468,'Lists (to be hidden)'!$E:$E,0)),"")</f>
        <v/>
      </c>
      <c r="N468" s="78" t="str">
        <f>IFERROR(INDEX('Lists (to be hidden)'!$F:$F,MATCH(I468,'Lists (to be hidden)'!$E:$E,0)),"")</f>
        <v/>
      </c>
    </row>
    <row r="469" spans="1:14" x14ac:dyDescent="0.25">
      <c r="A469" s="18" t="s">
        <v>837</v>
      </c>
      <c r="B469" s="18" t="str">
        <f>'1. Start Here'!$I$6</f>
        <v>N/A</v>
      </c>
      <c r="D469" s="23"/>
      <c r="E469" s="29" t="s">
        <v>964</v>
      </c>
      <c r="F469" s="19"/>
      <c r="G469" s="20"/>
      <c r="H469" s="20"/>
      <c r="I469" s="20"/>
      <c r="J469" s="58"/>
      <c r="K469" s="69">
        <f>Table579105[[#This Row],[Total Expenditure Amount]]*0.25</f>
        <v>0</v>
      </c>
      <c r="L469" s="59">
        <f>Table579105[[#This Row],[Total Expenditure Amount]]*0.75</f>
        <v>0</v>
      </c>
      <c r="M469" s="77" t="str">
        <f>IFERROR(INDEX('Lists (to be hidden)'!$D:$D,MATCH(I469,'Lists (to be hidden)'!$E:$E,0)),"")</f>
        <v/>
      </c>
      <c r="N469" s="78" t="str">
        <f>IFERROR(INDEX('Lists (to be hidden)'!$F:$F,MATCH(I469,'Lists (to be hidden)'!$E:$E,0)),"")</f>
        <v/>
      </c>
    </row>
    <row r="470" spans="1:14" x14ac:dyDescent="0.25">
      <c r="A470" s="18" t="s">
        <v>837</v>
      </c>
      <c r="B470" s="18" t="str">
        <f>'1. Start Here'!$I$6</f>
        <v>N/A</v>
      </c>
      <c r="D470" s="23"/>
      <c r="E470" s="28" t="s">
        <v>965</v>
      </c>
      <c r="F470" s="19"/>
      <c r="G470" s="20"/>
      <c r="H470" s="20"/>
      <c r="I470" s="20"/>
      <c r="J470" s="58"/>
      <c r="K470" s="69">
        <f>Table579105[[#This Row],[Total Expenditure Amount]]*0.25</f>
        <v>0</v>
      </c>
      <c r="L470" s="59">
        <f>Table579105[[#This Row],[Total Expenditure Amount]]*0.75</f>
        <v>0</v>
      </c>
      <c r="M470" s="77" t="str">
        <f>IFERROR(INDEX('Lists (to be hidden)'!$D:$D,MATCH(I470,'Lists (to be hidden)'!$E:$E,0)),"")</f>
        <v/>
      </c>
      <c r="N470" s="78" t="str">
        <f>IFERROR(INDEX('Lists (to be hidden)'!$F:$F,MATCH(I470,'Lists (to be hidden)'!$E:$E,0)),"")</f>
        <v/>
      </c>
    </row>
    <row r="471" spans="1:14" x14ac:dyDescent="0.25">
      <c r="A471" s="18" t="s">
        <v>837</v>
      </c>
      <c r="B471" s="18" t="str">
        <f>'1. Start Here'!$I$6</f>
        <v>N/A</v>
      </c>
      <c r="D471" s="23"/>
      <c r="E471" s="29" t="s">
        <v>966</v>
      </c>
      <c r="F471" s="19"/>
      <c r="G471" s="20"/>
      <c r="H471" s="20"/>
      <c r="I471" s="20"/>
      <c r="J471" s="58"/>
      <c r="K471" s="69">
        <f>Table579105[[#This Row],[Total Expenditure Amount]]*0.25</f>
        <v>0</v>
      </c>
      <c r="L471" s="59">
        <f>Table579105[[#This Row],[Total Expenditure Amount]]*0.75</f>
        <v>0</v>
      </c>
      <c r="M471" s="77" t="str">
        <f>IFERROR(INDEX('Lists (to be hidden)'!$D:$D,MATCH(I471,'Lists (to be hidden)'!$E:$E,0)),"")</f>
        <v/>
      </c>
      <c r="N471" s="78" t="str">
        <f>IFERROR(INDEX('Lists (to be hidden)'!$F:$F,MATCH(I471,'Lists (to be hidden)'!$E:$E,0)),"")</f>
        <v/>
      </c>
    </row>
    <row r="472" spans="1:14" x14ac:dyDescent="0.25">
      <c r="A472" s="18" t="s">
        <v>837</v>
      </c>
      <c r="B472" s="18" t="str">
        <f>'1. Start Here'!$I$6</f>
        <v>N/A</v>
      </c>
      <c r="D472" s="23"/>
      <c r="E472" s="29" t="s">
        <v>967</v>
      </c>
      <c r="F472" s="19"/>
      <c r="G472" s="20"/>
      <c r="H472" s="20"/>
      <c r="I472" s="20"/>
      <c r="J472" s="58"/>
      <c r="K472" s="69">
        <f>Table579105[[#This Row],[Total Expenditure Amount]]*0.25</f>
        <v>0</v>
      </c>
      <c r="L472" s="59">
        <f>Table579105[[#This Row],[Total Expenditure Amount]]*0.75</f>
        <v>0</v>
      </c>
      <c r="M472" s="77" t="str">
        <f>IFERROR(INDEX('Lists (to be hidden)'!$D:$D,MATCH(I472,'Lists (to be hidden)'!$E:$E,0)),"")</f>
        <v/>
      </c>
      <c r="N472" s="78" t="str">
        <f>IFERROR(INDEX('Lists (to be hidden)'!$F:$F,MATCH(I472,'Lists (to be hidden)'!$E:$E,0)),"")</f>
        <v/>
      </c>
    </row>
    <row r="473" spans="1:14" x14ac:dyDescent="0.25">
      <c r="A473" s="18" t="s">
        <v>837</v>
      </c>
      <c r="B473" s="18" t="str">
        <f>'1. Start Here'!$I$6</f>
        <v>N/A</v>
      </c>
      <c r="D473" s="23"/>
      <c r="E473" s="28" t="s">
        <v>968</v>
      </c>
      <c r="F473" s="19"/>
      <c r="G473" s="20"/>
      <c r="H473" s="20"/>
      <c r="I473" s="20"/>
      <c r="J473" s="58"/>
      <c r="K473" s="69">
        <f>Table579105[[#This Row],[Total Expenditure Amount]]*0.25</f>
        <v>0</v>
      </c>
      <c r="L473" s="59">
        <f>Table579105[[#This Row],[Total Expenditure Amount]]*0.75</f>
        <v>0</v>
      </c>
      <c r="M473" s="77" t="str">
        <f>IFERROR(INDEX('Lists (to be hidden)'!$D:$D,MATCH(I473,'Lists (to be hidden)'!$E:$E,0)),"")</f>
        <v/>
      </c>
      <c r="N473" s="78" t="str">
        <f>IFERROR(INDEX('Lists (to be hidden)'!$F:$F,MATCH(I473,'Lists (to be hidden)'!$E:$E,0)),"")</f>
        <v/>
      </c>
    </row>
    <row r="474" spans="1:14" x14ac:dyDescent="0.25">
      <c r="A474" s="18" t="s">
        <v>837</v>
      </c>
      <c r="B474" s="18" t="str">
        <f>'1. Start Here'!$I$6</f>
        <v>N/A</v>
      </c>
      <c r="D474" s="23"/>
      <c r="E474" s="29" t="s">
        <v>969</v>
      </c>
      <c r="F474" s="19"/>
      <c r="G474" s="20"/>
      <c r="H474" s="20"/>
      <c r="I474" s="20"/>
      <c r="J474" s="58"/>
      <c r="K474" s="69">
        <f>Table579105[[#This Row],[Total Expenditure Amount]]*0.25</f>
        <v>0</v>
      </c>
      <c r="L474" s="59">
        <f>Table579105[[#This Row],[Total Expenditure Amount]]*0.75</f>
        <v>0</v>
      </c>
      <c r="M474" s="77" t="str">
        <f>IFERROR(INDEX('Lists (to be hidden)'!$D:$D,MATCH(I474,'Lists (to be hidden)'!$E:$E,0)),"")</f>
        <v/>
      </c>
      <c r="N474" s="78" t="str">
        <f>IFERROR(INDEX('Lists (to be hidden)'!$F:$F,MATCH(I474,'Lists (to be hidden)'!$E:$E,0)),"")</f>
        <v/>
      </c>
    </row>
    <row r="475" spans="1:14" x14ac:dyDescent="0.25">
      <c r="A475" s="18" t="s">
        <v>837</v>
      </c>
      <c r="B475" s="18" t="str">
        <f>'1. Start Here'!$I$6</f>
        <v>N/A</v>
      </c>
      <c r="D475" s="23"/>
      <c r="E475" s="29" t="s">
        <v>970</v>
      </c>
      <c r="F475" s="19"/>
      <c r="G475" s="20"/>
      <c r="H475" s="20"/>
      <c r="I475" s="20"/>
      <c r="J475" s="58"/>
      <c r="K475" s="69">
        <f>Table579105[[#This Row],[Total Expenditure Amount]]*0.25</f>
        <v>0</v>
      </c>
      <c r="L475" s="59">
        <f>Table579105[[#This Row],[Total Expenditure Amount]]*0.75</f>
        <v>0</v>
      </c>
      <c r="M475" s="77" t="str">
        <f>IFERROR(INDEX('Lists (to be hidden)'!$D:$D,MATCH(I475,'Lists (to be hidden)'!$E:$E,0)),"")</f>
        <v/>
      </c>
      <c r="N475" s="78" t="str">
        <f>IFERROR(INDEX('Lists (to be hidden)'!$F:$F,MATCH(I475,'Lists (to be hidden)'!$E:$E,0)),"")</f>
        <v/>
      </c>
    </row>
    <row r="476" spans="1:14" x14ac:dyDescent="0.25">
      <c r="A476" s="18" t="s">
        <v>837</v>
      </c>
      <c r="B476" s="18" t="str">
        <f>'1. Start Here'!$I$6</f>
        <v>N/A</v>
      </c>
      <c r="D476" s="23"/>
      <c r="E476" s="29" t="s">
        <v>971</v>
      </c>
      <c r="F476" s="19"/>
      <c r="G476" s="20"/>
      <c r="H476" s="20"/>
      <c r="I476" s="20"/>
      <c r="J476" s="58"/>
      <c r="K476" s="69">
        <f>Table579105[[#This Row],[Total Expenditure Amount]]*0.25</f>
        <v>0</v>
      </c>
      <c r="L476" s="59">
        <f>Table579105[[#This Row],[Total Expenditure Amount]]*0.75</f>
        <v>0</v>
      </c>
      <c r="M476" s="77" t="str">
        <f>IFERROR(INDEX('Lists (to be hidden)'!$D:$D,MATCH(I476,'Lists (to be hidden)'!$E:$E,0)),"")</f>
        <v/>
      </c>
      <c r="N476" s="78" t="str">
        <f>IFERROR(INDEX('Lists (to be hidden)'!$F:$F,MATCH(I476,'Lists (to be hidden)'!$E:$E,0)),"")</f>
        <v/>
      </c>
    </row>
    <row r="477" spans="1:14" x14ac:dyDescent="0.25">
      <c r="A477" s="18" t="s">
        <v>837</v>
      </c>
      <c r="B477" s="18" t="str">
        <f>'1. Start Here'!$I$6</f>
        <v>N/A</v>
      </c>
      <c r="D477" s="23"/>
      <c r="E477" s="29" t="s">
        <v>972</v>
      </c>
      <c r="F477" s="19"/>
      <c r="G477" s="20"/>
      <c r="H477" s="20"/>
      <c r="I477" s="20"/>
      <c r="J477" s="58"/>
      <c r="K477" s="69">
        <f>Table579105[[#This Row],[Total Expenditure Amount]]*0.25</f>
        <v>0</v>
      </c>
      <c r="L477" s="59">
        <f>Table579105[[#This Row],[Total Expenditure Amount]]*0.75</f>
        <v>0</v>
      </c>
      <c r="M477" s="77" t="str">
        <f>IFERROR(INDEX('Lists (to be hidden)'!$D:$D,MATCH(I477,'Lists (to be hidden)'!$E:$E,0)),"")</f>
        <v/>
      </c>
      <c r="N477" s="78" t="str">
        <f>IFERROR(INDEX('Lists (to be hidden)'!$F:$F,MATCH(I477,'Lists (to be hidden)'!$E:$E,0)),"")</f>
        <v/>
      </c>
    </row>
    <row r="478" spans="1:14" x14ac:dyDescent="0.25">
      <c r="A478" s="18" t="s">
        <v>837</v>
      </c>
      <c r="B478" s="18" t="str">
        <f>'1. Start Here'!$I$6</f>
        <v>N/A</v>
      </c>
      <c r="D478" s="23"/>
      <c r="E478" s="28" t="s">
        <v>973</v>
      </c>
      <c r="F478" s="19"/>
      <c r="G478" s="20"/>
      <c r="H478" s="20"/>
      <c r="I478" s="20"/>
      <c r="J478" s="58"/>
      <c r="K478" s="69">
        <f>Table579105[[#This Row],[Total Expenditure Amount]]*0.25</f>
        <v>0</v>
      </c>
      <c r="L478" s="59">
        <f>Table579105[[#This Row],[Total Expenditure Amount]]*0.75</f>
        <v>0</v>
      </c>
      <c r="M478" s="77" t="str">
        <f>IFERROR(INDEX('Lists (to be hidden)'!$D:$D,MATCH(I478,'Lists (to be hidden)'!$E:$E,0)),"")</f>
        <v/>
      </c>
      <c r="N478" s="78" t="str">
        <f>IFERROR(INDEX('Lists (to be hidden)'!$F:$F,MATCH(I478,'Lists (to be hidden)'!$E:$E,0)),"")</f>
        <v/>
      </c>
    </row>
    <row r="479" spans="1:14" x14ac:dyDescent="0.25">
      <c r="A479" s="18" t="s">
        <v>837</v>
      </c>
      <c r="B479" s="18" t="str">
        <f>'1. Start Here'!$I$6</f>
        <v>N/A</v>
      </c>
      <c r="D479" s="23"/>
      <c r="E479" s="29" t="s">
        <v>974</v>
      </c>
      <c r="F479" s="19"/>
      <c r="G479" s="20"/>
      <c r="H479" s="20"/>
      <c r="I479" s="20"/>
      <c r="J479" s="58"/>
      <c r="K479" s="69">
        <f>Table579105[[#This Row],[Total Expenditure Amount]]*0.25</f>
        <v>0</v>
      </c>
      <c r="L479" s="59">
        <f>Table579105[[#This Row],[Total Expenditure Amount]]*0.75</f>
        <v>0</v>
      </c>
      <c r="M479" s="77" t="str">
        <f>IFERROR(INDEX('Lists (to be hidden)'!$D:$D,MATCH(I479,'Lists (to be hidden)'!$E:$E,0)),"")</f>
        <v/>
      </c>
      <c r="N479" s="78" t="str">
        <f>IFERROR(INDEX('Lists (to be hidden)'!$F:$F,MATCH(I479,'Lists (to be hidden)'!$E:$E,0)),"")</f>
        <v/>
      </c>
    </row>
    <row r="480" spans="1:14" x14ac:dyDescent="0.25">
      <c r="A480" s="18" t="s">
        <v>837</v>
      </c>
      <c r="B480" s="18" t="str">
        <f>'1. Start Here'!$I$6</f>
        <v>N/A</v>
      </c>
      <c r="D480" s="23"/>
      <c r="E480" s="29" t="s">
        <v>975</v>
      </c>
      <c r="F480" s="19"/>
      <c r="G480" s="20"/>
      <c r="H480" s="20"/>
      <c r="I480" s="20"/>
      <c r="J480" s="58"/>
      <c r="K480" s="69">
        <f>Table579105[[#This Row],[Total Expenditure Amount]]*0.25</f>
        <v>0</v>
      </c>
      <c r="L480" s="59">
        <f>Table579105[[#This Row],[Total Expenditure Amount]]*0.75</f>
        <v>0</v>
      </c>
      <c r="M480" s="77" t="str">
        <f>IFERROR(INDEX('Lists (to be hidden)'!$D:$D,MATCH(I480,'Lists (to be hidden)'!$E:$E,0)),"")</f>
        <v/>
      </c>
      <c r="N480" s="78" t="str">
        <f>IFERROR(INDEX('Lists (to be hidden)'!$F:$F,MATCH(I480,'Lists (to be hidden)'!$E:$E,0)),"")</f>
        <v/>
      </c>
    </row>
    <row r="481" spans="1:14" x14ac:dyDescent="0.25">
      <c r="A481" s="18" t="s">
        <v>837</v>
      </c>
      <c r="B481" s="18" t="str">
        <f>'1. Start Here'!$I$6</f>
        <v>N/A</v>
      </c>
      <c r="D481" s="23"/>
      <c r="E481" s="28" t="s">
        <v>976</v>
      </c>
      <c r="F481" s="19"/>
      <c r="G481" s="20"/>
      <c r="H481" s="20"/>
      <c r="I481" s="20"/>
      <c r="J481" s="58"/>
      <c r="K481" s="69">
        <f>Table579105[[#This Row],[Total Expenditure Amount]]*0.25</f>
        <v>0</v>
      </c>
      <c r="L481" s="59">
        <f>Table579105[[#This Row],[Total Expenditure Amount]]*0.75</f>
        <v>0</v>
      </c>
      <c r="M481" s="77" t="str">
        <f>IFERROR(INDEX('Lists (to be hidden)'!$D:$D,MATCH(I481,'Lists (to be hidden)'!$E:$E,0)),"")</f>
        <v/>
      </c>
      <c r="N481" s="78" t="str">
        <f>IFERROR(INDEX('Lists (to be hidden)'!$F:$F,MATCH(I481,'Lists (to be hidden)'!$E:$E,0)),"")</f>
        <v/>
      </c>
    </row>
    <row r="482" spans="1:14" x14ac:dyDescent="0.25">
      <c r="A482" s="18" t="s">
        <v>837</v>
      </c>
      <c r="B482" s="18" t="str">
        <f>'1. Start Here'!$I$6</f>
        <v>N/A</v>
      </c>
      <c r="D482" s="23"/>
      <c r="E482" s="29" t="s">
        <v>977</v>
      </c>
      <c r="F482" s="19"/>
      <c r="G482" s="20"/>
      <c r="H482" s="20"/>
      <c r="I482" s="20"/>
      <c r="J482" s="58"/>
      <c r="K482" s="69">
        <f>Table579105[[#This Row],[Total Expenditure Amount]]*0.25</f>
        <v>0</v>
      </c>
      <c r="L482" s="59">
        <f>Table579105[[#This Row],[Total Expenditure Amount]]*0.75</f>
        <v>0</v>
      </c>
      <c r="M482" s="77" t="str">
        <f>IFERROR(INDEX('Lists (to be hidden)'!$D:$D,MATCH(I482,'Lists (to be hidden)'!$E:$E,0)),"")</f>
        <v/>
      </c>
      <c r="N482" s="78" t="str">
        <f>IFERROR(INDEX('Lists (to be hidden)'!$F:$F,MATCH(I482,'Lists (to be hidden)'!$E:$E,0)),"")</f>
        <v/>
      </c>
    </row>
    <row r="483" spans="1:14" x14ac:dyDescent="0.25">
      <c r="A483" s="18" t="s">
        <v>837</v>
      </c>
      <c r="B483" s="18" t="str">
        <f>'1. Start Here'!$I$6</f>
        <v>N/A</v>
      </c>
      <c r="D483" s="23"/>
      <c r="E483" s="29" t="s">
        <v>978</v>
      </c>
      <c r="F483" s="19"/>
      <c r="G483" s="20"/>
      <c r="H483" s="20"/>
      <c r="I483" s="20"/>
      <c r="J483" s="58"/>
      <c r="K483" s="69">
        <f>Table579105[[#This Row],[Total Expenditure Amount]]*0.25</f>
        <v>0</v>
      </c>
      <c r="L483" s="59">
        <f>Table579105[[#This Row],[Total Expenditure Amount]]*0.75</f>
        <v>0</v>
      </c>
      <c r="M483" s="77" t="str">
        <f>IFERROR(INDEX('Lists (to be hidden)'!$D:$D,MATCH(I483,'Lists (to be hidden)'!$E:$E,0)),"")</f>
        <v/>
      </c>
      <c r="N483" s="78" t="str">
        <f>IFERROR(INDEX('Lists (to be hidden)'!$F:$F,MATCH(I483,'Lists (to be hidden)'!$E:$E,0)),"")</f>
        <v/>
      </c>
    </row>
    <row r="484" spans="1:14" x14ac:dyDescent="0.25">
      <c r="A484" s="18" t="s">
        <v>837</v>
      </c>
      <c r="B484" s="18" t="str">
        <f>'1. Start Here'!$I$6</f>
        <v>N/A</v>
      </c>
      <c r="D484" s="23"/>
      <c r="E484" s="29" t="s">
        <v>979</v>
      </c>
      <c r="F484" s="19"/>
      <c r="G484" s="20"/>
      <c r="H484" s="20"/>
      <c r="I484" s="20"/>
      <c r="J484" s="58"/>
      <c r="K484" s="69">
        <f>Table579105[[#This Row],[Total Expenditure Amount]]*0.25</f>
        <v>0</v>
      </c>
      <c r="L484" s="59">
        <f>Table579105[[#This Row],[Total Expenditure Amount]]*0.75</f>
        <v>0</v>
      </c>
      <c r="M484" s="77" t="str">
        <f>IFERROR(INDEX('Lists (to be hidden)'!$D:$D,MATCH(I484,'Lists (to be hidden)'!$E:$E,0)),"")</f>
        <v/>
      </c>
      <c r="N484" s="78" t="str">
        <f>IFERROR(INDEX('Lists (to be hidden)'!$F:$F,MATCH(I484,'Lists (to be hidden)'!$E:$E,0)),"")</f>
        <v/>
      </c>
    </row>
    <row r="485" spans="1:14" x14ac:dyDescent="0.25">
      <c r="A485" s="18" t="s">
        <v>837</v>
      </c>
      <c r="B485" s="18" t="str">
        <f>'1. Start Here'!$I$6</f>
        <v>N/A</v>
      </c>
      <c r="D485" s="23"/>
      <c r="E485" s="29" t="s">
        <v>980</v>
      </c>
      <c r="F485" s="19"/>
      <c r="G485" s="20"/>
      <c r="H485" s="20"/>
      <c r="I485" s="20"/>
      <c r="J485" s="58"/>
      <c r="K485" s="69">
        <f>Table579105[[#This Row],[Total Expenditure Amount]]*0.25</f>
        <v>0</v>
      </c>
      <c r="L485" s="59">
        <f>Table579105[[#This Row],[Total Expenditure Amount]]*0.75</f>
        <v>0</v>
      </c>
      <c r="M485" s="77" t="str">
        <f>IFERROR(INDEX('Lists (to be hidden)'!$D:$D,MATCH(I485,'Lists (to be hidden)'!$E:$E,0)),"")</f>
        <v/>
      </c>
      <c r="N485" s="78" t="str">
        <f>IFERROR(INDEX('Lists (to be hidden)'!$F:$F,MATCH(I485,'Lists (to be hidden)'!$E:$E,0)),"")</f>
        <v/>
      </c>
    </row>
    <row r="486" spans="1:14" x14ac:dyDescent="0.25">
      <c r="A486" s="18" t="s">
        <v>837</v>
      </c>
      <c r="B486" s="18" t="str">
        <f>'1. Start Here'!$I$6</f>
        <v>N/A</v>
      </c>
      <c r="D486" s="23"/>
      <c r="E486" s="28" t="s">
        <v>981</v>
      </c>
      <c r="F486" s="19"/>
      <c r="G486" s="20"/>
      <c r="H486" s="20"/>
      <c r="I486" s="20"/>
      <c r="J486" s="58"/>
      <c r="K486" s="69">
        <f>Table579105[[#This Row],[Total Expenditure Amount]]*0.25</f>
        <v>0</v>
      </c>
      <c r="L486" s="59">
        <f>Table579105[[#This Row],[Total Expenditure Amount]]*0.75</f>
        <v>0</v>
      </c>
      <c r="M486" s="77" t="str">
        <f>IFERROR(INDEX('Lists (to be hidden)'!$D:$D,MATCH(I486,'Lists (to be hidden)'!$E:$E,0)),"")</f>
        <v/>
      </c>
      <c r="N486" s="78" t="str">
        <f>IFERROR(INDEX('Lists (to be hidden)'!$F:$F,MATCH(I486,'Lists (to be hidden)'!$E:$E,0)),"")</f>
        <v/>
      </c>
    </row>
    <row r="487" spans="1:14" x14ac:dyDescent="0.25">
      <c r="A487" s="18" t="s">
        <v>837</v>
      </c>
      <c r="B487" s="18" t="str">
        <f>'1. Start Here'!$I$6</f>
        <v>N/A</v>
      </c>
      <c r="D487" s="23"/>
      <c r="E487" s="29" t="s">
        <v>982</v>
      </c>
      <c r="F487" s="19"/>
      <c r="G487" s="20"/>
      <c r="H487" s="20"/>
      <c r="I487" s="20"/>
      <c r="J487" s="58"/>
      <c r="K487" s="69">
        <f>Table579105[[#This Row],[Total Expenditure Amount]]*0.25</f>
        <v>0</v>
      </c>
      <c r="L487" s="59">
        <f>Table579105[[#This Row],[Total Expenditure Amount]]*0.75</f>
        <v>0</v>
      </c>
      <c r="M487" s="77" t="str">
        <f>IFERROR(INDEX('Lists (to be hidden)'!$D:$D,MATCH(I487,'Lists (to be hidden)'!$E:$E,0)),"")</f>
        <v/>
      </c>
      <c r="N487" s="78" t="str">
        <f>IFERROR(INDEX('Lists (to be hidden)'!$F:$F,MATCH(I487,'Lists (to be hidden)'!$E:$E,0)),"")</f>
        <v/>
      </c>
    </row>
    <row r="488" spans="1:14" x14ac:dyDescent="0.25">
      <c r="A488" s="18" t="s">
        <v>837</v>
      </c>
      <c r="B488" s="18" t="str">
        <f>'1. Start Here'!$I$6</f>
        <v>N/A</v>
      </c>
      <c r="D488" s="23"/>
      <c r="E488" s="29" t="s">
        <v>983</v>
      </c>
      <c r="F488" s="19"/>
      <c r="G488" s="20"/>
      <c r="H488" s="20"/>
      <c r="I488" s="20"/>
      <c r="J488" s="58"/>
      <c r="K488" s="69">
        <f>Table579105[[#This Row],[Total Expenditure Amount]]*0.25</f>
        <v>0</v>
      </c>
      <c r="L488" s="59">
        <f>Table579105[[#This Row],[Total Expenditure Amount]]*0.75</f>
        <v>0</v>
      </c>
      <c r="M488" s="77" t="str">
        <f>IFERROR(INDEX('Lists (to be hidden)'!$D:$D,MATCH(I488,'Lists (to be hidden)'!$E:$E,0)),"")</f>
        <v/>
      </c>
      <c r="N488" s="78" t="str">
        <f>IFERROR(INDEX('Lists (to be hidden)'!$F:$F,MATCH(I488,'Lists (to be hidden)'!$E:$E,0)),"")</f>
        <v/>
      </c>
    </row>
    <row r="489" spans="1:14" x14ac:dyDescent="0.25">
      <c r="A489" s="18" t="s">
        <v>837</v>
      </c>
      <c r="B489" s="18" t="str">
        <f>'1. Start Here'!$I$6</f>
        <v>N/A</v>
      </c>
      <c r="D489" s="23"/>
      <c r="E489" s="28" t="s">
        <v>984</v>
      </c>
      <c r="F489" s="19"/>
      <c r="G489" s="20"/>
      <c r="H489" s="20"/>
      <c r="I489" s="20"/>
      <c r="J489" s="58"/>
      <c r="K489" s="69">
        <f>Table579105[[#This Row],[Total Expenditure Amount]]*0.25</f>
        <v>0</v>
      </c>
      <c r="L489" s="59">
        <f>Table579105[[#This Row],[Total Expenditure Amount]]*0.75</f>
        <v>0</v>
      </c>
      <c r="M489" s="77" t="str">
        <f>IFERROR(INDEX('Lists (to be hidden)'!$D:$D,MATCH(I489,'Lists (to be hidden)'!$E:$E,0)),"")</f>
        <v/>
      </c>
      <c r="N489" s="78" t="str">
        <f>IFERROR(INDEX('Lists (to be hidden)'!$F:$F,MATCH(I489,'Lists (to be hidden)'!$E:$E,0)),"")</f>
        <v/>
      </c>
    </row>
    <row r="490" spans="1:14" x14ac:dyDescent="0.25">
      <c r="A490" s="18" t="s">
        <v>837</v>
      </c>
      <c r="B490" s="18" t="str">
        <f>'1. Start Here'!$I$6</f>
        <v>N/A</v>
      </c>
      <c r="D490" s="23"/>
      <c r="E490" s="29" t="s">
        <v>985</v>
      </c>
      <c r="F490" s="19"/>
      <c r="G490" s="20"/>
      <c r="H490" s="20"/>
      <c r="I490" s="20"/>
      <c r="J490" s="58"/>
      <c r="K490" s="69">
        <f>Table579105[[#This Row],[Total Expenditure Amount]]*0.25</f>
        <v>0</v>
      </c>
      <c r="L490" s="59">
        <f>Table579105[[#This Row],[Total Expenditure Amount]]*0.75</f>
        <v>0</v>
      </c>
      <c r="M490" s="77" t="str">
        <f>IFERROR(INDEX('Lists (to be hidden)'!$D:$D,MATCH(I490,'Lists (to be hidden)'!$E:$E,0)),"")</f>
        <v/>
      </c>
      <c r="N490" s="78" t="str">
        <f>IFERROR(INDEX('Lists (to be hidden)'!$F:$F,MATCH(I490,'Lists (to be hidden)'!$E:$E,0)),"")</f>
        <v/>
      </c>
    </row>
    <row r="491" spans="1:14" x14ac:dyDescent="0.25">
      <c r="A491" s="18" t="s">
        <v>837</v>
      </c>
      <c r="B491" s="18" t="str">
        <f>'1. Start Here'!$I$6</f>
        <v>N/A</v>
      </c>
      <c r="D491" s="23"/>
      <c r="E491" s="29" t="s">
        <v>986</v>
      </c>
      <c r="F491" s="19"/>
      <c r="G491" s="20"/>
      <c r="H491" s="20"/>
      <c r="I491" s="20"/>
      <c r="J491" s="58"/>
      <c r="K491" s="69">
        <f>Table579105[[#This Row],[Total Expenditure Amount]]*0.25</f>
        <v>0</v>
      </c>
      <c r="L491" s="59">
        <f>Table579105[[#This Row],[Total Expenditure Amount]]*0.75</f>
        <v>0</v>
      </c>
      <c r="M491" s="77" t="str">
        <f>IFERROR(INDEX('Lists (to be hidden)'!$D:$D,MATCH(I491,'Lists (to be hidden)'!$E:$E,0)),"")</f>
        <v/>
      </c>
      <c r="N491" s="78" t="str">
        <f>IFERROR(INDEX('Lists (to be hidden)'!$F:$F,MATCH(I491,'Lists (to be hidden)'!$E:$E,0)),"")</f>
        <v/>
      </c>
    </row>
    <row r="492" spans="1:14" x14ac:dyDescent="0.25">
      <c r="A492" s="18" t="s">
        <v>837</v>
      </c>
      <c r="B492" s="18" t="str">
        <f>'1. Start Here'!$I$6</f>
        <v>N/A</v>
      </c>
      <c r="D492" s="23"/>
      <c r="E492" s="29" t="s">
        <v>987</v>
      </c>
      <c r="F492" s="19"/>
      <c r="G492" s="20"/>
      <c r="H492" s="20"/>
      <c r="I492" s="20"/>
      <c r="J492" s="58"/>
      <c r="K492" s="69">
        <f>Table579105[[#This Row],[Total Expenditure Amount]]*0.25</f>
        <v>0</v>
      </c>
      <c r="L492" s="59">
        <f>Table579105[[#This Row],[Total Expenditure Amount]]*0.75</f>
        <v>0</v>
      </c>
      <c r="M492" s="77" t="str">
        <f>IFERROR(INDEX('Lists (to be hidden)'!$D:$D,MATCH(I492,'Lists (to be hidden)'!$E:$E,0)),"")</f>
        <v/>
      </c>
      <c r="N492" s="78" t="str">
        <f>IFERROR(INDEX('Lists (to be hidden)'!$F:$F,MATCH(I492,'Lists (to be hidden)'!$E:$E,0)),"")</f>
        <v/>
      </c>
    </row>
    <row r="493" spans="1:14" x14ac:dyDescent="0.25">
      <c r="A493" s="18" t="s">
        <v>837</v>
      </c>
      <c r="B493" s="18" t="str">
        <f>'1. Start Here'!$I$6</f>
        <v>N/A</v>
      </c>
      <c r="D493" s="23"/>
      <c r="E493" s="29" t="s">
        <v>988</v>
      </c>
      <c r="F493" s="19"/>
      <c r="G493" s="20"/>
      <c r="H493" s="20"/>
      <c r="I493" s="20"/>
      <c r="J493" s="58"/>
      <c r="K493" s="69">
        <f>Table579105[[#This Row],[Total Expenditure Amount]]*0.25</f>
        <v>0</v>
      </c>
      <c r="L493" s="59">
        <f>Table579105[[#This Row],[Total Expenditure Amount]]*0.75</f>
        <v>0</v>
      </c>
      <c r="M493" s="77" t="str">
        <f>IFERROR(INDEX('Lists (to be hidden)'!$D:$D,MATCH(I493,'Lists (to be hidden)'!$E:$E,0)),"")</f>
        <v/>
      </c>
      <c r="N493" s="78" t="str">
        <f>IFERROR(INDEX('Lists (to be hidden)'!$F:$F,MATCH(I493,'Lists (to be hidden)'!$E:$E,0)),"")</f>
        <v/>
      </c>
    </row>
    <row r="494" spans="1:14" x14ac:dyDescent="0.25">
      <c r="A494" s="18" t="s">
        <v>837</v>
      </c>
      <c r="B494" s="18" t="str">
        <f>'1. Start Here'!$I$6</f>
        <v>N/A</v>
      </c>
      <c r="D494" s="23"/>
      <c r="E494" s="28" t="s">
        <v>989</v>
      </c>
      <c r="F494" s="19"/>
      <c r="G494" s="20"/>
      <c r="H494" s="20"/>
      <c r="I494" s="20"/>
      <c r="J494" s="58"/>
      <c r="K494" s="69">
        <f>Table579105[[#This Row],[Total Expenditure Amount]]*0.25</f>
        <v>0</v>
      </c>
      <c r="L494" s="59">
        <f>Table579105[[#This Row],[Total Expenditure Amount]]*0.75</f>
        <v>0</v>
      </c>
      <c r="M494" s="77" t="str">
        <f>IFERROR(INDEX('Lists (to be hidden)'!$D:$D,MATCH(I494,'Lists (to be hidden)'!$E:$E,0)),"")</f>
        <v/>
      </c>
      <c r="N494" s="78" t="str">
        <f>IFERROR(INDEX('Lists (to be hidden)'!$F:$F,MATCH(I494,'Lists (to be hidden)'!$E:$E,0)),"")</f>
        <v/>
      </c>
    </row>
    <row r="495" spans="1:14" x14ac:dyDescent="0.25">
      <c r="A495" s="18" t="s">
        <v>837</v>
      </c>
      <c r="B495" s="18" t="str">
        <f>'1. Start Here'!$I$6</f>
        <v>N/A</v>
      </c>
      <c r="D495" s="23"/>
      <c r="E495" s="29" t="s">
        <v>990</v>
      </c>
      <c r="F495" s="19"/>
      <c r="G495" s="20"/>
      <c r="H495" s="20"/>
      <c r="I495" s="20"/>
      <c r="J495" s="58"/>
      <c r="K495" s="69">
        <f>Table579105[[#This Row],[Total Expenditure Amount]]*0.25</f>
        <v>0</v>
      </c>
      <c r="L495" s="59">
        <f>Table579105[[#This Row],[Total Expenditure Amount]]*0.75</f>
        <v>0</v>
      </c>
      <c r="M495" s="77" t="str">
        <f>IFERROR(INDEX('Lists (to be hidden)'!$D:$D,MATCH(I495,'Lists (to be hidden)'!$E:$E,0)),"")</f>
        <v/>
      </c>
      <c r="N495" s="78" t="str">
        <f>IFERROR(INDEX('Lists (to be hidden)'!$F:$F,MATCH(I495,'Lists (to be hidden)'!$E:$E,0)),"")</f>
        <v/>
      </c>
    </row>
    <row r="496" spans="1:14" x14ac:dyDescent="0.25">
      <c r="A496" s="18" t="s">
        <v>837</v>
      </c>
      <c r="B496" s="18" t="str">
        <f>'1. Start Here'!$I$6</f>
        <v>N/A</v>
      </c>
      <c r="D496" s="23"/>
      <c r="E496" s="29" t="s">
        <v>991</v>
      </c>
      <c r="F496" s="19"/>
      <c r="G496" s="20"/>
      <c r="H496" s="20"/>
      <c r="I496" s="20"/>
      <c r="J496" s="58"/>
      <c r="K496" s="69">
        <f>Table579105[[#This Row],[Total Expenditure Amount]]*0.25</f>
        <v>0</v>
      </c>
      <c r="L496" s="59">
        <f>Table579105[[#This Row],[Total Expenditure Amount]]*0.75</f>
        <v>0</v>
      </c>
      <c r="M496" s="77" t="str">
        <f>IFERROR(INDEX('Lists (to be hidden)'!$D:$D,MATCH(I496,'Lists (to be hidden)'!$E:$E,0)),"")</f>
        <v/>
      </c>
      <c r="N496" s="78" t="str">
        <f>IFERROR(INDEX('Lists (to be hidden)'!$F:$F,MATCH(I496,'Lists (to be hidden)'!$E:$E,0)),"")</f>
        <v/>
      </c>
    </row>
    <row r="497" spans="1:14" x14ac:dyDescent="0.25">
      <c r="A497" s="18" t="s">
        <v>837</v>
      </c>
      <c r="B497" s="18" t="str">
        <f>'1. Start Here'!$I$6</f>
        <v>N/A</v>
      </c>
      <c r="D497" s="23"/>
      <c r="E497" s="28" t="s">
        <v>992</v>
      </c>
      <c r="F497" s="19"/>
      <c r="G497" s="20"/>
      <c r="H497" s="20"/>
      <c r="I497" s="20"/>
      <c r="J497" s="58"/>
      <c r="K497" s="69">
        <f>Table579105[[#This Row],[Total Expenditure Amount]]*0.25</f>
        <v>0</v>
      </c>
      <c r="L497" s="59">
        <f>Table579105[[#This Row],[Total Expenditure Amount]]*0.75</f>
        <v>0</v>
      </c>
      <c r="M497" s="77" t="str">
        <f>IFERROR(INDEX('Lists (to be hidden)'!$D:$D,MATCH(I497,'Lists (to be hidden)'!$E:$E,0)),"")</f>
        <v/>
      </c>
      <c r="N497" s="78" t="str">
        <f>IFERROR(INDEX('Lists (to be hidden)'!$F:$F,MATCH(I497,'Lists (to be hidden)'!$E:$E,0)),"")</f>
        <v/>
      </c>
    </row>
    <row r="498" spans="1:14" x14ac:dyDescent="0.25">
      <c r="A498" s="18" t="s">
        <v>837</v>
      </c>
      <c r="B498" s="18" t="str">
        <f>'1. Start Here'!$I$6</f>
        <v>N/A</v>
      </c>
      <c r="D498" s="23"/>
      <c r="E498" s="29" t="s">
        <v>993</v>
      </c>
      <c r="F498" s="19"/>
      <c r="G498" s="20"/>
      <c r="H498" s="20"/>
      <c r="I498" s="20"/>
      <c r="J498" s="58"/>
      <c r="K498" s="69">
        <f>Table579105[[#This Row],[Total Expenditure Amount]]*0.25</f>
        <v>0</v>
      </c>
      <c r="L498" s="59">
        <f>Table579105[[#This Row],[Total Expenditure Amount]]*0.75</f>
        <v>0</v>
      </c>
      <c r="M498" s="77" t="str">
        <f>IFERROR(INDEX('Lists (to be hidden)'!$D:$D,MATCH(I498,'Lists (to be hidden)'!$E:$E,0)),"")</f>
        <v/>
      </c>
      <c r="N498" s="78" t="str">
        <f>IFERROR(INDEX('Lists (to be hidden)'!$F:$F,MATCH(I498,'Lists (to be hidden)'!$E:$E,0)),"")</f>
        <v/>
      </c>
    </row>
    <row r="499" spans="1:14" x14ac:dyDescent="0.25">
      <c r="A499" s="18" t="s">
        <v>837</v>
      </c>
      <c r="B499" s="18" t="str">
        <f>'1. Start Here'!$I$6</f>
        <v>N/A</v>
      </c>
      <c r="D499" s="23"/>
      <c r="E499" s="29" t="s">
        <v>994</v>
      </c>
      <c r="F499" s="19"/>
      <c r="G499" s="20"/>
      <c r="H499" s="20"/>
      <c r="I499" s="20"/>
      <c r="J499" s="58"/>
      <c r="K499" s="69">
        <f>Table579105[[#This Row],[Total Expenditure Amount]]*0.25</f>
        <v>0</v>
      </c>
      <c r="L499" s="59">
        <f>Table579105[[#This Row],[Total Expenditure Amount]]*0.75</f>
        <v>0</v>
      </c>
      <c r="M499" s="77" t="str">
        <f>IFERROR(INDEX('Lists (to be hidden)'!$D:$D,MATCH(I499,'Lists (to be hidden)'!$E:$E,0)),"")</f>
        <v/>
      </c>
      <c r="N499" s="78" t="str">
        <f>IFERROR(INDEX('Lists (to be hidden)'!$F:$F,MATCH(I499,'Lists (to be hidden)'!$E:$E,0)),"")</f>
        <v/>
      </c>
    </row>
    <row r="500" spans="1:14" x14ac:dyDescent="0.25">
      <c r="A500" s="18" t="s">
        <v>837</v>
      </c>
      <c r="B500" s="18" t="str">
        <f>'1. Start Here'!$I$6</f>
        <v>N/A</v>
      </c>
      <c r="D500" s="23"/>
      <c r="E500" s="29" t="s">
        <v>995</v>
      </c>
      <c r="F500" s="19"/>
      <c r="G500" s="20"/>
      <c r="H500" s="20"/>
      <c r="I500" s="20"/>
      <c r="J500" s="58"/>
      <c r="K500" s="69">
        <f>Table579105[[#This Row],[Total Expenditure Amount]]*0.25</f>
        <v>0</v>
      </c>
      <c r="L500" s="59">
        <f>Table579105[[#This Row],[Total Expenditure Amount]]*0.75</f>
        <v>0</v>
      </c>
      <c r="M500" s="77" t="str">
        <f>IFERROR(INDEX('Lists (to be hidden)'!$D:$D,MATCH(I500,'Lists (to be hidden)'!$E:$E,0)),"")</f>
        <v/>
      </c>
      <c r="N500" s="78" t="str">
        <f>IFERROR(INDEX('Lists (to be hidden)'!$F:$F,MATCH(I500,'Lists (to be hidden)'!$E:$E,0)),"")</f>
        <v/>
      </c>
    </row>
    <row r="501" spans="1:14" x14ac:dyDescent="0.25">
      <c r="A501" s="18" t="s">
        <v>837</v>
      </c>
      <c r="B501" s="18" t="str">
        <f>'1. Start Here'!$I$6</f>
        <v>N/A</v>
      </c>
      <c r="D501" s="23"/>
      <c r="E501" s="29" t="s">
        <v>996</v>
      </c>
      <c r="F501" s="19"/>
      <c r="G501" s="20"/>
      <c r="H501" s="20"/>
      <c r="I501" s="20"/>
      <c r="J501" s="58"/>
      <c r="K501" s="69">
        <f>Table579105[[#This Row],[Total Expenditure Amount]]*0.25</f>
        <v>0</v>
      </c>
      <c r="L501" s="59">
        <f>Table579105[[#This Row],[Total Expenditure Amount]]*0.75</f>
        <v>0</v>
      </c>
      <c r="M501" s="77" t="str">
        <f>IFERROR(INDEX('Lists (to be hidden)'!$D:$D,MATCH(I501,'Lists (to be hidden)'!$E:$E,0)),"")</f>
        <v/>
      </c>
      <c r="N501" s="78" t="str">
        <f>IFERROR(INDEX('Lists (to be hidden)'!$F:$F,MATCH(I501,'Lists (to be hidden)'!$E:$E,0)),"")</f>
        <v/>
      </c>
    </row>
    <row r="502" spans="1:14" x14ac:dyDescent="0.25">
      <c r="A502" s="18" t="s">
        <v>837</v>
      </c>
      <c r="B502" s="18" t="str">
        <f>'1. Start Here'!$I$6</f>
        <v>N/A</v>
      </c>
      <c r="D502" s="23"/>
      <c r="E502" s="28" t="s">
        <v>997</v>
      </c>
      <c r="F502" s="19"/>
      <c r="G502" s="20"/>
      <c r="H502" s="20"/>
      <c r="I502" s="20"/>
      <c r="J502" s="58"/>
      <c r="K502" s="69">
        <f>Table579105[[#This Row],[Total Expenditure Amount]]*0.25</f>
        <v>0</v>
      </c>
      <c r="L502" s="59">
        <f>Table579105[[#This Row],[Total Expenditure Amount]]*0.75</f>
        <v>0</v>
      </c>
      <c r="M502" s="77" t="str">
        <f>IFERROR(INDEX('Lists (to be hidden)'!$D:$D,MATCH(I502,'Lists (to be hidden)'!$E:$E,0)),"")</f>
        <v/>
      </c>
      <c r="N502" s="78" t="str">
        <f>IFERROR(INDEX('Lists (to be hidden)'!$F:$F,MATCH(I502,'Lists (to be hidden)'!$E:$E,0)),"")</f>
        <v/>
      </c>
    </row>
    <row r="503" spans="1:14" x14ac:dyDescent="0.25">
      <c r="A503" s="18" t="s">
        <v>837</v>
      </c>
      <c r="B503" s="18" t="str">
        <f>'1. Start Here'!$I$6</f>
        <v>N/A</v>
      </c>
      <c r="D503" s="23"/>
      <c r="E503" s="29" t="s">
        <v>998</v>
      </c>
      <c r="F503" s="19"/>
      <c r="G503" s="20"/>
      <c r="H503" s="20"/>
      <c r="I503" s="20"/>
      <c r="J503" s="58"/>
      <c r="K503" s="69">
        <f>Table579105[[#This Row],[Total Expenditure Amount]]*0.25</f>
        <v>0</v>
      </c>
      <c r="L503" s="59">
        <f>Table579105[[#This Row],[Total Expenditure Amount]]*0.75</f>
        <v>0</v>
      </c>
      <c r="M503" s="77" t="str">
        <f>IFERROR(INDEX('Lists (to be hidden)'!$D:$D,MATCH(I503,'Lists (to be hidden)'!$E:$E,0)),"")</f>
        <v/>
      </c>
      <c r="N503" s="78" t="str">
        <f>IFERROR(INDEX('Lists (to be hidden)'!$F:$F,MATCH(I503,'Lists (to be hidden)'!$E:$E,0)),"")</f>
        <v/>
      </c>
    </row>
    <row r="504" spans="1:14" x14ac:dyDescent="0.25">
      <c r="A504" s="18" t="s">
        <v>837</v>
      </c>
      <c r="B504" s="18" t="str">
        <f>'1. Start Here'!$I$6</f>
        <v>N/A</v>
      </c>
      <c r="D504" s="23"/>
      <c r="E504" s="29" t="s">
        <v>999</v>
      </c>
      <c r="F504" s="19"/>
      <c r="G504" s="20"/>
      <c r="H504" s="20"/>
      <c r="I504" s="20"/>
      <c r="J504" s="58"/>
      <c r="K504" s="69">
        <f>Table579105[[#This Row],[Total Expenditure Amount]]*0.25</f>
        <v>0</v>
      </c>
      <c r="L504" s="59">
        <f>Table579105[[#This Row],[Total Expenditure Amount]]*0.75</f>
        <v>0</v>
      </c>
      <c r="M504" s="77" t="str">
        <f>IFERROR(INDEX('Lists (to be hidden)'!$D:$D,MATCH(I504,'Lists (to be hidden)'!$E:$E,0)),"")</f>
        <v/>
      </c>
      <c r="N504" s="78" t="str">
        <f>IFERROR(INDEX('Lists (to be hidden)'!$F:$F,MATCH(I504,'Lists (to be hidden)'!$E:$E,0)),"")</f>
        <v/>
      </c>
    </row>
    <row r="505" spans="1:14" x14ac:dyDescent="0.25">
      <c r="A505" s="18" t="s">
        <v>837</v>
      </c>
      <c r="B505" s="18" t="str">
        <f>'1. Start Here'!$I$6</f>
        <v>N/A</v>
      </c>
      <c r="D505" s="23"/>
      <c r="E505" s="28" t="s">
        <v>1000</v>
      </c>
      <c r="F505" s="19"/>
      <c r="G505" s="20"/>
      <c r="H505" s="20"/>
      <c r="I505" s="20"/>
      <c r="J505" s="58"/>
      <c r="K505" s="69">
        <f>Table579105[[#This Row],[Total Expenditure Amount]]*0.25</f>
        <v>0</v>
      </c>
      <c r="L505" s="59">
        <f>Table579105[[#This Row],[Total Expenditure Amount]]*0.75</f>
        <v>0</v>
      </c>
      <c r="M505" s="77" t="str">
        <f>IFERROR(INDEX('Lists (to be hidden)'!$D:$D,MATCH(I505,'Lists (to be hidden)'!$E:$E,0)),"")</f>
        <v/>
      </c>
      <c r="N505" s="78" t="str">
        <f>IFERROR(INDEX('Lists (to be hidden)'!$F:$F,MATCH(I505,'Lists (to be hidden)'!$E:$E,0)),"")</f>
        <v/>
      </c>
    </row>
    <row r="506" spans="1:14" x14ac:dyDescent="0.25">
      <c r="A506" s="18" t="s">
        <v>837</v>
      </c>
      <c r="B506" s="18" t="str">
        <f>'1. Start Here'!$I$6</f>
        <v>N/A</v>
      </c>
      <c r="D506" s="23"/>
      <c r="E506" s="29" t="s">
        <v>1001</v>
      </c>
      <c r="F506" s="19"/>
      <c r="G506" s="20"/>
      <c r="H506" s="20"/>
      <c r="I506" s="20"/>
      <c r="J506" s="58"/>
      <c r="K506" s="69">
        <f>Table579105[[#This Row],[Total Expenditure Amount]]*0.25</f>
        <v>0</v>
      </c>
      <c r="L506" s="59">
        <f>Table579105[[#This Row],[Total Expenditure Amount]]*0.75</f>
        <v>0</v>
      </c>
      <c r="M506" s="77" t="str">
        <f>IFERROR(INDEX('Lists (to be hidden)'!$D:$D,MATCH(I506,'Lists (to be hidden)'!$E:$E,0)),"")</f>
        <v/>
      </c>
      <c r="N506" s="78" t="str">
        <f>IFERROR(INDEX('Lists (to be hidden)'!$F:$F,MATCH(I506,'Lists (to be hidden)'!$E:$E,0)),"")</f>
        <v/>
      </c>
    </row>
    <row r="507" spans="1:14" x14ac:dyDescent="0.25">
      <c r="A507" s="18" t="s">
        <v>837</v>
      </c>
      <c r="B507" s="18" t="str">
        <f>'1. Start Here'!$I$6</f>
        <v>N/A</v>
      </c>
      <c r="D507" s="23"/>
      <c r="E507" s="29" t="s">
        <v>1002</v>
      </c>
      <c r="F507" s="19"/>
      <c r="G507" s="20"/>
      <c r="H507" s="20"/>
      <c r="I507" s="20"/>
      <c r="J507" s="58"/>
      <c r="K507" s="69">
        <f>Table579105[[#This Row],[Total Expenditure Amount]]*0.25</f>
        <v>0</v>
      </c>
      <c r="L507" s="59">
        <f>Table579105[[#This Row],[Total Expenditure Amount]]*0.75</f>
        <v>0</v>
      </c>
      <c r="M507" s="77" t="str">
        <f>IFERROR(INDEX('Lists (to be hidden)'!$D:$D,MATCH(I507,'Lists (to be hidden)'!$E:$E,0)),"")</f>
        <v/>
      </c>
      <c r="N507" s="78" t="str">
        <f>IFERROR(INDEX('Lists (to be hidden)'!$F:$F,MATCH(I507,'Lists (to be hidden)'!$E:$E,0)),"")</f>
        <v/>
      </c>
    </row>
    <row r="508" spans="1:14" x14ac:dyDescent="0.25">
      <c r="A508" s="18" t="s">
        <v>837</v>
      </c>
      <c r="B508" s="18" t="str">
        <f>'1. Start Here'!$I$6</f>
        <v>N/A</v>
      </c>
      <c r="D508" s="23"/>
      <c r="E508" s="29" t="s">
        <v>1003</v>
      </c>
      <c r="F508" s="19"/>
      <c r="G508" s="20"/>
      <c r="H508" s="20"/>
      <c r="I508" s="20"/>
      <c r="J508" s="58"/>
      <c r="K508" s="69">
        <f>Table579105[[#This Row],[Total Expenditure Amount]]*0.25</f>
        <v>0</v>
      </c>
      <c r="L508" s="59">
        <f>Table579105[[#This Row],[Total Expenditure Amount]]*0.75</f>
        <v>0</v>
      </c>
      <c r="M508" s="77" t="str">
        <f>IFERROR(INDEX('Lists (to be hidden)'!$D:$D,MATCH(I508,'Lists (to be hidden)'!$E:$E,0)),"")</f>
        <v/>
      </c>
      <c r="N508" s="78" t="str">
        <f>IFERROR(INDEX('Lists (to be hidden)'!$F:$F,MATCH(I508,'Lists (to be hidden)'!$E:$E,0)),"")</f>
        <v/>
      </c>
    </row>
    <row r="509" spans="1:14" x14ac:dyDescent="0.25">
      <c r="A509" s="18" t="s">
        <v>837</v>
      </c>
      <c r="B509" s="18" t="str">
        <f>'1. Start Here'!$I$6</f>
        <v>N/A</v>
      </c>
      <c r="D509" s="23"/>
      <c r="E509" s="29" t="s">
        <v>1004</v>
      </c>
      <c r="F509" s="19"/>
      <c r="G509" s="20"/>
      <c r="H509" s="20"/>
      <c r="I509" s="20"/>
      <c r="J509" s="58"/>
      <c r="K509" s="69">
        <f>Table579105[[#This Row],[Total Expenditure Amount]]*0.25</f>
        <v>0</v>
      </c>
      <c r="L509" s="59">
        <f>Table579105[[#This Row],[Total Expenditure Amount]]*0.75</f>
        <v>0</v>
      </c>
      <c r="M509" s="77" t="str">
        <f>IFERROR(INDEX('Lists (to be hidden)'!$D:$D,MATCH(I509,'Lists (to be hidden)'!$E:$E,0)),"")</f>
        <v/>
      </c>
      <c r="N509" s="78" t="str">
        <f>IFERROR(INDEX('Lists (to be hidden)'!$F:$F,MATCH(I509,'Lists (to be hidden)'!$E:$E,0)),"")</f>
        <v/>
      </c>
    </row>
    <row r="510" spans="1:14" x14ac:dyDescent="0.25">
      <c r="A510" s="18" t="s">
        <v>837</v>
      </c>
      <c r="B510" s="18" t="str">
        <f>'1. Start Here'!$I$6</f>
        <v>N/A</v>
      </c>
      <c r="D510" s="23"/>
      <c r="E510" s="28" t="s">
        <v>1005</v>
      </c>
      <c r="F510" s="19"/>
      <c r="G510" s="20"/>
      <c r="H510" s="20"/>
      <c r="I510" s="20"/>
      <c r="J510" s="58"/>
      <c r="K510" s="69">
        <f>Table579105[[#This Row],[Total Expenditure Amount]]*0.25</f>
        <v>0</v>
      </c>
      <c r="L510" s="59">
        <f>Table579105[[#This Row],[Total Expenditure Amount]]*0.75</f>
        <v>0</v>
      </c>
      <c r="M510" s="77" t="str">
        <f>IFERROR(INDEX('Lists (to be hidden)'!$D:$D,MATCH(I510,'Lists (to be hidden)'!$E:$E,0)),"")</f>
        <v/>
      </c>
      <c r="N510" s="78" t="str">
        <f>IFERROR(INDEX('Lists (to be hidden)'!$F:$F,MATCH(I510,'Lists (to be hidden)'!$E:$E,0)),"")</f>
        <v/>
      </c>
    </row>
    <row r="511" spans="1:14" x14ac:dyDescent="0.25">
      <c r="A511" s="18" t="s">
        <v>837</v>
      </c>
      <c r="B511" s="18" t="str">
        <f>'1. Start Here'!$I$6</f>
        <v>N/A</v>
      </c>
      <c r="D511" s="23"/>
      <c r="E511" s="29" t="s">
        <v>1006</v>
      </c>
      <c r="F511" s="19"/>
      <c r="G511" s="20"/>
      <c r="H511" s="20"/>
      <c r="I511" s="20"/>
      <c r="J511" s="58"/>
      <c r="K511" s="69">
        <f>Table579105[[#This Row],[Total Expenditure Amount]]*0.25</f>
        <v>0</v>
      </c>
      <c r="L511" s="59">
        <f>Table579105[[#This Row],[Total Expenditure Amount]]*0.75</f>
        <v>0</v>
      </c>
      <c r="M511" s="77" t="str">
        <f>IFERROR(INDEX('Lists (to be hidden)'!$D:$D,MATCH(I511,'Lists (to be hidden)'!$E:$E,0)),"")</f>
        <v/>
      </c>
      <c r="N511" s="78" t="str">
        <f>IFERROR(INDEX('Lists (to be hidden)'!$F:$F,MATCH(I511,'Lists (to be hidden)'!$E:$E,0)),"")</f>
        <v/>
      </c>
    </row>
    <row r="512" spans="1:14" x14ac:dyDescent="0.25">
      <c r="A512" s="18" t="s">
        <v>837</v>
      </c>
      <c r="B512" s="18" t="str">
        <f>'1. Start Here'!$I$6</f>
        <v>N/A</v>
      </c>
      <c r="D512" s="23"/>
      <c r="E512" s="29" t="s">
        <v>1007</v>
      </c>
      <c r="F512" s="19"/>
      <c r="G512" s="20"/>
      <c r="H512" s="20"/>
      <c r="I512" s="20"/>
      <c r="J512" s="58"/>
      <c r="K512" s="69">
        <f>Table579105[[#This Row],[Total Expenditure Amount]]*0.25</f>
        <v>0</v>
      </c>
      <c r="L512" s="59">
        <f>Table579105[[#This Row],[Total Expenditure Amount]]*0.75</f>
        <v>0</v>
      </c>
      <c r="M512" s="77" t="str">
        <f>IFERROR(INDEX('Lists (to be hidden)'!$D:$D,MATCH(I512,'Lists (to be hidden)'!$E:$E,0)),"")</f>
        <v/>
      </c>
      <c r="N512" s="78" t="str">
        <f>IFERROR(INDEX('Lists (to be hidden)'!$F:$F,MATCH(I512,'Lists (to be hidden)'!$E:$E,0)),"")</f>
        <v/>
      </c>
    </row>
    <row r="513" spans="1:14" x14ac:dyDescent="0.25">
      <c r="A513" s="18" t="s">
        <v>837</v>
      </c>
      <c r="B513" s="18" t="str">
        <f>'1. Start Here'!$I$6</f>
        <v>N/A</v>
      </c>
      <c r="D513" s="23"/>
      <c r="E513" s="28" t="s">
        <v>1008</v>
      </c>
      <c r="F513" s="19"/>
      <c r="G513" s="20"/>
      <c r="H513" s="20"/>
      <c r="I513" s="20"/>
      <c r="J513" s="58"/>
      <c r="K513" s="69">
        <f>Table579105[[#This Row],[Total Expenditure Amount]]*0.25</f>
        <v>0</v>
      </c>
      <c r="L513" s="59">
        <f>Table579105[[#This Row],[Total Expenditure Amount]]*0.75</f>
        <v>0</v>
      </c>
      <c r="M513" s="77" t="str">
        <f>IFERROR(INDEX('Lists (to be hidden)'!$D:$D,MATCH(I513,'Lists (to be hidden)'!$E:$E,0)),"")</f>
        <v/>
      </c>
      <c r="N513" s="78" t="str">
        <f>IFERROR(INDEX('Lists (to be hidden)'!$F:$F,MATCH(I513,'Lists (to be hidden)'!$E:$E,0)),"")</f>
        <v/>
      </c>
    </row>
    <row r="514" spans="1:14" x14ac:dyDescent="0.25">
      <c r="A514" s="18" t="s">
        <v>837</v>
      </c>
      <c r="B514" s="18" t="str">
        <f>'1. Start Here'!$I$6</f>
        <v>N/A</v>
      </c>
      <c r="D514" s="23"/>
      <c r="E514" s="29" t="s">
        <v>1009</v>
      </c>
      <c r="F514" s="19"/>
      <c r="G514" s="20"/>
      <c r="H514" s="20"/>
      <c r="I514" s="20"/>
      <c r="J514" s="58"/>
      <c r="K514" s="69">
        <f>Table579105[[#This Row],[Total Expenditure Amount]]*0.25</f>
        <v>0</v>
      </c>
      <c r="L514" s="59">
        <f>Table579105[[#This Row],[Total Expenditure Amount]]*0.75</f>
        <v>0</v>
      </c>
      <c r="M514" s="77" t="str">
        <f>IFERROR(INDEX('Lists (to be hidden)'!$D:$D,MATCH(I514,'Lists (to be hidden)'!$E:$E,0)),"")</f>
        <v/>
      </c>
      <c r="N514" s="78" t="str">
        <f>IFERROR(INDEX('Lists (to be hidden)'!$F:$F,MATCH(I514,'Lists (to be hidden)'!$E:$E,0)),"")</f>
        <v/>
      </c>
    </row>
    <row r="515" spans="1:14" x14ac:dyDescent="0.25">
      <c r="A515" s="18" t="s">
        <v>837</v>
      </c>
      <c r="B515" s="18" t="str">
        <f>'1. Start Here'!$I$6</f>
        <v>N/A</v>
      </c>
      <c r="D515" s="23"/>
      <c r="E515" s="29" t="s">
        <v>1010</v>
      </c>
      <c r="F515" s="19"/>
      <c r="G515" s="20"/>
      <c r="H515" s="20"/>
      <c r="I515" s="20"/>
      <c r="J515" s="58"/>
      <c r="K515" s="69">
        <f>Table579105[[#This Row],[Total Expenditure Amount]]*0.25</f>
        <v>0</v>
      </c>
      <c r="L515" s="59">
        <f>Table579105[[#This Row],[Total Expenditure Amount]]*0.75</f>
        <v>0</v>
      </c>
      <c r="M515" s="77" t="str">
        <f>IFERROR(INDEX('Lists (to be hidden)'!$D:$D,MATCH(I515,'Lists (to be hidden)'!$E:$E,0)),"")</f>
        <v/>
      </c>
      <c r="N515" s="78" t="str">
        <f>IFERROR(INDEX('Lists (to be hidden)'!$F:$F,MATCH(I515,'Lists (to be hidden)'!$E:$E,0)),"")</f>
        <v/>
      </c>
    </row>
    <row r="516" spans="1:14" x14ac:dyDescent="0.25">
      <c r="A516" s="18" t="s">
        <v>837</v>
      </c>
      <c r="B516" s="18" t="str">
        <f>'1. Start Here'!$I$6</f>
        <v>N/A</v>
      </c>
      <c r="D516" s="23"/>
      <c r="E516" s="29" t="s">
        <v>1011</v>
      </c>
      <c r="F516" s="19"/>
      <c r="G516" s="20"/>
      <c r="H516" s="20"/>
      <c r="I516" s="20"/>
      <c r="J516" s="58"/>
      <c r="K516" s="69">
        <f>Table579105[[#This Row],[Total Expenditure Amount]]*0.25</f>
        <v>0</v>
      </c>
      <c r="L516" s="59">
        <f>Table579105[[#This Row],[Total Expenditure Amount]]*0.75</f>
        <v>0</v>
      </c>
      <c r="M516" s="77" t="str">
        <f>IFERROR(INDEX('Lists (to be hidden)'!$D:$D,MATCH(I516,'Lists (to be hidden)'!$E:$E,0)),"")</f>
        <v/>
      </c>
      <c r="N516" s="78" t="str">
        <f>IFERROR(INDEX('Lists (to be hidden)'!$F:$F,MATCH(I516,'Lists (to be hidden)'!$E:$E,0)),"")</f>
        <v/>
      </c>
    </row>
    <row r="517" spans="1:14" x14ac:dyDescent="0.25">
      <c r="A517" s="18" t="s">
        <v>837</v>
      </c>
      <c r="B517" s="18" t="str">
        <f>'1. Start Here'!$I$6</f>
        <v>N/A</v>
      </c>
      <c r="D517" s="23"/>
      <c r="E517" s="29" t="s">
        <v>1012</v>
      </c>
      <c r="F517" s="19"/>
      <c r="G517" s="20"/>
      <c r="H517" s="20"/>
      <c r="I517" s="20"/>
      <c r="J517" s="58"/>
      <c r="K517" s="69">
        <f>Table579105[[#This Row],[Total Expenditure Amount]]*0.25</f>
        <v>0</v>
      </c>
      <c r="L517" s="59">
        <f>Table579105[[#This Row],[Total Expenditure Amount]]*0.75</f>
        <v>0</v>
      </c>
      <c r="M517" s="77" t="str">
        <f>IFERROR(INDEX('Lists (to be hidden)'!$D:$D,MATCH(I517,'Lists (to be hidden)'!$E:$E,0)),"")</f>
        <v/>
      </c>
      <c r="N517" s="78" t="str">
        <f>IFERROR(INDEX('Lists (to be hidden)'!$F:$F,MATCH(I517,'Lists (to be hidden)'!$E:$E,0)),"")</f>
        <v/>
      </c>
    </row>
    <row r="518" spans="1:14" x14ac:dyDescent="0.25">
      <c r="A518" s="18" t="s">
        <v>837</v>
      </c>
      <c r="B518" s="18" t="str">
        <f>'1. Start Here'!$I$6</f>
        <v>N/A</v>
      </c>
      <c r="D518" s="23"/>
      <c r="E518" s="28" t="s">
        <v>1013</v>
      </c>
      <c r="F518" s="19"/>
      <c r="G518" s="20"/>
      <c r="H518" s="20"/>
      <c r="I518" s="20"/>
      <c r="J518" s="58"/>
      <c r="K518" s="69">
        <f>Table579105[[#This Row],[Total Expenditure Amount]]*0.25</f>
        <v>0</v>
      </c>
      <c r="L518" s="59">
        <f>Table579105[[#This Row],[Total Expenditure Amount]]*0.75</f>
        <v>0</v>
      </c>
      <c r="M518" s="77" t="str">
        <f>IFERROR(INDEX('Lists (to be hidden)'!$D:$D,MATCH(I518,'Lists (to be hidden)'!$E:$E,0)),"")</f>
        <v/>
      </c>
      <c r="N518" s="78" t="str">
        <f>IFERROR(INDEX('Lists (to be hidden)'!$F:$F,MATCH(I518,'Lists (to be hidden)'!$E:$E,0)),"")</f>
        <v/>
      </c>
    </row>
    <row r="519" spans="1:14" x14ac:dyDescent="0.25">
      <c r="A519" s="18" t="s">
        <v>837</v>
      </c>
      <c r="B519" s="18" t="str">
        <f>'1. Start Here'!$I$6</f>
        <v>N/A</v>
      </c>
      <c r="D519" s="23"/>
      <c r="E519" s="29" t="s">
        <v>1014</v>
      </c>
      <c r="F519" s="19"/>
      <c r="G519" s="20"/>
      <c r="H519" s="20"/>
      <c r="I519" s="20"/>
      <c r="J519" s="58"/>
      <c r="K519" s="69">
        <f>Table579105[[#This Row],[Total Expenditure Amount]]*0.25</f>
        <v>0</v>
      </c>
      <c r="L519" s="59">
        <f>Table579105[[#This Row],[Total Expenditure Amount]]*0.75</f>
        <v>0</v>
      </c>
      <c r="M519" s="77" t="str">
        <f>IFERROR(INDEX('Lists (to be hidden)'!$D:$D,MATCH(I519,'Lists (to be hidden)'!$E:$E,0)),"")</f>
        <v/>
      </c>
      <c r="N519" s="78" t="str">
        <f>IFERROR(INDEX('Lists (to be hidden)'!$F:$F,MATCH(I519,'Lists (to be hidden)'!$E:$E,0)),"")</f>
        <v/>
      </c>
    </row>
    <row r="520" spans="1:14" x14ac:dyDescent="0.25">
      <c r="A520" s="18" t="s">
        <v>837</v>
      </c>
      <c r="B520" s="18" t="str">
        <f>'1. Start Here'!$I$6</f>
        <v>N/A</v>
      </c>
      <c r="D520" s="23"/>
      <c r="E520" s="29" t="s">
        <v>1015</v>
      </c>
      <c r="F520" s="19"/>
      <c r="G520" s="20"/>
      <c r="H520" s="20"/>
      <c r="I520" s="20"/>
      <c r="J520" s="58"/>
      <c r="K520" s="69">
        <f>Table579105[[#This Row],[Total Expenditure Amount]]*0.25</f>
        <v>0</v>
      </c>
      <c r="L520" s="59">
        <f>Table579105[[#This Row],[Total Expenditure Amount]]*0.75</f>
        <v>0</v>
      </c>
      <c r="M520" s="77" t="str">
        <f>IFERROR(INDEX('Lists (to be hidden)'!$D:$D,MATCH(I520,'Lists (to be hidden)'!$E:$E,0)),"")</f>
        <v/>
      </c>
      <c r="N520" s="78" t="str">
        <f>IFERROR(INDEX('Lists (to be hidden)'!$F:$F,MATCH(I520,'Lists (to be hidden)'!$E:$E,0)),"")</f>
        <v/>
      </c>
    </row>
    <row r="521" spans="1:14" x14ac:dyDescent="0.25">
      <c r="A521" s="18" t="s">
        <v>837</v>
      </c>
      <c r="B521" s="18" t="str">
        <f>'1. Start Here'!$I$6</f>
        <v>N/A</v>
      </c>
      <c r="D521" s="23"/>
      <c r="E521" s="28" t="s">
        <v>1016</v>
      </c>
      <c r="F521" s="19"/>
      <c r="G521" s="20"/>
      <c r="H521" s="20"/>
      <c r="I521" s="20"/>
      <c r="J521" s="58"/>
      <c r="K521" s="69">
        <f>Table579105[[#This Row],[Total Expenditure Amount]]*0.25</f>
        <v>0</v>
      </c>
      <c r="L521" s="59">
        <f>Table579105[[#This Row],[Total Expenditure Amount]]*0.75</f>
        <v>0</v>
      </c>
      <c r="M521" s="77" t="str">
        <f>IFERROR(INDEX('Lists (to be hidden)'!$D:$D,MATCH(I521,'Lists (to be hidden)'!$E:$E,0)),"")</f>
        <v/>
      </c>
      <c r="N521" s="78" t="str">
        <f>IFERROR(INDEX('Lists (to be hidden)'!$F:$F,MATCH(I521,'Lists (to be hidden)'!$E:$E,0)),"")</f>
        <v/>
      </c>
    </row>
    <row r="522" spans="1:14" x14ac:dyDescent="0.25">
      <c r="A522" s="18" t="s">
        <v>837</v>
      </c>
      <c r="B522" s="18" t="str">
        <f>'1. Start Here'!$I$6</f>
        <v>N/A</v>
      </c>
      <c r="D522" s="23"/>
      <c r="E522" s="29" t="s">
        <v>1017</v>
      </c>
      <c r="F522" s="19"/>
      <c r="G522" s="20"/>
      <c r="H522" s="20"/>
      <c r="I522" s="20"/>
      <c r="J522" s="58"/>
      <c r="K522" s="69">
        <f>Table579105[[#This Row],[Total Expenditure Amount]]*0.25</f>
        <v>0</v>
      </c>
      <c r="L522" s="59">
        <f>Table579105[[#This Row],[Total Expenditure Amount]]*0.75</f>
        <v>0</v>
      </c>
      <c r="M522" s="77" t="str">
        <f>IFERROR(INDEX('Lists (to be hidden)'!$D:$D,MATCH(I522,'Lists (to be hidden)'!$E:$E,0)),"")</f>
        <v/>
      </c>
      <c r="N522" s="78" t="str">
        <f>IFERROR(INDEX('Lists (to be hidden)'!$F:$F,MATCH(I522,'Lists (to be hidden)'!$E:$E,0)),"")</f>
        <v/>
      </c>
    </row>
    <row r="523" spans="1:14" x14ac:dyDescent="0.25">
      <c r="A523" s="18" t="s">
        <v>837</v>
      </c>
      <c r="B523" s="18" t="str">
        <f>'1. Start Here'!$I$6</f>
        <v>N/A</v>
      </c>
      <c r="D523" s="23"/>
      <c r="E523" s="29" t="s">
        <v>1018</v>
      </c>
      <c r="F523" s="19"/>
      <c r="G523" s="20"/>
      <c r="H523" s="20"/>
      <c r="I523" s="20"/>
      <c r="J523" s="58"/>
      <c r="K523" s="69">
        <f>Table579105[[#This Row],[Total Expenditure Amount]]*0.25</f>
        <v>0</v>
      </c>
      <c r="L523" s="59">
        <f>Table579105[[#This Row],[Total Expenditure Amount]]*0.75</f>
        <v>0</v>
      </c>
      <c r="M523" s="77" t="str">
        <f>IFERROR(INDEX('Lists (to be hidden)'!$D:$D,MATCH(I523,'Lists (to be hidden)'!$E:$E,0)),"")</f>
        <v/>
      </c>
      <c r="N523" s="78" t="str">
        <f>IFERROR(INDEX('Lists (to be hidden)'!$F:$F,MATCH(I523,'Lists (to be hidden)'!$E:$E,0)),"")</f>
        <v/>
      </c>
    </row>
    <row r="524" spans="1:14" x14ac:dyDescent="0.25">
      <c r="A524" s="18" t="s">
        <v>837</v>
      </c>
      <c r="B524" s="18" t="str">
        <f>'1. Start Here'!$I$6</f>
        <v>N/A</v>
      </c>
      <c r="D524" s="23"/>
      <c r="E524" s="29" t="s">
        <v>1019</v>
      </c>
      <c r="F524" s="19"/>
      <c r="G524" s="20"/>
      <c r="H524" s="20"/>
      <c r="I524" s="20"/>
      <c r="J524" s="58"/>
      <c r="K524" s="69">
        <f>Table579105[[#This Row],[Total Expenditure Amount]]*0.25</f>
        <v>0</v>
      </c>
      <c r="L524" s="59">
        <f>Table579105[[#This Row],[Total Expenditure Amount]]*0.75</f>
        <v>0</v>
      </c>
      <c r="M524" s="77" t="str">
        <f>IFERROR(INDEX('Lists (to be hidden)'!$D:$D,MATCH(I524,'Lists (to be hidden)'!$E:$E,0)),"")</f>
        <v/>
      </c>
      <c r="N524" s="78" t="str">
        <f>IFERROR(INDEX('Lists (to be hidden)'!$F:$F,MATCH(I524,'Lists (to be hidden)'!$E:$E,0)),"")</f>
        <v/>
      </c>
    </row>
    <row r="525" spans="1:14" x14ac:dyDescent="0.25">
      <c r="A525" s="18" t="s">
        <v>837</v>
      </c>
      <c r="B525" s="18" t="str">
        <f>'1. Start Here'!$I$6</f>
        <v>N/A</v>
      </c>
      <c r="D525" s="23"/>
      <c r="E525" s="29" t="s">
        <v>1020</v>
      </c>
      <c r="F525" s="19"/>
      <c r="G525" s="20"/>
      <c r="H525" s="20"/>
      <c r="I525" s="20"/>
      <c r="J525" s="58"/>
      <c r="K525" s="69">
        <f>Table579105[[#This Row],[Total Expenditure Amount]]*0.25</f>
        <v>0</v>
      </c>
      <c r="L525" s="59">
        <f>Table579105[[#This Row],[Total Expenditure Amount]]*0.75</f>
        <v>0</v>
      </c>
      <c r="M525" s="77" t="str">
        <f>IFERROR(INDEX('Lists (to be hidden)'!$D:$D,MATCH(I525,'Lists (to be hidden)'!$E:$E,0)),"")</f>
        <v/>
      </c>
      <c r="N525" s="78" t="str">
        <f>IFERROR(INDEX('Lists (to be hidden)'!$F:$F,MATCH(I525,'Lists (to be hidden)'!$E:$E,0)),"")</f>
        <v/>
      </c>
    </row>
    <row r="526" spans="1:14" x14ac:dyDescent="0.25">
      <c r="A526" s="18" t="s">
        <v>837</v>
      </c>
      <c r="B526" s="18" t="str">
        <f>'1. Start Here'!$I$6</f>
        <v>N/A</v>
      </c>
      <c r="D526" s="23"/>
      <c r="E526" s="28" t="s">
        <v>1021</v>
      </c>
      <c r="F526" s="19"/>
      <c r="G526" s="20"/>
      <c r="H526" s="20"/>
      <c r="I526" s="20"/>
      <c r="J526" s="58"/>
      <c r="K526" s="69">
        <f>Table579105[[#This Row],[Total Expenditure Amount]]*0.25</f>
        <v>0</v>
      </c>
      <c r="L526" s="59">
        <f>Table579105[[#This Row],[Total Expenditure Amount]]*0.75</f>
        <v>0</v>
      </c>
      <c r="M526" s="77" t="str">
        <f>IFERROR(INDEX('Lists (to be hidden)'!$D:$D,MATCH(I526,'Lists (to be hidden)'!$E:$E,0)),"")</f>
        <v/>
      </c>
      <c r="N526" s="78" t="str">
        <f>IFERROR(INDEX('Lists (to be hidden)'!$F:$F,MATCH(I526,'Lists (to be hidden)'!$E:$E,0)),"")</f>
        <v/>
      </c>
    </row>
    <row r="527" spans="1:14" x14ac:dyDescent="0.25">
      <c r="A527" s="18" t="s">
        <v>837</v>
      </c>
      <c r="B527" s="18" t="str">
        <f>'1. Start Here'!$I$6</f>
        <v>N/A</v>
      </c>
      <c r="D527" s="23"/>
      <c r="E527" s="29" t="s">
        <v>1022</v>
      </c>
      <c r="F527" s="19"/>
      <c r="G527" s="20"/>
      <c r="H527" s="20"/>
      <c r="I527" s="20"/>
      <c r="J527" s="58"/>
      <c r="K527" s="69">
        <f>Table579105[[#This Row],[Total Expenditure Amount]]*0.25</f>
        <v>0</v>
      </c>
      <c r="L527" s="59">
        <f>Table579105[[#This Row],[Total Expenditure Amount]]*0.75</f>
        <v>0</v>
      </c>
      <c r="M527" s="77" t="str">
        <f>IFERROR(INDEX('Lists (to be hidden)'!$D:$D,MATCH(I527,'Lists (to be hidden)'!$E:$E,0)),"")</f>
        <v/>
      </c>
      <c r="N527" s="78" t="str">
        <f>IFERROR(INDEX('Lists (to be hidden)'!$F:$F,MATCH(I527,'Lists (to be hidden)'!$E:$E,0)),"")</f>
        <v/>
      </c>
    </row>
    <row r="528" spans="1:14" x14ac:dyDescent="0.25">
      <c r="A528" s="18" t="s">
        <v>837</v>
      </c>
      <c r="B528" s="18" t="str">
        <f>'1. Start Here'!$I$6</f>
        <v>N/A</v>
      </c>
      <c r="D528" s="23"/>
      <c r="E528" s="29" t="s">
        <v>1023</v>
      </c>
      <c r="F528" s="19"/>
      <c r="G528" s="20"/>
      <c r="H528" s="20"/>
      <c r="I528" s="20"/>
      <c r="J528" s="58"/>
      <c r="K528" s="69">
        <f>Table579105[[#This Row],[Total Expenditure Amount]]*0.25</f>
        <v>0</v>
      </c>
      <c r="L528" s="59">
        <f>Table579105[[#This Row],[Total Expenditure Amount]]*0.75</f>
        <v>0</v>
      </c>
      <c r="M528" s="77" t="str">
        <f>IFERROR(INDEX('Lists (to be hidden)'!$D:$D,MATCH(I528,'Lists (to be hidden)'!$E:$E,0)),"")</f>
        <v/>
      </c>
      <c r="N528" s="78" t="str">
        <f>IFERROR(INDEX('Lists (to be hidden)'!$F:$F,MATCH(I528,'Lists (to be hidden)'!$E:$E,0)),"")</f>
        <v/>
      </c>
    </row>
    <row r="529" spans="1:14" x14ac:dyDescent="0.25">
      <c r="A529" s="18" t="s">
        <v>837</v>
      </c>
      <c r="B529" s="18" t="str">
        <f>'1. Start Here'!$I$6</f>
        <v>N/A</v>
      </c>
      <c r="D529" s="23"/>
      <c r="E529" s="28" t="s">
        <v>1024</v>
      </c>
      <c r="F529" s="19"/>
      <c r="G529" s="20"/>
      <c r="H529" s="20"/>
      <c r="I529" s="20"/>
      <c r="J529" s="58"/>
      <c r="K529" s="69">
        <f>Table579105[[#This Row],[Total Expenditure Amount]]*0.25</f>
        <v>0</v>
      </c>
      <c r="L529" s="59">
        <f>Table579105[[#This Row],[Total Expenditure Amount]]*0.75</f>
        <v>0</v>
      </c>
      <c r="M529" s="77" t="str">
        <f>IFERROR(INDEX('Lists (to be hidden)'!$D:$D,MATCH(I529,'Lists (to be hidden)'!$E:$E,0)),"")</f>
        <v/>
      </c>
      <c r="N529" s="78" t="str">
        <f>IFERROR(INDEX('Lists (to be hidden)'!$F:$F,MATCH(I529,'Lists (to be hidden)'!$E:$E,0)),"")</f>
        <v/>
      </c>
    </row>
    <row r="530" spans="1:14" x14ac:dyDescent="0.25">
      <c r="A530" s="18" t="s">
        <v>837</v>
      </c>
      <c r="B530" s="18" t="str">
        <f>'1. Start Here'!$I$6</f>
        <v>N/A</v>
      </c>
      <c r="D530" s="23"/>
      <c r="E530" s="29" t="s">
        <v>1025</v>
      </c>
      <c r="F530" s="19"/>
      <c r="G530" s="20"/>
      <c r="H530" s="20"/>
      <c r="I530" s="20"/>
      <c r="J530" s="58"/>
      <c r="K530" s="69">
        <f>Table579105[[#This Row],[Total Expenditure Amount]]*0.25</f>
        <v>0</v>
      </c>
      <c r="L530" s="59">
        <f>Table579105[[#This Row],[Total Expenditure Amount]]*0.75</f>
        <v>0</v>
      </c>
      <c r="M530" s="77" t="str">
        <f>IFERROR(INDEX('Lists (to be hidden)'!$D:$D,MATCH(I530,'Lists (to be hidden)'!$E:$E,0)),"")</f>
        <v/>
      </c>
      <c r="N530" s="78" t="str">
        <f>IFERROR(INDEX('Lists (to be hidden)'!$F:$F,MATCH(I530,'Lists (to be hidden)'!$E:$E,0)),"")</f>
        <v/>
      </c>
    </row>
    <row r="531" spans="1:14" x14ac:dyDescent="0.25">
      <c r="A531" s="18" t="s">
        <v>837</v>
      </c>
      <c r="B531" s="18" t="str">
        <f>'1. Start Here'!$I$6</f>
        <v>N/A</v>
      </c>
      <c r="D531" s="23"/>
      <c r="E531" s="29" t="s">
        <v>1026</v>
      </c>
      <c r="F531" s="19"/>
      <c r="G531" s="20"/>
      <c r="H531" s="20"/>
      <c r="I531" s="20"/>
      <c r="J531" s="58"/>
      <c r="K531" s="69">
        <f>Table579105[[#This Row],[Total Expenditure Amount]]*0.25</f>
        <v>0</v>
      </c>
      <c r="L531" s="59">
        <f>Table579105[[#This Row],[Total Expenditure Amount]]*0.75</f>
        <v>0</v>
      </c>
      <c r="M531" s="77" t="str">
        <f>IFERROR(INDEX('Lists (to be hidden)'!$D:$D,MATCH(I531,'Lists (to be hidden)'!$E:$E,0)),"")</f>
        <v/>
      </c>
      <c r="N531" s="78" t="str">
        <f>IFERROR(INDEX('Lists (to be hidden)'!$F:$F,MATCH(I531,'Lists (to be hidden)'!$E:$E,0)),"")</f>
        <v/>
      </c>
    </row>
    <row r="532" spans="1:14" x14ac:dyDescent="0.25">
      <c r="A532" s="18" t="s">
        <v>837</v>
      </c>
      <c r="B532" s="18" t="str">
        <f>'1. Start Here'!$I$6</f>
        <v>N/A</v>
      </c>
      <c r="D532" s="23"/>
      <c r="E532" s="29" t="s">
        <v>1027</v>
      </c>
      <c r="F532" s="19"/>
      <c r="G532" s="20"/>
      <c r="H532" s="20"/>
      <c r="I532" s="20"/>
      <c r="J532" s="58"/>
      <c r="K532" s="69">
        <f>Table579105[[#This Row],[Total Expenditure Amount]]*0.25</f>
        <v>0</v>
      </c>
      <c r="L532" s="59">
        <f>Table579105[[#This Row],[Total Expenditure Amount]]*0.75</f>
        <v>0</v>
      </c>
      <c r="M532" s="77" t="str">
        <f>IFERROR(INDEX('Lists (to be hidden)'!$D:$D,MATCH(I532,'Lists (to be hidden)'!$E:$E,0)),"")</f>
        <v/>
      </c>
      <c r="N532" s="78" t="str">
        <f>IFERROR(INDEX('Lists (to be hidden)'!$F:$F,MATCH(I532,'Lists (to be hidden)'!$E:$E,0)),"")</f>
        <v/>
      </c>
    </row>
    <row r="533" spans="1:14" x14ac:dyDescent="0.25">
      <c r="A533" s="18" t="s">
        <v>837</v>
      </c>
      <c r="B533" s="18" t="str">
        <f>'1. Start Here'!$I$6</f>
        <v>N/A</v>
      </c>
      <c r="D533" s="23"/>
      <c r="E533" s="29" t="s">
        <v>1028</v>
      </c>
      <c r="F533" s="19"/>
      <c r="G533" s="20"/>
      <c r="H533" s="20"/>
      <c r="I533" s="20"/>
      <c r="J533" s="58"/>
      <c r="K533" s="69">
        <f>Table579105[[#This Row],[Total Expenditure Amount]]*0.25</f>
        <v>0</v>
      </c>
      <c r="L533" s="59">
        <f>Table579105[[#This Row],[Total Expenditure Amount]]*0.75</f>
        <v>0</v>
      </c>
      <c r="M533" s="77" t="str">
        <f>IFERROR(INDEX('Lists (to be hidden)'!$D:$D,MATCH(I533,'Lists (to be hidden)'!$E:$E,0)),"")</f>
        <v/>
      </c>
      <c r="N533" s="78" t="str">
        <f>IFERROR(INDEX('Lists (to be hidden)'!$F:$F,MATCH(I533,'Lists (to be hidden)'!$E:$E,0)),"")</f>
        <v/>
      </c>
    </row>
    <row r="534" spans="1:14" x14ac:dyDescent="0.25">
      <c r="A534" s="18" t="s">
        <v>837</v>
      </c>
      <c r="B534" s="18" t="str">
        <f>'1. Start Here'!$I$6</f>
        <v>N/A</v>
      </c>
      <c r="D534" s="23"/>
      <c r="E534" s="28" t="s">
        <v>1029</v>
      </c>
      <c r="F534" s="19"/>
      <c r="G534" s="20"/>
      <c r="H534" s="20"/>
      <c r="I534" s="20"/>
      <c r="J534" s="58"/>
      <c r="K534" s="69">
        <f>Table579105[[#This Row],[Total Expenditure Amount]]*0.25</f>
        <v>0</v>
      </c>
      <c r="L534" s="59">
        <f>Table579105[[#This Row],[Total Expenditure Amount]]*0.75</f>
        <v>0</v>
      </c>
      <c r="M534" s="77" t="str">
        <f>IFERROR(INDEX('Lists (to be hidden)'!$D:$D,MATCH(I534,'Lists (to be hidden)'!$E:$E,0)),"")</f>
        <v/>
      </c>
      <c r="N534" s="78" t="str">
        <f>IFERROR(INDEX('Lists (to be hidden)'!$F:$F,MATCH(I534,'Lists (to be hidden)'!$E:$E,0)),"")</f>
        <v/>
      </c>
    </row>
    <row r="535" spans="1:14" x14ac:dyDescent="0.25">
      <c r="A535" s="18" t="s">
        <v>837</v>
      </c>
      <c r="B535" s="18" t="str">
        <f>'1. Start Here'!$I$6</f>
        <v>N/A</v>
      </c>
      <c r="D535" s="23"/>
      <c r="E535" s="29" t="s">
        <v>1030</v>
      </c>
      <c r="F535" s="19"/>
      <c r="G535" s="20"/>
      <c r="H535" s="20"/>
      <c r="I535" s="20"/>
      <c r="J535" s="58"/>
      <c r="K535" s="69">
        <f>Table579105[[#This Row],[Total Expenditure Amount]]*0.25</f>
        <v>0</v>
      </c>
      <c r="L535" s="59">
        <f>Table579105[[#This Row],[Total Expenditure Amount]]*0.75</f>
        <v>0</v>
      </c>
      <c r="M535" s="77" t="str">
        <f>IFERROR(INDEX('Lists (to be hidden)'!$D:$D,MATCH(I535,'Lists (to be hidden)'!$E:$E,0)),"")</f>
        <v/>
      </c>
      <c r="N535" s="78" t="str">
        <f>IFERROR(INDEX('Lists (to be hidden)'!$F:$F,MATCH(I535,'Lists (to be hidden)'!$E:$E,0)),"")</f>
        <v/>
      </c>
    </row>
    <row r="536" spans="1:14" x14ac:dyDescent="0.25">
      <c r="A536" s="18" t="s">
        <v>837</v>
      </c>
      <c r="B536" s="18" t="str">
        <f>'1. Start Here'!$I$6</f>
        <v>N/A</v>
      </c>
      <c r="D536" s="23"/>
      <c r="E536" s="29" t="s">
        <v>1031</v>
      </c>
      <c r="F536" s="19"/>
      <c r="G536" s="20"/>
      <c r="H536" s="20"/>
      <c r="I536" s="20"/>
      <c r="J536" s="58"/>
      <c r="K536" s="69">
        <f>Table579105[[#This Row],[Total Expenditure Amount]]*0.25</f>
        <v>0</v>
      </c>
      <c r="L536" s="59">
        <f>Table579105[[#This Row],[Total Expenditure Amount]]*0.75</f>
        <v>0</v>
      </c>
      <c r="M536" s="77" t="str">
        <f>IFERROR(INDEX('Lists (to be hidden)'!$D:$D,MATCH(I536,'Lists (to be hidden)'!$E:$E,0)),"")</f>
        <v/>
      </c>
      <c r="N536" s="78" t="str">
        <f>IFERROR(INDEX('Lists (to be hidden)'!$F:$F,MATCH(I536,'Lists (to be hidden)'!$E:$E,0)),"")</f>
        <v/>
      </c>
    </row>
    <row r="537" spans="1:14" x14ac:dyDescent="0.25">
      <c r="A537" s="18" t="s">
        <v>837</v>
      </c>
      <c r="B537" s="18" t="str">
        <f>'1. Start Here'!$I$6</f>
        <v>N/A</v>
      </c>
      <c r="D537" s="23"/>
      <c r="E537" s="28" t="s">
        <v>1032</v>
      </c>
      <c r="F537" s="19"/>
      <c r="G537" s="20"/>
      <c r="H537" s="20"/>
      <c r="I537" s="20"/>
      <c r="J537" s="58"/>
      <c r="K537" s="69">
        <f>Table579105[[#This Row],[Total Expenditure Amount]]*0.25</f>
        <v>0</v>
      </c>
      <c r="L537" s="59">
        <f>Table579105[[#This Row],[Total Expenditure Amount]]*0.75</f>
        <v>0</v>
      </c>
      <c r="M537" s="77" t="str">
        <f>IFERROR(INDEX('Lists (to be hidden)'!$D:$D,MATCH(I537,'Lists (to be hidden)'!$E:$E,0)),"")</f>
        <v/>
      </c>
      <c r="N537" s="78" t="str">
        <f>IFERROR(INDEX('Lists (to be hidden)'!$F:$F,MATCH(I537,'Lists (to be hidden)'!$E:$E,0)),"")</f>
        <v/>
      </c>
    </row>
    <row r="538" spans="1:14" x14ac:dyDescent="0.25">
      <c r="A538" s="18" t="s">
        <v>837</v>
      </c>
      <c r="B538" s="18" t="str">
        <f>'1. Start Here'!$I$6</f>
        <v>N/A</v>
      </c>
      <c r="D538" s="23"/>
      <c r="E538" s="29" t="s">
        <v>1033</v>
      </c>
      <c r="F538" s="19"/>
      <c r="G538" s="20"/>
      <c r="H538" s="20"/>
      <c r="I538" s="20"/>
      <c r="J538" s="58"/>
      <c r="K538" s="69">
        <f>Table579105[[#This Row],[Total Expenditure Amount]]*0.25</f>
        <v>0</v>
      </c>
      <c r="L538" s="59">
        <f>Table579105[[#This Row],[Total Expenditure Amount]]*0.75</f>
        <v>0</v>
      </c>
      <c r="M538" s="77" t="str">
        <f>IFERROR(INDEX('Lists (to be hidden)'!$D:$D,MATCH(I538,'Lists (to be hidden)'!$E:$E,0)),"")</f>
        <v/>
      </c>
      <c r="N538" s="78" t="str">
        <f>IFERROR(INDEX('Lists (to be hidden)'!$F:$F,MATCH(I538,'Lists (to be hidden)'!$E:$E,0)),"")</f>
        <v/>
      </c>
    </row>
    <row r="539" spans="1:14" x14ac:dyDescent="0.25">
      <c r="A539" s="18" t="s">
        <v>837</v>
      </c>
      <c r="B539" s="18" t="str">
        <f>'1. Start Here'!$I$6</f>
        <v>N/A</v>
      </c>
      <c r="D539" s="23"/>
      <c r="E539" s="29" t="s">
        <v>1034</v>
      </c>
      <c r="F539" s="19"/>
      <c r="G539" s="20"/>
      <c r="H539" s="20"/>
      <c r="I539" s="20"/>
      <c r="J539" s="58"/>
      <c r="K539" s="69">
        <f>Table579105[[#This Row],[Total Expenditure Amount]]*0.25</f>
        <v>0</v>
      </c>
      <c r="L539" s="59">
        <f>Table579105[[#This Row],[Total Expenditure Amount]]*0.75</f>
        <v>0</v>
      </c>
      <c r="M539" s="77" t="str">
        <f>IFERROR(INDEX('Lists (to be hidden)'!$D:$D,MATCH(I539,'Lists (to be hidden)'!$E:$E,0)),"")</f>
        <v/>
      </c>
      <c r="N539" s="78" t="str">
        <f>IFERROR(INDEX('Lists (to be hidden)'!$F:$F,MATCH(I539,'Lists (to be hidden)'!$E:$E,0)),"")</f>
        <v/>
      </c>
    </row>
    <row r="540" spans="1:14" x14ac:dyDescent="0.25">
      <c r="A540" s="18" t="s">
        <v>837</v>
      </c>
      <c r="B540" s="18" t="str">
        <f>'1. Start Here'!$I$6</f>
        <v>N/A</v>
      </c>
      <c r="D540" s="23"/>
      <c r="E540" s="29" t="s">
        <v>1035</v>
      </c>
      <c r="F540" s="19"/>
      <c r="G540" s="20"/>
      <c r="H540" s="20"/>
      <c r="I540" s="20"/>
      <c r="J540" s="58"/>
      <c r="K540" s="69">
        <f>Table579105[[#This Row],[Total Expenditure Amount]]*0.25</f>
        <v>0</v>
      </c>
      <c r="L540" s="59">
        <f>Table579105[[#This Row],[Total Expenditure Amount]]*0.75</f>
        <v>0</v>
      </c>
      <c r="M540" s="77" t="str">
        <f>IFERROR(INDEX('Lists (to be hidden)'!$D:$D,MATCH(I540,'Lists (to be hidden)'!$E:$E,0)),"")</f>
        <v/>
      </c>
      <c r="N540" s="78" t="str">
        <f>IFERROR(INDEX('Lists (to be hidden)'!$F:$F,MATCH(I540,'Lists (to be hidden)'!$E:$E,0)),"")</f>
        <v/>
      </c>
    </row>
    <row r="541" spans="1:14" x14ac:dyDescent="0.25">
      <c r="A541" s="18" t="s">
        <v>837</v>
      </c>
      <c r="B541" s="18" t="str">
        <f>'1. Start Here'!$I$6</f>
        <v>N/A</v>
      </c>
      <c r="D541" s="23"/>
      <c r="E541" s="29" t="s">
        <v>1036</v>
      </c>
      <c r="F541" s="19"/>
      <c r="G541" s="20"/>
      <c r="H541" s="20"/>
      <c r="I541" s="20"/>
      <c r="J541" s="58"/>
      <c r="K541" s="69">
        <f>Table579105[[#This Row],[Total Expenditure Amount]]*0.25</f>
        <v>0</v>
      </c>
      <c r="L541" s="59">
        <f>Table579105[[#This Row],[Total Expenditure Amount]]*0.75</f>
        <v>0</v>
      </c>
      <c r="M541" s="77" t="str">
        <f>IFERROR(INDEX('Lists (to be hidden)'!$D:$D,MATCH(I541,'Lists (to be hidden)'!$E:$E,0)),"")</f>
        <v/>
      </c>
      <c r="N541" s="78" t="str">
        <f>IFERROR(INDEX('Lists (to be hidden)'!$F:$F,MATCH(I541,'Lists (to be hidden)'!$E:$E,0)),"")</f>
        <v/>
      </c>
    </row>
    <row r="542" spans="1:14" x14ac:dyDescent="0.25">
      <c r="A542" s="18" t="s">
        <v>837</v>
      </c>
      <c r="B542" s="18" t="str">
        <f>'1. Start Here'!$I$6</f>
        <v>N/A</v>
      </c>
      <c r="D542" s="23"/>
      <c r="E542" s="28" t="s">
        <v>1037</v>
      </c>
      <c r="F542" s="19"/>
      <c r="G542" s="20"/>
      <c r="H542" s="20"/>
      <c r="I542" s="20"/>
      <c r="J542" s="58"/>
      <c r="K542" s="69">
        <f>Table579105[[#This Row],[Total Expenditure Amount]]*0.25</f>
        <v>0</v>
      </c>
      <c r="L542" s="59">
        <f>Table579105[[#This Row],[Total Expenditure Amount]]*0.75</f>
        <v>0</v>
      </c>
      <c r="M542" s="77" t="str">
        <f>IFERROR(INDEX('Lists (to be hidden)'!$D:$D,MATCH(I542,'Lists (to be hidden)'!$E:$E,0)),"")</f>
        <v/>
      </c>
      <c r="N542" s="78" t="str">
        <f>IFERROR(INDEX('Lists (to be hidden)'!$F:$F,MATCH(I542,'Lists (to be hidden)'!$E:$E,0)),"")</f>
        <v/>
      </c>
    </row>
    <row r="543" spans="1:14" x14ac:dyDescent="0.25">
      <c r="A543" s="18" t="s">
        <v>837</v>
      </c>
      <c r="B543" s="18" t="str">
        <f>'1. Start Here'!$I$6</f>
        <v>N/A</v>
      </c>
      <c r="D543" s="23"/>
      <c r="E543" s="29" t="s">
        <v>1038</v>
      </c>
      <c r="F543" s="19"/>
      <c r="G543" s="20"/>
      <c r="H543" s="20"/>
      <c r="I543" s="20"/>
      <c r="J543" s="58"/>
      <c r="K543" s="69">
        <f>Table579105[[#This Row],[Total Expenditure Amount]]*0.25</f>
        <v>0</v>
      </c>
      <c r="L543" s="59">
        <f>Table579105[[#This Row],[Total Expenditure Amount]]*0.75</f>
        <v>0</v>
      </c>
      <c r="M543" s="77" t="str">
        <f>IFERROR(INDEX('Lists (to be hidden)'!$D:$D,MATCH(I543,'Lists (to be hidden)'!$E:$E,0)),"")</f>
        <v/>
      </c>
      <c r="N543" s="78" t="str">
        <f>IFERROR(INDEX('Lists (to be hidden)'!$F:$F,MATCH(I543,'Lists (to be hidden)'!$E:$E,0)),"")</f>
        <v/>
      </c>
    </row>
    <row r="544" spans="1:14" x14ac:dyDescent="0.25">
      <c r="A544" s="18" t="s">
        <v>837</v>
      </c>
      <c r="B544" s="18" t="str">
        <f>'1. Start Here'!$I$6</f>
        <v>N/A</v>
      </c>
      <c r="D544" s="23"/>
      <c r="E544" s="29" t="s">
        <v>1039</v>
      </c>
      <c r="F544" s="19"/>
      <c r="G544" s="20"/>
      <c r="H544" s="20"/>
      <c r="I544" s="20"/>
      <c r="J544" s="58"/>
      <c r="K544" s="69">
        <f>Table579105[[#This Row],[Total Expenditure Amount]]*0.25</f>
        <v>0</v>
      </c>
      <c r="L544" s="59">
        <f>Table579105[[#This Row],[Total Expenditure Amount]]*0.75</f>
        <v>0</v>
      </c>
      <c r="M544" s="77" t="str">
        <f>IFERROR(INDEX('Lists (to be hidden)'!$D:$D,MATCH(I544,'Lists (to be hidden)'!$E:$E,0)),"")</f>
        <v/>
      </c>
      <c r="N544" s="78" t="str">
        <f>IFERROR(INDEX('Lists (to be hidden)'!$F:$F,MATCH(I544,'Lists (to be hidden)'!$E:$E,0)),"")</f>
        <v/>
      </c>
    </row>
    <row r="545" spans="1:14" x14ac:dyDescent="0.25">
      <c r="A545" s="18" t="s">
        <v>837</v>
      </c>
      <c r="B545" s="18" t="str">
        <f>'1. Start Here'!$I$6</f>
        <v>N/A</v>
      </c>
      <c r="D545" s="23"/>
      <c r="E545" s="28" t="s">
        <v>1040</v>
      </c>
      <c r="F545" s="19"/>
      <c r="G545" s="20"/>
      <c r="H545" s="20"/>
      <c r="I545" s="20"/>
      <c r="J545" s="58"/>
      <c r="K545" s="69">
        <f>Table579105[[#This Row],[Total Expenditure Amount]]*0.25</f>
        <v>0</v>
      </c>
      <c r="L545" s="59">
        <f>Table579105[[#This Row],[Total Expenditure Amount]]*0.75</f>
        <v>0</v>
      </c>
      <c r="M545" s="77" t="str">
        <f>IFERROR(INDEX('Lists (to be hidden)'!$D:$D,MATCH(I545,'Lists (to be hidden)'!$E:$E,0)),"")</f>
        <v/>
      </c>
      <c r="N545" s="78" t="str">
        <f>IFERROR(INDEX('Lists (to be hidden)'!$F:$F,MATCH(I545,'Lists (to be hidden)'!$E:$E,0)),"")</f>
        <v/>
      </c>
    </row>
    <row r="546" spans="1:14" x14ac:dyDescent="0.25">
      <c r="A546" s="18" t="s">
        <v>837</v>
      </c>
      <c r="B546" s="18" t="str">
        <f>'1. Start Here'!$I$6</f>
        <v>N/A</v>
      </c>
      <c r="D546" s="23"/>
      <c r="E546" s="29" t="s">
        <v>1041</v>
      </c>
      <c r="F546" s="19"/>
      <c r="G546" s="20"/>
      <c r="H546" s="20"/>
      <c r="I546" s="20"/>
      <c r="J546" s="58"/>
      <c r="K546" s="69">
        <f>Table579105[[#This Row],[Total Expenditure Amount]]*0.25</f>
        <v>0</v>
      </c>
      <c r="L546" s="59">
        <f>Table579105[[#This Row],[Total Expenditure Amount]]*0.75</f>
        <v>0</v>
      </c>
      <c r="M546" s="77" t="str">
        <f>IFERROR(INDEX('Lists (to be hidden)'!$D:$D,MATCH(I546,'Lists (to be hidden)'!$E:$E,0)),"")</f>
        <v/>
      </c>
      <c r="N546" s="78" t="str">
        <f>IFERROR(INDEX('Lists (to be hidden)'!$F:$F,MATCH(I546,'Lists (to be hidden)'!$E:$E,0)),"")</f>
        <v/>
      </c>
    </row>
    <row r="547" spans="1:14" x14ac:dyDescent="0.25">
      <c r="A547" s="18" t="s">
        <v>837</v>
      </c>
      <c r="B547" s="18" t="str">
        <f>'1. Start Here'!$I$6</f>
        <v>N/A</v>
      </c>
      <c r="D547" s="23"/>
      <c r="E547" s="29" t="s">
        <v>1042</v>
      </c>
      <c r="F547" s="19"/>
      <c r="G547" s="20"/>
      <c r="H547" s="20"/>
      <c r="I547" s="20"/>
      <c r="J547" s="58"/>
      <c r="K547" s="69">
        <f>Table579105[[#This Row],[Total Expenditure Amount]]*0.25</f>
        <v>0</v>
      </c>
      <c r="L547" s="59">
        <f>Table579105[[#This Row],[Total Expenditure Amount]]*0.75</f>
        <v>0</v>
      </c>
      <c r="M547" s="77" t="str">
        <f>IFERROR(INDEX('Lists (to be hidden)'!$D:$D,MATCH(I547,'Lists (to be hidden)'!$E:$E,0)),"")</f>
        <v/>
      </c>
      <c r="N547" s="78" t="str">
        <f>IFERROR(INDEX('Lists (to be hidden)'!$F:$F,MATCH(I547,'Lists (to be hidden)'!$E:$E,0)),"")</f>
        <v/>
      </c>
    </row>
    <row r="548" spans="1:14" x14ac:dyDescent="0.25">
      <c r="A548" s="18" t="s">
        <v>837</v>
      </c>
      <c r="B548" s="18" t="str">
        <f>'1. Start Here'!$I$6</f>
        <v>N/A</v>
      </c>
      <c r="D548" s="23"/>
      <c r="E548" s="29" t="s">
        <v>1043</v>
      </c>
      <c r="F548" s="19"/>
      <c r="G548" s="20"/>
      <c r="H548" s="20"/>
      <c r="I548" s="20"/>
      <c r="J548" s="58"/>
      <c r="K548" s="69">
        <f>Table579105[[#This Row],[Total Expenditure Amount]]*0.25</f>
        <v>0</v>
      </c>
      <c r="L548" s="59">
        <f>Table579105[[#This Row],[Total Expenditure Amount]]*0.75</f>
        <v>0</v>
      </c>
      <c r="M548" s="77" t="str">
        <f>IFERROR(INDEX('Lists (to be hidden)'!$D:$D,MATCH(I548,'Lists (to be hidden)'!$E:$E,0)),"")</f>
        <v/>
      </c>
      <c r="N548" s="78" t="str">
        <f>IFERROR(INDEX('Lists (to be hidden)'!$F:$F,MATCH(I548,'Lists (to be hidden)'!$E:$E,0)),"")</f>
        <v/>
      </c>
    </row>
    <row r="549" spans="1:14" x14ac:dyDescent="0.25">
      <c r="A549" s="18" t="s">
        <v>837</v>
      </c>
      <c r="B549" s="18" t="str">
        <f>'1. Start Here'!$I$6</f>
        <v>N/A</v>
      </c>
      <c r="D549" s="23"/>
      <c r="E549" s="29" t="s">
        <v>1044</v>
      </c>
      <c r="F549" s="19"/>
      <c r="G549" s="20"/>
      <c r="H549" s="20"/>
      <c r="I549" s="20"/>
      <c r="J549" s="58"/>
      <c r="K549" s="69">
        <f>Table579105[[#This Row],[Total Expenditure Amount]]*0.25</f>
        <v>0</v>
      </c>
      <c r="L549" s="59">
        <f>Table579105[[#This Row],[Total Expenditure Amount]]*0.75</f>
        <v>0</v>
      </c>
      <c r="M549" s="77" t="str">
        <f>IFERROR(INDEX('Lists (to be hidden)'!$D:$D,MATCH(I549,'Lists (to be hidden)'!$E:$E,0)),"")</f>
        <v/>
      </c>
      <c r="N549" s="78" t="str">
        <f>IFERROR(INDEX('Lists (to be hidden)'!$F:$F,MATCH(I549,'Lists (to be hidden)'!$E:$E,0)),"")</f>
        <v/>
      </c>
    </row>
    <row r="550" spans="1:14" x14ac:dyDescent="0.25">
      <c r="A550" s="18" t="s">
        <v>837</v>
      </c>
      <c r="B550" s="18" t="str">
        <f>'1. Start Here'!$I$6</f>
        <v>N/A</v>
      </c>
      <c r="D550" s="23"/>
      <c r="E550" s="28" t="s">
        <v>1045</v>
      </c>
      <c r="F550" s="19"/>
      <c r="G550" s="20"/>
      <c r="H550" s="20"/>
      <c r="I550" s="20"/>
      <c r="J550" s="58"/>
      <c r="K550" s="69">
        <f>Table579105[[#This Row],[Total Expenditure Amount]]*0.25</f>
        <v>0</v>
      </c>
      <c r="L550" s="59">
        <f>Table579105[[#This Row],[Total Expenditure Amount]]*0.75</f>
        <v>0</v>
      </c>
      <c r="M550" s="77" t="str">
        <f>IFERROR(INDEX('Lists (to be hidden)'!$D:$D,MATCH(I550,'Lists (to be hidden)'!$E:$E,0)),"")</f>
        <v/>
      </c>
      <c r="N550" s="78" t="str">
        <f>IFERROR(INDEX('Lists (to be hidden)'!$F:$F,MATCH(I550,'Lists (to be hidden)'!$E:$E,0)),"")</f>
        <v/>
      </c>
    </row>
    <row r="551" spans="1:14" x14ac:dyDescent="0.25">
      <c r="A551" s="18" t="s">
        <v>837</v>
      </c>
      <c r="B551" s="18" t="str">
        <f>'1. Start Here'!$I$6</f>
        <v>N/A</v>
      </c>
      <c r="D551" s="23"/>
      <c r="E551" s="29" t="s">
        <v>1046</v>
      </c>
      <c r="F551" s="19"/>
      <c r="G551" s="20"/>
      <c r="H551" s="20"/>
      <c r="I551" s="20"/>
      <c r="J551" s="58"/>
      <c r="K551" s="69">
        <f>Table579105[[#This Row],[Total Expenditure Amount]]*0.25</f>
        <v>0</v>
      </c>
      <c r="L551" s="59">
        <f>Table579105[[#This Row],[Total Expenditure Amount]]*0.75</f>
        <v>0</v>
      </c>
      <c r="M551" s="77" t="str">
        <f>IFERROR(INDEX('Lists (to be hidden)'!$D:$D,MATCH(I551,'Lists (to be hidden)'!$E:$E,0)),"")</f>
        <v/>
      </c>
      <c r="N551" s="78" t="str">
        <f>IFERROR(INDEX('Lists (to be hidden)'!$F:$F,MATCH(I551,'Lists (to be hidden)'!$E:$E,0)),"")</f>
        <v/>
      </c>
    </row>
    <row r="552" spans="1:14" x14ac:dyDescent="0.25">
      <c r="A552" s="18" t="s">
        <v>837</v>
      </c>
      <c r="B552" s="18" t="str">
        <f>'1. Start Here'!$I$6</f>
        <v>N/A</v>
      </c>
      <c r="D552" s="23"/>
      <c r="E552" s="29" t="s">
        <v>1047</v>
      </c>
      <c r="F552" s="19"/>
      <c r="G552" s="20"/>
      <c r="H552" s="20"/>
      <c r="I552" s="20"/>
      <c r="J552" s="58"/>
      <c r="K552" s="69">
        <f>Table579105[[#This Row],[Total Expenditure Amount]]*0.25</f>
        <v>0</v>
      </c>
      <c r="L552" s="59">
        <f>Table579105[[#This Row],[Total Expenditure Amount]]*0.75</f>
        <v>0</v>
      </c>
      <c r="M552" s="77" t="str">
        <f>IFERROR(INDEX('Lists (to be hidden)'!$D:$D,MATCH(I552,'Lists (to be hidden)'!$E:$E,0)),"")</f>
        <v/>
      </c>
      <c r="N552" s="78" t="str">
        <f>IFERROR(INDEX('Lists (to be hidden)'!$F:$F,MATCH(I552,'Lists (to be hidden)'!$E:$E,0)),"")</f>
        <v/>
      </c>
    </row>
    <row r="553" spans="1:14" x14ac:dyDescent="0.25">
      <c r="A553" s="18" t="s">
        <v>837</v>
      </c>
      <c r="B553" s="18" t="str">
        <f>'1. Start Here'!$I$6</f>
        <v>N/A</v>
      </c>
      <c r="D553" s="23"/>
      <c r="E553" s="28" t="s">
        <v>1048</v>
      </c>
      <c r="F553" s="19"/>
      <c r="G553" s="20"/>
      <c r="H553" s="20"/>
      <c r="I553" s="20"/>
      <c r="J553" s="58"/>
      <c r="K553" s="69">
        <f>Table579105[[#This Row],[Total Expenditure Amount]]*0.25</f>
        <v>0</v>
      </c>
      <c r="L553" s="59">
        <f>Table579105[[#This Row],[Total Expenditure Amount]]*0.75</f>
        <v>0</v>
      </c>
      <c r="M553" s="77" t="str">
        <f>IFERROR(INDEX('Lists (to be hidden)'!$D:$D,MATCH(I553,'Lists (to be hidden)'!$E:$E,0)),"")</f>
        <v/>
      </c>
      <c r="N553" s="78" t="str">
        <f>IFERROR(INDEX('Lists (to be hidden)'!$F:$F,MATCH(I553,'Lists (to be hidden)'!$E:$E,0)),"")</f>
        <v/>
      </c>
    </row>
    <row r="554" spans="1:14" x14ac:dyDescent="0.25">
      <c r="A554" s="18" t="s">
        <v>837</v>
      </c>
      <c r="B554" s="18" t="str">
        <f>'1. Start Here'!$I$6</f>
        <v>N/A</v>
      </c>
      <c r="D554" s="23"/>
      <c r="E554" s="29" t="s">
        <v>1049</v>
      </c>
      <c r="F554" s="19"/>
      <c r="G554" s="20"/>
      <c r="H554" s="20"/>
      <c r="I554" s="20"/>
      <c r="J554" s="58"/>
      <c r="K554" s="69">
        <f>Table579105[[#This Row],[Total Expenditure Amount]]*0.25</f>
        <v>0</v>
      </c>
      <c r="L554" s="59">
        <f>Table579105[[#This Row],[Total Expenditure Amount]]*0.75</f>
        <v>0</v>
      </c>
      <c r="M554" s="77" t="str">
        <f>IFERROR(INDEX('Lists (to be hidden)'!$D:$D,MATCH(I554,'Lists (to be hidden)'!$E:$E,0)),"")</f>
        <v/>
      </c>
      <c r="N554" s="78" t="str">
        <f>IFERROR(INDEX('Lists (to be hidden)'!$F:$F,MATCH(I554,'Lists (to be hidden)'!$E:$E,0)),"")</f>
        <v/>
      </c>
    </row>
    <row r="555" spans="1:14" x14ac:dyDescent="0.25">
      <c r="A555" s="18" t="s">
        <v>837</v>
      </c>
      <c r="B555" s="18" t="str">
        <f>'1. Start Here'!$I$6</f>
        <v>N/A</v>
      </c>
      <c r="D555" s="23"/>
      <c r="E555" s="29" t="s">
        <v>1050</v>
      </c>
      <c r="F555" s="19"/>
      <c r="G555" s="20"/>
      <c r="H555" s="20"/>
      <c r="I555" s="20"/>
      <c r="J555" s="58"/>
      <c r="K555" s="69">
        <f>Table579105[[#This Row],[Total Expenditure Amount]]*0.25</f>
        <v>0</v>
      </c>
      <c r="L555" s="59">
        <f>Table579105[[#This Row],[Total Expenditure Amount]]*0.75</f>
        <v>0</v>
      </c>
      <c r="M555" s="77" t="str">
        <f>IFERROR(INDEX('Lists (to be hidden)'!$D:$D,MATCH(I555,'Lists (to be hidden)'!$E:$E,0)),"")</f>
        <v/>
      </c>
      <c r="N555" s="78" t="str">
        <f>IFERROR(INDEX('Lists (to be hidden)'!$F:$F,MATCH(I555,'Lists (to be hidden)'!$E:$E,0)),"")</f>
        <v/>
      </c>
    </row>
    <row r="556" spans="1:14" x14ac:dyDescent="0.25">
      <c r="A556" s="18" t="s">
        <v>837</v>
      </c>
      <c r="B556" s="18" t="str">
        <f>'1. Start Here'!$I$6</f>
        <v>N/A</v>
      </c>
      <c r="D556" s="23"/>
      <c r="E556" s="29" t="s">
        <v>1051</v>
      </c>
      <c r="F556" s="19"/>
      <c r="G556" s="20"/>
      <c r="H556" s="20"/>
      <c r="I556" s="20"/>
      <c r="J556" s="58"/>
      <c r="K556" s="69">
        <f>Table579105[[#This Row],[Total Expenditure Amount]]*0.25</f>
        <v>0</v>
      </c>
      <c r="L556" s="59">
        <f>Table579105[[#This Row],[Total Expenditure Amount]]*0.75</f>
        <v>0</v>
      </c>
      <c r="M556" s="77" t="str">
        <f>IFERROR(INDEX('Lists (to be hidden)'!$D:$D,MATCH(I556,'Lists (to be hidden)'!$E:$E,0)),"")</f>
        <v/>
      </c>
      <c r="N556" s="78" t="str">
        <f>IFERROR(INDEX('Lists (to be hidden)'!$F:$F,MATCH(I556,'Lists (to be hidden)'!$E:$E,0)),"")</f>
        <v/>
      </c>
    </row>
    <row r="557" spans="1:14" x14ac:dyDescent="0.25">
      <c r="A557" s="18" t="s">
        <v>837</v>
      </c>
      <c r="B557" s="18" t="str">
        <f>'1. Start Here'!$I$6</f>
        <v>N/A</v>
      </c>
      <c r="D557" s="23"/>
      <c r="E557" s="29" t="s">
        <v>1052</v>
      </c>
      <c r="F557" s="19"/>
      <c r="G557" s="20"/>
      <c r="H557" s="20"/>
      <c r="I557" s="20"/>
      <c r="J557" s="58"/>
      <c r="K557" s="69">
        <f>Table579105[[#This Row],[Total Expenditure Amount]]*0.25</f>
        <v>0</v>
      </c>
      <c r="L557" s="59">
        <f>Table579105[[#This Row],[Total Expenditure Amount]]*0.75</f>
        <v>0</v>
      </c>
      <c r="M557" s="77" t="str">
        <f>IFERROR(INDEX('Lists (to be hidden)'!$D:$D,MATCH(I557,'Lists (to be hidden)'!$E:$E,0)),"")</f>
        <v/>
      </c>
      <c r="N557" s="78" t="str">
        <f>IFERROR(INDEX('Lists (to be hidden)'!$F:$F,MATCH(I557,'Lists (to be hidden)'!$E:$E,0)),"")</f>
        <v/>
      </c>
    </row>
    <row r="558" spans="1:14" x14ac:dyDescent="0.25">
      <c r="A558" s="18" t="s">
        <v>837</v>
      </c>
      <c r="B558" s="18" t="str">
        <f>'1. Start Here'!$I$6</f>
        <v>N/A</v>
      </c>
      <c r="D558" s="23"/>
      <c r="E558" s="28" t="s">
        <v>1053</v>
      </c>
      <c r="F558" s="19"/>
      <c r="G558" s="20"/>
      <c r="H558" s="20"/>
      <c r="I558" s="20"/>
      <c r="J558" s="58"/>
      <c r="K558" s="69">
        <f>Table579105[[#This Row],[Total Expenditure Amount]]*0.25</f>
        <v>0</v>
      </c>
      <c r="L558" s="59">
        <f>Table579105[[#This Row],[Total Expenditure Amount]]*0.75</f>
        <v>0</v>
      </c>
      <c r="M558" s="77" t="str">
        <f>IFERROR(INDEX('Lists (to be hidden)'!$D:$D,MATCH(I558,'Lists (to be hidden)'!$E:$E,0)),"")</f>
        <v/>
      </c>
      <c r="N558" s="78" t="str">
        <f>IFERROR(INDEX('Lists (to be hidden)'!$F:$F,MATCH(I558,'Lists (to be hidden)'!$E:$E,0)),"")</f>
        <v/>
      </c>
    </row>
    <row r="559" spans="1:14" x14ac:dyDescent="0.25">
      <c r="A559" s="18" t="s">
        <v>837</v>
      </c>
      <c r="B559" s="18" t="str">
        <f>'1. Start Here'!$I$6</f>
        <v>N/A</v>
      </c>
      <c r="D559" s="23"/>
      <c r="E559" s="29" t="s">
        <v>1054</v>
      </c>
      <c r="F559" s="19"/>
      <c r="G559" s="20"/>
      <c r="H559" s="20"/>
      <c r="I559" s="20"/>
      <c r="J559" s="58"/>
      <c r="K559" s="69">
        <f>Table579105[[#This Row],[Total Expenditure Amount]]*0.25</f>
        <v>0</v>
      </c>
      <c r="L559" s="59">
        <f>Table579105[[#This Row],[Total Expenditure Amount]]*0.75</f>
        <v>0</v>
      </c>
      <c r="M559" s="77" t="str">
        <f>IFERROR(INDEX('Lists (to be hidden)'!$D:$D,MATCH(I559,'Lists (to be hidden)'!$E:$E,0)),"")</f>
        <v/>
      </c>
      <c r="N559" s="78" t="str">
        <f>IFERROR(INDEX('Lists (to be hidden)'!$F:$F,MATCH(I559,'Lists (to be hidden)'!$E:$E,0)),"")</f>
        <v/>
      </c>
    </row>
    <row r="560" spans="1:14" x14ac:dyDescent="0.25">
      <c r="A560" s="18" t="s">
        <v>837</v>
      </c>
      <c r="B560" s="18" t="str">
        <f>'1. Start Here'!$I$6</f>
        <v>N/A</v>
      </c>
      <c r="D560" s="23"/>
      <c r="E560" s="29" t="s">
        <v>1055</v>
      </c>
      <c r="F560" s="19"/>
      <c r="G560" s="20"/>
      <c r="H560" s="20"/>
      <c r="I560" s="20"/>
      <c r="J560" s="58"/>
      <c r="K560" s="69">
        <f>Table579105[[#This Row],[Total Expenditure Amount]]*0.25</f>
        <v>0</v>
      </c>
      <c r="L560" s="59">
        <f>Table579105[[#This Row],[Total Expenditure Amount]]*0.75</f>
        <v>0</v>
      </c>
      <c r="M560" s="77" t="str">
        <f>IFERROR(INDEX('Lists (to be hidden)'!$D:$D,MATCH(I560,'Lists (to be hidden)'!$E:$E,0)),"")</f>
        <v/>
      </c>
      <c r="N560" s="78" t="str">
        <f>IFERROR(INDEX('Lists (to be hidden)'!$F:$F,MATCH(I560,'Lists (to be hidden)'!$E:$E,0)),"")</f>
        <v/>
      </c>
    </row>
    <row r="561" spans="1:14" x14ac:dyDescent="0.25">
      <c r="A561" s="18" t="s">
        <v>837</v>
      </c>
      <c r="B561" s="18" t="str">
        <f>'1. Start Here'!$I$6</f>
        <v>N/A</v>
      </c>
      <c r="D561" s="23"/>
      <c r="E561" s="28" t="s">
        <v>1056</v>
      </c>
      <c r="F561" s="19"/>
      <c r="G561" s="20"/>
      <c r="H561" s="20"/>
      <c r="I561" s="20"/>
      <c r="J561" s="58"/>
      <c r="K561" s="69">
        <f>Table579105[[#This Row],[Total Expenditure Amount]]*0.25</f>
        <v>0</v>
      </c>
      <c r="L561" s="59">
        <f>Table579105[[#This Row],[Total Expenditure Amount]]*0.75</f>
        <v>0</v>
      </c>
      <c r="M561" s="77" t="str">
        <f>IFERROR(INDEX('Lists (to be hidden)'!$D:$D,MATCH(I561,'Lists (to be hidden)'!$E:$E,0)),"")</f>
        <v/>
      </c>
      <c r="N561" s="78" t="str">
        <f>IFERROR(INDEX('Lists (to be hidden)'!$F:$F,MATCH(I561,'Lists (to be hidden)'!$E:$E,0)),"")</f>
        <v/>
      </c>
    </row>
    <row r="562" spans="1:14" x14ac:dyDescent="0.25">
      <c r="A562" s="18" t="s">
        <v>837</v>
      </c>
      <c r="B562" s="18" t="str">
        <f>'1. Start Here'!$I$6</f>
        <v>N/A</v>
      </c>
      <c r="D562" s="23"/>
      <c r="E562" s="29" t="s">
        <v>1057</v>
      </c>
      <c r="F562" s="19"/>
      <c r="G562" s="20"/>
      <c r="H562" s="20"/>
      <c r="I562" s="20"/>
      <c r="J562" s="58"/>
      <c r="K562" s="69">
        <f>Table579105[[#This Row],[Total Expenditure Amount]]*0.25</f>
        <v>0</v>
      </c>
      <c r="L562" s="59">
        <f>Table579105[[#This Row],[Total Expenditure Amount]]*0.75</f>
        <v>0</v>
      </c>
      <c r="M562" s="77" t="str">
        <f>IFERROR(INDEX('Lists (to be hidden)'!$D:$D,MATCH(I562,'Lists (to be hidden)'!$E:$E,0)),"")</f>
        <v/>
      </c>
      <c r="N562" s="78" t="str">
        <f>IFERROR(INDEX('Lists (to be hidden)'!$F:$F,MATCH(I562,'Lists (to be hidden)'!$E:$E,0)),"")</f>
        <v/>
      </c>
    </row>
    <row r="563" spans="1:14" x14ac:dyDescent="0.25">
      <c r="A563" s="18" t="s">
        <v>837</v>
      </c>
      <c r="B563" s="18" t="str">
        <f>'1. Start Here'!$I$6</f>
        <v>N/A</v>
      </c>
      <c r="D563" s="23"/>
      <c r="E563" s="29" t="s">
        <v>1058</v>
      </c>
      <c r="F563" s="19"/>
      <c r="G563" s="20"/>
      <c r="H563" s="20"/>
      <c r="I563" s="20"/>
      <c r="J563" s="58"/>
      <c r="K563" s="69">
        <f>Table579105[[#This Row],[Total Expenditure Amount]]*0.25</f>
        <v>0</v>
      </c>
      <c r="L563" s="59">
        <f>Table579105[[#This Row],[Total Expenditure Amount]]*0.75</f>
        <v>0</v>
      </c>
      <c r="M563" s="77" t="str">
        <f>IFERROR(INDEX('Lists (to be hidden)'!$D:$D,MATCH(I563,'Lists (to be hidden)'!$E:$E,0)),"")</f>
        <v/>
      </c>
      <c r="N563" s="78" t="str">
        <f>IFERROR(INDEX('Lists (to be hidden)'!$F:$F,MATCH(I563,'Lists (to be hidden)'!$E:$E,0)),"")</f>
        <v/>
      </c>
    </row>
    <row r="564" spans="1:14" x14ac:dyDescent="0.25">
      <c r="A564" s="18" t="s">
        <v>837</v>
      </c>
      <c r="B564" s="18" t="str">
        <f>'1. Start Here'!$I$6</f>
        <v>N/A</v>
      </c>
      <c r="D564" s="23"/>
      <c r="E564" s="29" t="s">
        <v>1059</v>
      </c>
      <c r="F564" s="19"/>
      <c r="G564" s="20"/>
      <c r="H564" s="20"/>
      <c r="I564" s="20"/>
      <c r="J564" s="58"/>
      <c r="K564" s="69">
        <f>Table579105[[#This Row],[Total Expenditure Amount]]*0.25</f>
        <v>0</v>
      </c>
      <c r="L564" s="59">
        <f>Table579105[[#This Row],[Total Expenditure Amount]]*0.75</f>
        <v>0</v>
      </c>
      <c r="M564" s="77" t="str">
        <f>IFERROR(INDEX('Lists (to be hidden)'!$D:$D,MATCH(I564,'Lists (to be hidden)'!$E:$E,0)),"")</f>
        <v/>
      </c>
      <c r="N564" s="78" t="str">
        <f>IFERROR(INDEX('Lists (to be hidden)'!$F:$F,MATCH(I564,'Lists (to be hidden)'!$E:$E,0)),"")</f>
        <v/>
      </c>
    </row>
    <row r="565" spans="1:14" x14ac:dyDescent="0.25">
      <c r="A565" s="18" t="s">
        <v>837</v>
      </c>
      <c r="B565" s="18" t="str">
        <f>'1. Start Here'!$I$6</f>
        <v>N/A</v>
      </c>
      <c r="D565" s="23"/>
      <c r="E565" s="29" t="s">
        <v>1060</v>
      </c>
      <c r="F565" s="19"/>
      <c r="G565" s="20"/>
      <c r="H565" s="20"/>
      <c r="I565" s="20"/>
      <c r="J565" s="58"/>
      <c r="K565" s="69">
        <f>Table579105[[#This Row],[Total Expenditure Amount]]*0.25</f>
        <v>0</v>
      </c>
      <c r="L565" s="59">
        <f>Table579105[[#This Row],[Total Expenditure Amount]]*0.75</f>
        <v>0</v>
      </c>
      <c r="M565" s="77" t="str">
        <f>IFERROR(INDEX('Lists (to be hidden)'!$D:$D,MATCH(I565,'Lists (to be hidden)'!$E:$E,0)),"")</f>
        <v/>
      </c>
      <c r="N565" s="78" t="str">
        <f>IFERROR(INDEX('Lists (to be hidden)'!$F:$F,MATCH(I565,'Lists (to be hidden)'!$E:$E,0)),"")</f>
        <v/>
      </c>
    </row>
    <row r="566" spans="1:14" x14ac:dyDescent="0.25">
      <c r="A566" s="18" t="s">
        <v>837</v>
      </c>
      <c r="B566" s="18" t="str">
        <f>'1. Start Here'!$I$6</f>
        <v>N/A</v>
      </c>
      <c r="D566" s="23"/>
      <c r="E566" s="28" t="s">
        <v>1061</v>
      </c>
      <c r="F566" s="19"/>
      <c r="G566" s="20"/>
      <c r="H566" s="20"/>
      <c r="I566" s="20"/>
      <c r="J566" s="58"/>
      <c r="K566" s="69">
        <f>Table579105[[#This Row],[Total Expenditure Amount]]*0.25</f>
        <v>0</v>
      </c>
      <c r="L566" s="59">
        <f>Table579105[[#This Row],[Total Expenditure Amount]]*0.75</f>
        <v>0</v>
      </c>
      <c r="M566" s="77" t="str">
        <f>IFERROR(INDEX('Lists (to be hidden)'!$D:$D,MATCH(I566,'Lists (to be hidden)'!$E:$E,0)),"")</f>
        <v/>
      </c>
      <c r="N566" s="78" t="str">
        <f>IFERROR(INDEX('Lists (to be hidden)'!$F:$F,MATCH(I566,'Lists (to be hidden)'!$E:$E,0)),"")</f>
        <v/>
      </c>
    </row>
    <row r="567" spans="1:14" x14ac:dyDescent="0.25">
      <c r="A567" s="18" t="s">
        <v>837</v>
      </c>
      <c r="B567" s="18" t="str">
        <f>'1. Start Here'!$I$6</f>
        <v>N/A</v>
      </c>
      <c r="D567" s="23"/>
      <c r="E567" s="29" t="s">
        <v>1062</v>
      </c>
      <c r="F567" s="19"/>
      <c r="G567" s="20"/>
      <c r="H567" s="20"/>
      <c r="I567" s="20"/>
      <c r="J567" s="58"/>
      <c r="K567" s="69">
        <f>Table579105[[#This Row],[Total Expenditure Amount]]*0.25</f>
        <v>0</v>
      </c>
      <c r="L567" s="59">
        <f>Table579105[[#This Row],[Total Expenditure Amount]]*0.75</f>
        <v>0</v>
      </c>
      <c r="M567" s="77" t="str">
        <f>IFERROR(INDEX('Lists (to be hidden)'!$D:$D,MATCH(I567,'Lists (to be hidden)'!$E:$E,0)),"")</f>
        <v/>
      </c>
      <c r="N567" s="78" t="str">
        <f>IFERROR(INDEX('Lists (to be hidden)'!$F:$F,MATCH(I567,'Lists (to be hidden)'!$E:$E,0)),"")</f>
        <v/>
      </c>
    </row>
    <row r="568" spans="1:14" x14ac:dyDescent="0.25">
      <c r="A568" s="18" t="s">
        <v>837</v>
      </c>
      <c r="B568" s="18" t="str">
        <f>'1. Start Here'!$I$6</f>
        <v>N/A</v>
      </c>
      <c r="D568" s="23"/>
      <c r="E568" s="29" t="s">
        <v>1063</v>
      </c>
      <c r="F568" s="19"/>
      <c r="G568" s="20"/>
      <c r="H568" s="20"/>
      <c r="I568" s="20"/>
      <c r="J568" s="58"/>
      <c r="K568" s="69">
        <f>Table579105[[#This Row],[Total Expenditure Amount]]*0.25</f>
        <v>0</v>
      </c>
      <c r="L568" s="59">
        <f>Table579105[[#This Row],[Total Expenditure Amount]]*0.75</f>
        <v>0</v>
      </c>
      <c r="M568" s="77" t="str">
        <f>IFERROR(INDEX('Lists (to be hidden)'!$D:$D,MATCH(I568,'Lists (to be hidden)'!$E:$E,0)),"")</f>
        <v/>
      </c>
      <c r="N568" s="78" t="str">
        <f>IFERROR(INDEX('Lists (to be hidden)'!$F:$F,MATCH(I568,'Lists (to be hidden)'!$E:$E,0)),"")</f>
        <v/>
      </c>
    </row>
    <row r="569" spans="1:14" x14ac:dyDescent="0.25">
      <c r="A569" s="18" t="s">
        <v>837</v>
      </c>
      <c r="B569" s="18" t="str">
        <f>'1. Start Here'!$I$6</f>
        <v>N/A</v>
      </c>
      <c r="D569" s="23"/>
      <c r="E569" s="28" t="s">
        <v>1064</v>
      </c>
      <c r="F569" s="19"/>
      <c r="G569" s="20"/>
      <c r="H569" s="20"/>
      <c r="I569" s="20"/>
      <c r="J569" s="58"/>
      <c r="K569" s="69">
        <f>Table579105[[#This Row],[Total Expenditure Amount]]*0.25</f>
        <v>0</v>
      </c>
      <c r="L569" s="59">
        <f>Table579105[[#This Row],[Total Expenditure Amount]]*0.75</f>
        <v>0</v>
      </c>
      <c r="M569" s="77" t="str">
        <f>IFERROR(INDEX('Lists (to be hidden)'!$D:$D,MATCH(I569,'Lists (to be hidden)'!$E:$E,0)),"")</f>
        <v/>
      </c>
      <c r="N569" s="78" t="str">
        <f>IFERROR(INDEX('Lists (to be hidden)'!$F:$F,MATCH(I569,'Lists (to be hidden)'!$E:$E,0)),"")</f>
        <v/>
      </c>
    </row>
    <row r="570" spans="1:14" x14ac:dyDescent="0.25">
      <c r="A570" s="18" t="s">
        <v>837</v>
      </c>
      <c r="B570" s="18" t="str">
        <f>'1. Start Here'!$I$6</f>
        <v>N/A</v>
      </c>
      <c r="D570" s="23"/>
      <c r="E570" s="29" t="s">
        <v>1065</v>
      </c>
      <c r="F570" s="19"/>
      <c r="G570" s="20"/>
      <c r="H570" s="20"/>
      <c r="I570" s="20"/>
      <c r="J570" s="58"/>
      <c r="K570" s="69">
        <f>Table579105[[#This Row],[Total Expenditure Amount]]*0.25</f>
        <v>0</v>
      </c>
      <c r="L570" s="59">
        <f>Table579105[[#This Row],[Total Expenditure Amount]]*0.75</f>
        <v>0</v>
      </c>
      <c r="M570" s="77" t="str">
        <f>IFERROR(INDEX('Lists (to be hidden)'!$D:$D,MATCH(I570,'Lists (to be hidden)'!$E:$E,0)),"")</f>
        <v/>
      </c>
      <c r="N570" s="78" t="str">
        <f>IFERROR(INDEX('Lists (to be hidden)'!$F:$F,MATCH(I570,'Lists (to be hidden)'!$E:$E,0)),"")</f>
        <v/>
      </c>
    </row>
    <row r="571" spans="1:14" x14ac:dyDescent="0.25">
      <c r="A571" s="18" t="s">
        <v>837</v>
      </c>
      <c r="B571" s="18" t="str">
        <f>'1. Start Here'!$I$6</f>
        <v>N/A</v>
      </c>
      <c r="D571" s="23"/>
      <c r="E571" s="29" t="s">
        <v>1066</v>
      </c>
      <c r="F571" s="19"/>
      <c r="G571" s="20"/>
      <c r="H571" s="20"/>
      <c r="I571" s="20"/>
      <c r="J571" s="58"/>
      <c r="K571" s="69">
        <f>Table579105[[#This Row],[Total Expenditure Amount]]*0.25</f>
        <v>0</v>
      </c>
      <c r="L571" s="59">
        <f>Table579105[[#This Row],[Total Expenditure Amount]]*0.75</f>
        <v>0</v>
      </c>
      <c r="M571" s="77" t="str">
        <f>IFERROR(INDEX('Lists (to be hidden)'!$D:$D,MATCH(I571,'Lists (to be hidden)'!$E:$E,0)),"")</f>
        <v/>
      </c>
      <c r="N571" s="78" t="str">
        <f>IFERROR(INDEX('Lists (to be hidden)'!$F:$F,MATCH(I571,'Lists (to be hidden)'!$E:$E,0)),"")</f>
        <v/>
      </c>
    </row>
    <row r="572" spans="1:14" x14ac:dyDescent="0.25">
      <c r="A572" s="18" t="s">
        <v>837</v>
      </c>
      <c r="B572" s="18" t="str">
        <f>'1. Start Here'!$I$6</f>
        <v>N/A</v>
      </c>
      <c r="D572" s="23"/>
      <c r="E572" s="29" t="s">
        <v>1067</v>
      </c>
      <c r="F572" s="19"/>
      <c r="G572" s="20"/>
      <c r="H572" s="20"/>
      <c r="I572" s="20"/>
      <c r="J572" s="58"/>
      <c r="K572" s="69">
        <f>Table579105[[#This Row],[Total Expenditure Amount]]*0.25</f>
        <v>0</v>
      </c>
      <c r="L572" s="59">
        <f>Table579105[[#This Row],[Total Expenditure Amount]]*0.75</f>
        <v>0</v>
      </c>
      <c r="M572" s="77" t="str">
        <f>IFERROR(INDEX('Lists (to be hidden)'!$D:$D,MATCH(I572,'Lists (to be hidden)'!$E:$E,0)),"")</f>
        <v/>
      </c>
      <c r="N572" s="78" t="str">
        <f>IFERROR(INDEX('Lists (to be hidden)'!$F:$F,MATCH(I572,'Lists (to be hidden)'!$E:$E,0)),"")</f>
        <v/>
      </c>
    </row>
    <row r="573" spans="1:14" x14ac:dyDescent="0.25">
      <c r="A573" s="18" t="s">
        <v>837</v>
      </c>
      <c r="B573" s="18" t="str">
        <f>'1. Start Here'!$I$6</f>
        <v>N/A</v>
      </c>
      <c r="D573" s="23"/>
      <c r="E573" s="29" t="s">
        <v>1068</v>
      </c>
      <c r="F573" s="19"/>
      <c r="G573" s="20"/>
      <c r="H573" s="20"/>
      <c r="I573" s="20"/>
      <c r="J573" s="58"/>
      <c r="K573" s="69">
        <f>Table579105[[#This Row],[Total Expenditure Amount]]*0.25</f>
        <v>0</v>
      </c>
      <c r="L573" s="59">
        <f>Table579105[[#This Row],[Total Expenditure Amount]]*0.75</f>
        <v>0</v>
      </c>
      <c r="M573" s="77" t="str">
        <f>IFERROR(INDEX('Lists (to be hidden)'!$D:$D,MATCH(I573,'Lists (to be hidden)'!$E:$E,0)),"")</f>
        <v/>
      </c>
      <c r="N573" s="78" t="str">
        <f>IFERROR(INDEX('Lists (to be hidden)'!$F:$F,MATCH(I573,'Lists (to be hidden)'!$E:$E,0)),"")</f>
        <v/>
      </c>
    </row>
    <row r="574" spans="1:14" x14ac:dyDescent="0.25">
      <c r="A574" s="18" t="s">
        <v>837</v>
      </c>
      <c r="B574" s="18" t="str">
        <f>'1. Start Here'!$I$6</f>
        <v>N/A</v>
      </c>
      <c r="D574" s="23"/>
      <c r="E574" s="28" t="s">
        <v>1069</v>
      </c>
      <c r="F574" s="19"/>
      <c r="G574" s="20"/>
      <c r="H574" s="20"/>
      <c r="I574" s="20"/>
      <c r="J574" s="58"/>
      <c r="K574" s="69">
        <f>Table579105[[#This Row],[Total Expenditure Amount]]*0.25</f>
        <v>0</v>
      </c>
      <c r="L574" s="59">
        <f>Table579105[[#This Row],[Total Expenditure Amount]]*0.75</f>
        <v>0</v>
      </c>
      <c r="M574" s="77" t="str">
        <f>IFERROR(INDEX('Lists (to be hidden)'!$D:$D,MATCH(I574,'Lists (to be hidden)'!$E:$E,0)),"")</f>
        <v/>
      </c>
      <c r="N574" s="78" t="str">
        <f>IFERROR(INDEX('Lists (to be hidden)'!$F:$F,MATCH(I574,'Lists (to be hidden)'!$E:$E,0)),"")</f>
        <v/>
      </c>
    </row>
    <row r="575" spans="1:14" x14ac:dyDescent="0.25">
      <c r="A575" s="18" t="s">
        <v>837</v>
      </c>
      <c r="B575" s="18" t="str">
        <f>'1. Start Here'!$I$6</f>
        <v>N/A</v>
      </c>
      <c r="D575" s="23"/>
      <c r="E575" s="29" t="s">
        <v>1070</v>
      </c>
      <c r="F575" s="19"/>
      <c r="G575" s="20"/>
      <c r="H575" s="20"/>
      <c r="I575" s="20"/>
      <c r="J575" s="58"/>
      <c r="K575" s="69">
        <f>Table579105[[#This Row],[Total Expenditure Amount]]*0.25</f>
        <v>0</v>
      </c>
      <c r="L575" s="59">
        <f>Table579105[[#This Row],[Total Expenditure Amount]]*0.75</f>
        <v>0</v>
      </c>
      <c r="M575" s="77" t="str">
        <f>IFERROR(INDEX('Lists (to be hidden)'!$D:$D,MATCH(I575,'Lists (to be hidden)'!$E:$E,0)),"")</f>
        <v/>
      </c>
      <c r="N575" s="78" t="str">
        <f>IFERROR(INDEX('Lists (to be hidden)'!$F:$F,MATCH(I575,'Lists (to be hidden)'!$E:$E,0)),"")</f>
        <v/>
      </c>
    </row>
    <row r="576" spans="1:14" x14ac:dyDescent="0.25">
      <c r="A576" s="18" t="s">
        <v>837</v>
      </c>
      <c r="B576" s="18" t="str">
        <f>'1. Start Here'!$I$6</f>
        <v>N/A</v>
      </c>
      <c r="D576" s="23"/>
      <c r="E576" s="29" t="s">
        <v>1071</v>
      </c>
      <c r="F576" s="19"/>
      <c r="G576" s="20"/>
      <c r="H576" s="20"/>
      <c r="I576" s="20"/>
      <c r="J576" s="58"/>
      <c r="K576" s="69">
        <f>Table579105[[#This Row],[Total Expenditure Amount]]*0.25</f>
        <v>0</v>
      </c>
      <c r="L576" s="59">
        <f>Table579105[[#This Row],[Total Expenditure Amount]]*0.75</f>
        <v>0</v>
      </c>
      <c r="M576" s="77" t="str">
        <f>IFERROR(INDEX('Lists (to be hidden)'!$D:$D,MATCH(I576,'Lists (to be hidden)'!$E:$E,0)),"")</f>
        <v/>
      </c>
      <c r="N576" s="78" t="str">
        <f>IFERROR(INDEX('Lists (to be hidden)'!$F:$F,MATCH(I576,'Lists (to be hidden)'!$E:$E,0)),"")</f>
        <v/>
      </c>
    </row>
    <row r="577" spans="1:14" x14ac:dyDescent="0.25">
      <c r="A577" s="18" t="s">
        <v>837</v>
      </c>
      <c r="B577" s="18" t="str">
        <f>'1. Start Here'!$I$6</f>
        <v>N/A</v>
      </c>
      <c r="D577" s="23"/>
      <c r="E577" s="28" t="s">
        <v>1072</v>
      </c>
      <c r="F577" s="19"/>
      <c r="G577" s="20"/>
      <c r="H577" s="20"/>
      <c r="I577" s="20"/>
      <c r="J577" s="58"/>
      <c r="K577" s="69">
        <f>Table579105[[#This Row],[Total Expenditure Amount]]*0.25</f>
        <v>0</v>
      </c>
      <c r="L577" s="59">
        <f>Table579105[[#This Row],[Total Expenditure Amount]]*0.75</f>
        <v>0</v>
      </c>
      <c r="M577" s="77" t="str">
        <f>IFERROR(INDEX('Lists (to be hidden)'!$D:$D,MATCH(I577,'Lists (to be hidden)'!$E:$E,0)),"")</f>
        <v/>
      </c>
      <c r="N577" s="78" t="str">
        <f>IFERROR(INDEX('Lists (to be hidden)'!$F:$F,MATCH(I577,'Lists (to be hidden)'!$E:$E,0)),"")</f>
        <v/>
      </c>
    </row>
    <row r="578" spans="1:14" x14ac:dyDescent="0.25">
      <c r="A578" s="18" t="s">
        <v>837</v>
      </c>
      <c r="B578" s="18" t="str">
        <f>'1. Start Here'!$I$6</f>
        <v>N/A</v>
      </c>
      <c r="D578" s="23"/>
      <c r="E578" s="29" t="s">
        <v>1073</v>
      </c>
      <c r="F578" s="19"/>
      <c r="G578" s="20"/>
      <c r="H578" s="20"/>
      <c r="I578" s="20"/>
      <c r="J578" s="58"/>
      <c r="K578" s="69">
        <f>Table579105[[#This Row],[Total Expenditure Amount]]*0.25</f>
        <v>0</v>
      </c>
      <c r="L578" s="59">
        <f>Table579105[[#This Row],[Total Expenditure Amount]]*0.75</f>
        <v>0</v>
      </c>
      <c r="M578" s="77" t="str">
        <f>IFERROR(INDEX('Lists (to be hidden)'!$D:$D,MATCH(I578,'Lists (to be hidden)'!$E:$E,0)),"")</f>
        <v/>
      </c>
      <c r="N578" s="78" t="str">
        <f>IFERROR(INDEX('Lists (to be hidden)'!$F:$F,MATCH(I578,'Lists (to be hidden)'!$E:$E,0)),"")</f>
        <v/>
      </c>
    </row>
    <row r="579" spans="1:14" x14ac:dyDescent="0.25">
      <c r="A579" s="18" t="s">
        <v>837</v>
      </c>
      <c r="B579" s="18" t="str">
        <f>'1. Start Here'!$I$6</f>
        <v>N/A</v>
      </c>
      <c r="D579" s="23"/>
      <c r="E579" s="29" t="s">
        <v>1074</v>
      </c>
      <c r="F579" s="19"/>
      <c r="G579" s="20"/>
      <c r="H579" s="20"/>
      <c r="I579" s="20"/>
      <c r="J579" s="58"/>
      <c r="K579" s="69">
        <f>Table579105[[#This Row],[Total Expenditure Amount]]*0.25</f>
        <v>0</v>
      </c>
      <c r="L579" s="59">
        <f>Table579105[[#This Row],[Total Expenditure Amount]]*0.75</f>
        <v>0</v>
      </c>
      <c r="M579" s="77" t="str">
        <f>IFERROR(INDEX('Lists (to be hidden)'!$D:$D,MATCH(I579,'Lists (to be hidden)'!$E:$E,0)),"")</f>
        <v/>
      </c>
      <c r="N579" s="78" t="str">
        <f>IFERROR(INDEX('Lists (to be hidden)'!$F:$F,MATCH(I579,'Lists (to be hidden)'!$E:$E,0)),"")</f>
        <v/>
      </c>
    </row>
    <row r="580" spans="1:14" x14ac:dyDescent="0.25">
      <c r="A580" s="18" t="s">
        <v>837</v>
      </c>
      <c r="B580" s="18" t="str">
        <f>'1. Start Here'!$I$6</f>
        <v>N/A</v>
      </c>
      <c r="D580" s="23"/>
      <c r="E580" s="29" t="s">
        <v>1075</v>
      </c>
      <c r="F580" s="19"/>
      <c r="G580" s="20"/>
      <c r="H580" s="20"/>
      <c r="I580" s="20"/>
      <c r="J580" s="58"/>
      <c r="K580" s="69">
        <f>Table579105[[#This Row],[Total Expenditure Amount]]*0.25</f>
        <v>0</v>
      </c>
      <c r="L580" s="59">
        <f>Table579105[[#This Row],[Total Expenditure Amount]]*0.75</f>
        <v>0</v>
      </c>
      <c r="M580" s="77" t="str">
        <f>IFERROR(INDEX('Lists (to be hidden)'!$D:$D,MATCH(I580,'Lists (to be hidden)'!$E:$E,0)),"")</f>
        <v/>
      </c>
      <c r="N580" s="78" t="str">
        <f>IFERROR(INDEX('Lists (to be hidden)'!$F:$F,MATCH(I580,'Lists (to be hidden)'!$E:$E,0)),"")</f>
        <v/>
      </c>
    </row>
    <row r="581" spans="1:14" x14ac:dyDescent="0.25">
      <c r="A581" s="18" t="s">
        <v>837</v>
      </c>
      <c r="B581" s="18" t="str">
        <f>'1. Start Here'!$I$6</f>
        <v>N/A</v>
      </c>
      <c r="D581" s="23"/>
      <c r="E581" s="29" t="s">
        <v>1076</v>
      </c>
      <c r="F581" s="19"/>
      <c r="G581" s="20"/>
      <c r="H581" s="20"/>
      <c r="I581" s="20"/>
      <c r="J581" s="58"/>
      <c r="K581" s="69">
        <f>Table579105[[#This Row],[Total Expenditure Amount]]*0.25</f>
        <v>0</v>
      </c>
      <c r="L581" s="59">
        <f>Table579105[[#This Row],[Total Expenditure Amount]]*0.75</f>
        <v>0</v>
      </c>
      <c r="M581" s="77" t="str">
        <f>IFERROR(INDEX('Lists (to be hidden)'!$D:$D,MATCH(I581,'Lists (to be hidden)'!$E:$E,0)),"")</f>
        <v/>
      </c>
      <c r="N581" s="78" t="str">
        <f>IFERROR(INDEX('Lists (to be hidden)'!$F:$F,MATCH(I581,'Lists (to be hidden)'!$E:$E,0)),"")</f>
        <v/>
      </c>
    </row>
    <row r="582" spans="1:14" x14ac:dyDescent="0.25">
      <c r="A582" s="18" t="s">
        <v>837</v>
      </c>
      <c r="B582" s="18" t="str">
        <f>'1. Start Here'!$I$6</f>
        <v>N/A</v>
      </c>
      <c r="D582" s="23"/>
      <c r="E582" s="28" t="s">
        <v>1077</v>
      </c>
      <c r="F582" s="19"/>
      <c r="G582" s="20"/>
      <c r="H582" s="20"/>
      <c r="I582" s="20"/>
      <c r="J582" s="58"/>
      <c r="K582" s="69">
        <f>Table579105[[#This Row],[Total Expenditure Amount]]*0.25</f>
        <v>0</v>
      </c>
      <c r="L582" s="59">
        <f>Table579105[[#This Row],[Total Expenditure Amount]]*0.75</f>
        <v>0</v>
      </c>
      <c r="M582" s="77" t="str">
        <f>IFERROR(INDEX('Lists (to be hidden)'!$D:$D,MATCH(I582,'Lists (to be hidden)'!$E:$E,0)),"")</f>
        <v/>
      </c>
      <c r="N582" s="78" t="str">
        <f>IFERROR(INDEX('Lists (to be hidden)'!$F:$F,MATCH(I582,'Lists (to be hidden)'!$E:$E,0)),"")</f>
        <v/>
      </c>
    </row>
    <row r="583" spans="1:14" x14ac:dyDescent="0.25">
      <c r="A583" s="18" t="s">
        <v>837</v>
      </c>
      <c r="B583" s="18" t="str">
        <f>'1. Start Here'!$I$6</f>
        <v>N/A</v>
      </c>
      <c r="D583" s="23"/>
      <c r="E583" s="29" t="s">
        <v>1078</v>
      </c>
      <c r="F583" s="19"/>
      <c r="G583" s="20"/>
      <c r="H583" s="20"/>
      <c r="I583" s="20"/>
      <c r="J583" s="58"/>
      <c r="K583" s="69">
        <f>Table579105[[#This Row],[Total Expenditure Amount]]*0.25</f>
        <v>0</v>
      </c>
      <c r="L583" s="59">
        <f>Table579105[[#This Row],[Total Expenditure Amount]]*0.75</f>
        <v>0</v>
      </c>
      <c r="M583" s="77" t="str">
        <f>IFERROR(INDEX('Lists (to be hidden)'!$D:$D,MATCH(I583,'Lists (to be hidden)'!$E:$E,0)),"")</f>
        <v/>
      </c>
      <c r="N583" s="78" t="str">
        <f>IFERROR(INDEX('Lists (to be hidden)'!$F:$F,MATCH(I583,'Lists (to be hidden)'!$E:$E,0)),"")</f>
        <v/>
      </c>
    </row>
    <row r="584" spans="1:14" x14ac:dyDescent="0.25">
      <c r="A584" s="18" t="s">
        <v>837</v>
      </c>
      <c r="B584" s="18" t="str">
        <f>'1. Start Here'!$I$6</f>
        <v>N/A</v>
      </c>
      <c r="D584" s="23"/>
      <c r="E584" s="29" t="s">
        <v>1079</v>
      </c>
      <c r="F584" s="19"/>
      <c r="G584" s="20"/>
      <c r="H584" s="20"/>
      <c r="I584" s="20"/>
      <c r="J584" s="58"/>
      <c r="K584" s="69">
        <f>Table579105[[#This Row],[Total Expenditure Amount]]*0.25</f>
        <v>0</v>
      </c>
      <c r="L584" s="59">
        <f>Table579105[[#This Row],[Total Expenditure Amount]]*0.75</f>
        <v>0</v>
      </c>
      <c r="M584" s="77" t="str">
        <f>IFERROR(INDEX('Lists (to be hidden)'!$D:$D,MATCH(I584,'Lists (to be hidden)'!$E:$E,0)),"")</f>
        <v/>
      </c>
      <c r="N584" s="78" t="str">
        <f>IFERROR(INDEX('Lists (to be hidden)'!$F:$F,MATCH(I584,'Lists (to be hidden)'!$E:$E,0)),"")</f>
        <v/>
      </c>
    </row>
    <row r="585" spans="1:14" x14ac:dyDescent="0.25">
      <c r="A585" s="18" t="s">
        <v>837</v>
      </c>
      <c r="B585" s="18" t="str">
        <f>'1. Start Here'!$I$6</f>
        <v>N/A</v>
      </c>
      <c r="D585" s="23"/>
      <c r="E585" s="28" t="s">
        <v>1080</v>
      </c>
      <c r="F585" s="19"/>
      <c r="G585" s="20"/>
      <c r="H585" s="20"/>
      <c r="I585" s="20"/>
      <c r="J585" s="58"/>
      <c r="K585" s="69">
        <f>Table579105[[#This Row],[Total Expenditure Amount]]*0.25</f>
        <v>0</v>
      </c>
      <c r="L585" s="59">
        <f>Table579105[[#This Row],[Total Expenditure Amount]]*0.75</f>
        <v>0</v>
      </c>
      <c r="M585" s="77" t="str">
        <f>IFERROR(INDEX('Lists (to be hidden)'!$D:$D,MATCH(I585,'Lists (to be hidden)'!$E:$E,0)),"")</f>
        <v/>
      </c>
      <c r="N585" s="78" t="str">
        <f>IFERROR(INDEX('Lists (to be hidden)'!$F:$F,MATCH(I585,'Lists (to be hidden)'!$E:$E,0)),"")</f>
        <v/>
      </c>
    </row>
    <row r="586" spans="1:14" x14ac:dyDescent="0.25">
      <c r="A586" s="18" t="s">
        <v>837</v>
      </c>
      <c r="B586" s="18" t="str">
        <f>'1. Start Here'!$I$6</f>
        <v>N/A</v>
      </c>
      <c r="D586" s="23"/>
      <c r="E586" s="29" t="s">
        <v>1081</v>
      </c>
      <c r="F586" s="19"/>
      <c r="G586" s="20"/>
      <c r="H586" s="20"/>
      <c r="I586" s="20"/>
      <c r="J586" s="58"/>
      <c r="K586" s="69">
        <f>Table579105[[#This Row],[Total Expenditure Amount]]*0.25</f>
        <v>0</v>
      </c>
      <c r="L586" s="59">
        <f>Table579105[[#This Row],[Total Expenditure Amount]]*0.75</f>
        <v>0</v>
      </c>
      <c r="M586" s="77" t="str">
        <f>IFERROR(INDEX('Lists (to be hidden)'!$D:$D,MATCH(I586,'Lists (to be hidden)'!$E:$E,0)),"")</f>
        <v/>
      </c>
      <c r="N586" s="78" t="str">
        <f>IFERROR(INDEX('Lists (to be hidden)'!$F:$F,MATCH(I586,'Lists (to be hidden)'!$E:$E,0)),"")</f>
        <v/>
      </c>
    </row>
    <row r="587" spans="1:14" x14ac:dyDescent="0.25">
      <c r="A587" s="18" t="s">
        <v>837</v>
      </c>
      <c r="B587" s="18" t="str">
        <f>'1. Start Here'!$I$6</f>
        <v>N/A</v>
      </c>
      <c r="D587" s="23"/>
      <c r="E587" s="29" t="s">
        <v>1082</v>
      </c>
      <c r="F587" s="19"/>
      <c r="G587" s="20"/>
      <c r="H587" s="20"/>
      <c r="I587" s="20"/>
      <c r="J587" s="58"/>
      <c r="K587" s="69">
        <f>Table579105[[#This Row],[Total Expenditure Amount]]*0.25</f>
        <v>0</v>
      </c>
      <c r="L587" s="59">
        <f>Table579105[[#This Row],[Total Expenditure Amount]]*0.75</f>
        <v>0</v>
      </c>
      <c r="M587" s="77" t="str">
        <f>IFERROR(INDEX('Lists (to be hidden)'!$D:$D,MATCH(I587,'Lists (to be hidden)'!$E:$E,0)),"")</f>
        <v/>
      </c>
      <c r="N587" s="78" t="str">
        <f>IFERROR(INDEX('Lists (to be hidden)'!$F:$F,MATCH(I587,'Lists (to be hidden)'!$E:$E,0)),"")</f>
        <v/>
      </c>
    </row>
    <row r="588" spans="1:14" x14ac:dyDescent="0.25">
      <c r="A588" s="18" t="s">
        <v>837</v>
      </c>
      <c r="B588" s="18" t="str">
        <f>'1. Start Here'!$I$6</f>
        <v>N/A</v>
      </c>
      <c r="D588" s="23"/>
      <c r="E588" s="29" t="s">
        <v>1083</v>
      </c>
      <c r="F588" s="19"/>
      <c r="G588" s="20"/>
      <c r="H588" s="20"/>
      <c r="I588" s="20"/>
      <c r="J588" s="58"/>
      <c r="K588" s="69">
        <f>Table579105[[#This Row],[Total Expenditure Amount]]*0.25</f>
        <v>0</v>
      </c>
      <c r="L588" s="59">
        <f>Table579105[[#This Row],[Total Expenditure Amount]]*0.75</f>
        <v>0</v>
      </c>
      <c r="M588" s="77" t="str">
        <f>IFERROR(INDEX('Lists (to be hidden)'!$D:$D,MATCH(I588,'Lists (to be hidden)'!$E:$E,0)),"")</f>
        <v/>
      </c>
      <c r="N588" s="78" t="str">
        <f>IFERROR(INDEX('Lists (to be hidden)'!$F:$F,MATCH(I588,'Lists (to be hidden)'!$E:$E,0)),"")</f>
        <v/>
      </c>
    </row>
    <row r="589" spans="1:14" x14ac:dyDescent="0.25">
      <c r="A589" s="18" t="s">
        <v>837</v>
      </c>
      <c r="B589" s="18" t="str">
        <f>'1. Start Here'!$I$6</f>
        <v>N/A</v>
      </c>
      <c r="D589" s="23"/>
      <c r="E589" s="29" t="s">
        <v>1084</v>
      </c>
      <c r="F589" s="19"/>
      <c r="G589" s="20"/>
      <c r="H589" s="20"/>
      <c r="I589" s="20"/>
      <c r="J589" s="58"/>
      <c r="K589" s="69">
        <f>Table579105[[#This Row],[Total Expenditure Amount]]*0.25</f>
        <v>0</v>
      </c>
      <c r="L589" s="59">
        <f>Table579105[[#This Row],[Total Expenditure Amount]]*0.75</f>
        <v>0</v>
      </c>
      <c r="M589" s="77" t="str">
        <f>IFERROR(INDEX('Lists (to be hidden)'!$D:$D,MATCH(I589,'Lists (to be hidden)'!$E:$E,0)),"")</f>
        <v/>
      </c>
      <c r="N589" s="78" t="str">
        <f>IFERROR(INDEX('Lists (to be hidden)'!$F:$F,MATCH(I589,'Lists (to be hidden)'!$E:$E,0)),"")</f>
        <v/>
      </c>
    </row>
    <row r="590" spans="1:14" x14ac:dyDescent="0.25">
      <c r="A590" s="18" t="s">
        <v>837</v>
      </c>
      <c r="B590" s="18" t="str">
        <f>'1. Start Here'!$I$6</f>
        <v>N/A</v>
      </c>
      <c r="D590" s="23"/>
      <c r="E590" s="28" t="s">
        <v>1085</v>
      </c>
      <c r="F590" s="19"/>
      <c r="G590" s="20"/>
      <c r="H590" s="20"/>
      <c r="I590" s="20"/>
      <c r="J590" s="58"/>
      <c r="K590" s="69">
        <f>Table579105[[#This Row],[Total Expenditure Amount]]*0.25</f>
        <v>0</v>
      </c>
      <c r="L590" s="59">
        <f>Table579105[[#This Row],[Total Expenditure Amount]]*0.75</f>
        <v>0</v>
      </c>
      <c r="M590" s="77" t="str">
        <f>IFERROR(INDEX('Lists (to be hidden)'!$D:$D,MATCH(I590,'Lists (to be hidden)'!$E:$E,0)),"")</f>
        <v/>
      </c>
      <c r="N590" s="78" t="str">
        <f>IFERROR(INDEX('Lists (to be hidden)'!$F:$F,MATCH(I590,'Lists (to be hidden)'!$E:$E,0)),"")</f>
        <v/>
      </c>
    </row>
    <row r="591" spans="1:14" x14ac:dyDescent="0.25">
      <c r="A591" s="18" t="s">
        <v>837</v>
      </c>
      <c r="B591" s="18" t="str">
        <f>'1. Start Here'!$I$6</f>
        <v>N/A</v>
      </c>
      <c r="D591" s="23"/>
      <c r="E591" s="29" t="s">
        <v>1086</v>
      </c>
      <c r="F591" s="19"/>
      <c r="G591" s="20"/>
      <c r="H591" s="20"/>
      <c r="I591" s="20"/>
      <c r="J591" s="58"/>
      <c r="K591" s="69">
        <f>Table579105[[#This Row],[Total Expenditure Amount]]*0.25</f>
        <v>0</v>
      </c>
      <c r="L591" s="59">
        <f>Table579105[[#This Row],[Total Expenditure Amount]]*0.75</f>
        <v>0</v>
      </c>
      <c r="M591" s="77" t="str">
        <f>IFERROR(INDEX('Lists (to be hidden)'!$D:$D,MATCH(I591,'Lists (to be hidden)'!$E:$E,0)),"")</f>
        <v/>
      </c>
      <c r="N591" s="78" t="str">
        <f>IFERROR(INDEX('Lists (to be hidden)'!$F:$F,MATCH(I591,'Lists (to be hidden)'!$E:$E,0)),"")</f>
        <v/>
      </c>
    </row>
    <row r="592" spans="1:14" x14ac:dyDescent="0.25">
      <c r="A592" s="18" t="s">
        <v>837</v>
      </c>
      <c r="B592" s="18" t="str">
        <f>'1. Start Here'!$I$6</f>
        <v>N/A</v>
      </c>
      <c r="D592" s="23"/>
      <c r="E592" s="29" t="s">
        <v>1087</v>
      </c>
      <c r="F592" s="19"/>
      <c r="G592" s="20"/>
      <c r="H592" s="20"/>
      <c r="I592" s="20"/>
      <c r="J592" s="58"/>
      <c r="K592" s="69">
        <f>Table579105[[#This Row],[Total Expenditure Amount]]*0.25</f>
        <v>0</v>
      </c>
      <c r="L592" s="59">
        <f>Table579105[[#This Row],[Total Expenditure Amount]]*0.75</f>
        <v>0</v>
      </c>
      <c r="M592" s="77" t="str">
        <f>IFERROR(INDEX('Lists (to be hidden)'!$D:$D,MATCH(I592,'Lists (to be hidden)'!$E:$E,0)),"")</f>
        <v/>
      </c>
      <c r="N592" s="78" t="str">
        <f>IFERROR(INDEX('Lists (to be hidden)'!$F:$F,MATCH(I592,'Lists (to be hidden)'!$E:$E,0)),"")</f>
        <v/>
      </c>
    </row>
    <row r="593" spans="1:14" x14ac:dyDescent="0.25">
      <c r="A593" s="18" t="s">
        <v>837</v>
      </c>
      <c r="B593" s="18" t="str">
        <f>'1. Start Here'!$I$6</f>
        <v>N/A</v>
      </c>
      <c r="D593" s="23"/>
      <c r="E593" s="28" t="s">
        <v>1088</v>
      </c>
      <c r="F593" s="19"/>
      <c r="G593" s="20"/>
      <c r="H593" s="20"/>
      <c r="I593" s="20"/>
      <c r="J593" s="58"/>
      <c r="K593" s="69">
        <f>Table579105[[#This Row],[Total Expenditure Amount]]*0.25</f>
        <v>0</v>
      </c>
      <c r="L593" s="59">
        <f>Table579105[[#This Row],[Total Expenditure Amount]]*0.75</f>
        <v>0</v>
      </c>
      <c r="M593" s="77" t="str">
        <f>IFERROR(INDEX('Lists (to be hidden)'!$D:$D,MATCH(I593,'Lists (to be hidden)'!$E:$E,0)),"")</f>
        <v/>
      </c>
      <c r="N593" s="78" t="str">
        <f>IFERROR(INDEX('Lists (to be hidden)'!$F:$F,MATCH(I593,'Lists (to be hidden)'!$E:$E,0)),"")</f>
        <v/>
      </c>
    </row>
    <row r="594" spans="1:14" x14ac:dyDescent="0.25">
      <c r="A594" s="18" t="s">
        <v>837</v>
      </c>
      <c r="B594" s="18" t="str">
        <f>'1. Start Here'!$I$6</f>
        <v>N/A</v>
      </c>
      <c r="D594" s="23"/>
      <c r="E594" s="29" t="s">
        <v>1089</v>
      </c>
      <c r="F594" s="19"/>
      <c r="G594" s="20"/>
      <c r="H594" s="20"/>
      <c r="I594" s="20"/>
      <c r="J594" s="58"/>
      <c r="K594" s="69">
        <f>Table579105[[#This Row],[Total Expenditure Amount]]*0.25</f>
        <v>0</v>
      </c>
      <c r="L594" s="59">
        <f>Table579105[[#This Row],[Total Expenditure Amount]]*0.75</f>
        <v>0</v>
      </c>
      <c r="M594" s="77" t="str">
        <f>IFERROR(INDEX('Lists (to be hidden)'!$D:$D,MATCH(I594,'Lists (to be hidden)'!$E:$E,0)),"")</f>
        <v/>
      </c>
      <c r="N594" s="78" t="str">
        <f>IFERROR(INDEX('Lists (to be hidden)'!$F:$F,MATCH(I594,'Lists (to be hidden)'!$E:$E,0)),"")</f>
        <v/>
      </c>
    </row>
    <row r="595" spans="1:14" x14ac:dyDescent="0.25">
      <c r="A595" s="18" t="s">
        <v>837</v>
      </c>
      <c r="B595" s="18" t="str">
        <f>'1. Start Here'!$I$6</f>
        <v>N/A</v>
      </c>
      <c r="D595" s="23"/>
      <c r="E595" s="29" t="s">
        <v>1090</v>
      </c>
      <c r="F595" s="19"/>
      <c r="G595" s="20"/>
      <c r="H595" s="20"/>
      <c r="I595" s="20"/>
      <c r="J595" s="58"/>
      <c r="K595" s="69">
        <f>Table579105[[#This Row],[Total Expenditure Amount]]*0.25</f>
        <v>0</v>
      </c>
      <c r="L595" s="59">
        <f>Table579105[[#This Row],[Total Expenditure Amount]]*0.75</f>
        <v>0</v>
      </c>
      <c r="M595" s="77" t="str">
        <f>IFERROR(INDEX('Lists (to be hidden)'!$D:$D,MATCH(I595,'Lists (to be hidden)'!$E:$E,0)),"")</f>
        <v/>
      </c>
      <c r="N595" s="78" t="str">
        <f>IFERROR(INDEX('Lists (to be hidden)'!$F:$F,MATCH(I595,'Lists (to be hidden)'!$E:$E,0)),"")</f>
        <v/>
      </c>
    </row>
    <row r="596" spans="1:14" x14ac:dyDescent="0.25">
      <c r="A596" s="18" t="s">
        <v>837</v>
      </c>
      <c r="B596" s="18" t="str">
        <f>'1. Start Here'!$I$6</f>
        <v>N/A</v>
      </c>
      <c r="D596" s="23"/>
      <c r="E596" s="29" t="s">
        <v>1091</v>
      </c>
      <c r="F596" s="19"/>
      <c r="G596" s="20"/>
      <c r="H596" s="20"/>
      <c r="I596" s="20"/>
      <c r="J596" s="58"/>
      <c r="K596" s="69">
        <f>Table579105[[#This Row],[Total Expenditure Amount]]*0.25</f>
        <v>0</v>
      </c>
      <c r="L596" s="59">
        <f>Table579105[[#This Row],[Total Expenditure Amount]]*0.75</f>
        <v>0</v>
      </c>
      <c r="M596" s="77" t="str">
        <f>IFERROR(INDEX('Lists (to be hidden)'!$D:$D,MATCH(I596,'Lists (to be hidden)'!$E:$E,0)),"")</f>
        <v/>
      </c>
      <c r="N596" s="78" t="str">
        <f>IFERROR(INDEX('Lists (to be hidden)'!$F:$F,MATCH(I596,'Lists (to be hidden)'!$E:$E,0)),"")</f>
        <v/>
      </c>
    </row>
    <row r="597" spans="1:14" x14ac:dyDescent="0.25">
      <c r="A597" s="18" t="s">
        <v>837</v>
      </c>
      <c r="B597" s="18" t="str">
        <f>'1. Start Here'!$I$6</f>
        <v>N/A</v>
      </c>
      <c r="D597" s="23"/>
      <c r="E597" s="29" t="s">
        <v>1092</v>
      </c>
      <c r="F597" s="19"/>
      <c r="G597" s="20"/>
      <c r="H597" s="20"/>
      <c r="I597" s="20"/>
      <c r="J597" s="58"/>
      <c r="K597" s="69">
        <f>Table579105[[#This Row],[Total Expenditure Amount]]*0.25</f>
        <v>0</v>
      </c>
      <c r="L597" s="59">
        <f>Table579105[[#This Row],[Total Expenditure Amount]]*0.75</f>
        <v>0</v>
      </c>
      <c r="M597" s="77" t="str">
        <f>IFERROR(INDEX('Lists (to be hidden)'!$D:$D,MATCH(I597,'Lists (to be hidden)'!$E:$E,0)),"")</f>
        <v/>
      </c>
      <c r="N597" s="78" t="str">
        <f>IFERROR(INDEX('Lists (to be hidden)'!$F:$F,MATCH(I597,'Lists (to be hidden)'!$E:$E,0)),"")</f>
        <v/>
      </c>
    </row>
    <row r="598" spans="1:14" x14ac:dyDescent="0.25">
      <c r="A598" s="18" t="s">
        <v>837</v>
      </c>
      <c r="B598" s="18" t="str">
        <f>'1. Start Here'!$I$6</f>
        <v>N/A</v>
      </c>
      <c r="D598" s="23"/>
      <c r="E598" s="28" t="s">
        <v>1093</v>
      </c>
      <c r="F598" s="19"/>
      <c r="G598" s="20"/>
      <c r="H598" s="20"/>
      <c r="I598" s="20"/>
      <c r="J598" s="58"/>
      <c r="K598" s="69">
        <f>Table579105[[#This Row],[Total Expenditure Amount]]*0.25</f>
        <v>0</v>
      </c>
      <c r="L598" s="59">
        <f>Table579105[[#This Row],[Total Expenditure Amount]]*0.75</f>
        <v>0</v>
      </c>
      <c r="M598" s="77" t="str">
        <f>IFERROR(INDEX('Lists (to be hidden)'!$D:$D,MATCH(I598,'Lists (to be hidden)'!$E:$E,0)),"")</f>
        <v/>
      </c>
      <c r="N598" s="78" t="str">
        <f>IFERROR(INDEX('Lists (to be hidden)'!$F:$F,MATCH(I598,'Lists (to be hidden)'!$E:$E,0)),"")</f>
        <v/>
      </c>
    </row>
    <row r="599" spans="1:14" x14ac:dyDescent="0.25">
      <c r="A599" s="18" t="s">
        <v>837</v>
      </c>
      <c r="B599" s="18" t="str">
        <f>'1. Start Here'!$I$6</f>
        <v>N/A</v>
      </c>
      <c r="D599" s="23"/>
      <c r="E599" s="29" t="s">
        <v>1094</v>
      </c>
      <c r="F599" s="19"/>
      <c r="G599" s="20"/>
      <c r="H599" s="20"/>
      <c r="I599" s="20"/>
      <c r="J599" s="58"/>
      <c r="K599" s="69">
        <f>Table579105[[#This Row],[Total Expenditure Amount]]*0.25</f>
        <v>0</v>
      </c>
      <c r="L599" s="59">
        <f>Table579105[[#This Row],[Total Expenditure Amount]]*0.75</f>
        <v>0</v>
      </c>
      <c r="M599" s="77" t="str">
        <f>IFERROR(INDEX('Lists (to be hidden)'!$D:$D,MATCH(I599,'Lists (to be hidden)'!$E:$E,0)),"")</f>
        <v/>
      </c>
      <c r="N599" s="78" t="str">
        <f>IFERROR(INDEX('Lists (to be hidden)'!$F:$F,MATCH(I599,'Lists (to be hidden)'!$E:$E,0)),"")</f>
        <v/>
      </c>
    </row>
    <row r="600" spans="1:14" x14ac:dyDescent="0.25">
      <c r="A600" s="18" t="s">
        <v>837</v>
      </c>
      <c r="B600" s="18" t="str">
        <f>'1. Start Here'!$I$6</f>
        <v>N/A</v>
      </c>
      <c r="D600" s="23"/>
      <c r="E600" s="29" t="s">
        <v>1095</v>
      </c>
      <c r="F600" s="19"/>
      <c r="G600" s="20"/>
      <c r="H600" s="20"/>
      <c r="I600" s="20"/>
      <c r="J600" s="58"/>
      <c r="K600" s="69">
        <f>Table579105[[#This Row],[Total Expenditure Amount]]*0.25</f>
        <v>0</v>
      </c>
      <c r="L600" s="59">
        <f>Table579105[[#This Row],[Total Expenditure Amount]]*0.75</f>
        <v>0</v>
      </c>
      <c r="M600" s="77" t="str">
        <f>IFERROR(INDEX('Lists (to be hidden)'!$D:$D,MATCH(I600,'Lists (to be hidden)'!$E:$E,0)),"")</f>
        <v/>
      </c>
      <c r="N600" s="78" t="str">
        <f>IFERROR(INDEX('Lists (to be hidden)'!$F:$F,MATCH(I600,'Lists (to be hidden)'!$E:$E,0)),"")</f>
        <v/>
      </c>
    </row>
    <row r="601" spans="1:14" x14ac:dyDescent="0.25">
      <c r="A601" s="18" t="s">
        <v>837</v>
      </c>
      <c r="B601" s="18" t="str">
        <f>'1. Start Here'!$I$6</f>
        <v>N/A</v>
      </c>
      <c r="D601" s="23"/>
      <c r="E601" s="28" t="s">
        <v>1096</v>
      </c>
      <c r="F601" s="19"/>
      <c r="G601" s="20"/>
      <c r="H601" s="20"/>
      <c r="I601" s="20"/>
      <c r="J601" s="58"/>
      <c r="K601" s="69">
        <f>Table579105[[#This Row],[Total Expenditure Amount]]*0.25</f>
        <v>0</v>
      </c>
      <c r="L601" s="59">
        <f>Table579105[[#This Row],[Total Expenditure Amount]]*0.75</f>
        <v>0</v>
      </c>
      <c r="M601" s="77" t="str">
        <f>IFERROR(INDEX('Lists (to be hidden)'!$D:$D,MATCH(I601,'Lists (to be hidden)'!$E:$E,0)),"")</f>
        <v/>
      </c>
      <c r="N601" s="78" t="str">
        <f>IFERROR(INDEX('Lists (to be hidden)'!$F:$F,MATCH(I601,'Lists (to be hidden)'!$E:$E,0)),"")</f>
        <v/>
      </c>
    </row>
    <row r="602" spans="1:14" x14ac:dyDescent="0.25">
      <c r="A602" s="18" t="s">
        <v>837</v>
      </c>
      <c r="B602" s="18" t="str">
        <f>'1. Start Here'!$I$6</f>
        <v>N/A</v>
      </c>
      <c r="D602" s="23"/>
      <c r="E602" s="29" t="s">
        <v>1097</v>
      </c>
      <c r="F602" s="19"/>
      <c r="G602" s="20"/>
      <c r="H602" s="20"/>
      <c r="I602" s="20"/>
      <c r="J602" s="58"/>
      <c r="K602" s="69">
        <f>Table579105[[#This Row],[Total Expenditure Amount]]*0.25</f>
        <v>0</v>
      </c>
      <c r="L602" s="59">
        <f>Table579105[[#This Row],[Total Expenditure Amount]]*0.75</f>
        <v>0</v>
      </c>
      <c r="M602" s="77" t="str">
        <f>IFERROR(INDEX('Lists (to be hidden)'!$D:$D,MATCH(I602,'Lists (to be hidden)'!$E:$E,0)),"")</f>
        <v/>
      </c>
      <c r="N602" s="78" t="str">
        <f>IFERROR(INDEX('Lists (to be hidden)'!$F:$F,MATCH(I602,'Lists (to be hidden)'!$E:$E,0)),"")</f>
        <v/>
      </c>
    </row>
    <row r="603" spans="1:14" x14ac:dyDescent="0.25">
      <c r="A603" s="18" t="s">
        <v>837</v>
      </c>
      <c r="B603" s="18" t="str">
        <f>'1. Start Here'!$I$6</f>
        <v>N/A</v>
      </c>
      <c r="D603" s="23"/>
      <c r="E603" s="29" t="s">
        <v>1098</v>
      </c>
      <c r="F603" s="19"/>
      <c r="G603" s="20"/>
      <c r="H603" s="20"/>
      <c r="I603" s="20"/>
      <c r="J603" s="58"/>
      <c r="K603" s="69">
        <f>Table579105[[#This Row],[Total Expenditure Amount]]*0.25</f>
        <v>0</v>
      </c>
      <c r="L603" s="59">
        <f>Table579105[[#This Row],[Total Expenditure Amount]]*0.75</f>
        <v>0</v>
      </c>
      <c r="M603" s="77" t="str">
        <f>IFERROR(INDEX('Lists (to be hidden)'!$D:$D,MATCH(I603,'Lists (to be hidden)'!$E:$E,0)),"")</f>
        <v/>
      </c>
      <c r="N603" s="78" t="str">
        <f>IFERROR(INDEX('Lists (to be hidden)'!$F:$F,MATCH(I603,'Lists (to be hidden)'!$E:$E,0)),"")</f>
        <v/>
      </c>
    </row>
    <row r="604" spans="1:14" x14ac:dyDescent="0.25">
      <c r="A604" s="18" t="s">
        <v>837</v>
      </c>
      <c r="B604" s="18" t="str">
        <f>'1. Start Here'!$I$6</f>
        <v>N/A</v>
      </c>
      <c r="D604" s="23"/>
      <c r="E604" s="29" t="s">
        <v>1099</v>
      </c>
      <c r="F604" s="19"/>
      <c r="G604" s="20"/>
      <c r="H604" s="20"/>
      <c r="I604" s="20"/>
      <c r="J604" s="58"/>
      <c r="K604" s="69">
        <f>Table579105[[#This Row],[Total Expenditure Amount]]*0.25</f>
        <v>0</v>
      </c>
      <c r="L604" s="59">
        <f>Table579105[[#This Row],[Total Expenditure Amount]]*0.75</f>
        <v>0</v>
      </c>
      <c r="M604" s="77" t="str">
        <f>IFERROR(INDEX('Lists (to be hidden)'!$D:$D,MATCH(I604,'Lists (to be hidden)'!$E:$E,0)),"")</f>
        <v/>
      </c>
      <c r="N604" s="78" t="str">
        <f>IFERROR(INDEX('Lists (to be hidden)'!$F:$F,MATCH(I604,'Lists (to be hidden)'!$E:$E,0)),"")</f>
        <v/>
      </c>
    </row>
    <row r="605" spans="1:14" x14ac:dyDescent="0.25">
      <c r="A605" s="18" t="s">
        <v>837</v>
      </c>
      <c r="B605" s="18" t="str">
        <f>'1. Start Here'!$I$6</f>
        <v>N/A</v>
      </c>
      <c r="D605" s="23"/>
      <c r="E605" s="29" t="s">
        <v>1100</v>
      </c>
      <c r="F605" s="19"/>
      <c r="G605" s="20"/>
      <c r="H605" s="20"/>
      <c r="I605" s="20"/>
      <c r="J605" s="58"/>
      <c r="K605" s="69">
        <f>Table579105[[#This Row],[Total Expenditure Amount]]*0.25</f>
        <v>0</v>
      </c>
      <c r="L605" s="59">
        <f>Table579105[[#This Row],[Total Expenditure Amount]]*0.75</f>
        <v>0</v>
      </c>
      <c r="M605" s="77" t="str">
        <f>IFERROR(INDEX('Lists (to be hidden)'!$D:$D,MATCH(I605,'Lists (to be hidden)'!$E:$E,0)),"")</f>
        <v/>
      </c>
      <c r="N605" s="78" t="str">
        <f>IFERROR(INDEX('Lists (to be hidden)'!$F:$F,MATCH(I605,'Lists (to be hidden)'!$E:$E,0)),"")</f>
        <v/>
      </c>
    </row>
    <row r="606" spans="1:14" x14ac:dyDescent="0.25">
      <c r="A606" s="18" t="s">
        <v>837</v>
      </c>
      <c r="B606" s="18" t="str">
        <f>'1. Start Here'!$I$6</f>
        <v>N/A</v>
      </c>
      <c r="D606" s="23"/>
      <c r="E606" s="28" t="s">
        <v>1101</v>
      </c>
      <c r="F606" s="19"/>
      <c r="G606" s="20"/>
      <c r="H606" s="20"/>
      <c r="I606" s="20"/>
      <c r="J606" s="58"/>
      <c r="K606" s="69">
        <f>Table579105[[#This Row],[Total Expenditure Amount]]*0.25</f>
        <v>0</v>
      </c>
      <c r="L606" s="59">
        <f>Table579105[[#This Row],[Total Expenditure Amount]]*0.75</f>
        <v>0</v>
      </c>
      <c r="M606" s="77" t="str">
        <f>IFERROR(INDEX('Lists (to be hidden)'!$D:$D,MATCH(I606,'Lists (to be hidden)'!$E:$E,0)),"")</f>
        <v/>
      </c>
      <c r="N606" s="78" t="str">
        <f>IFERROR(INDEX('Lists (to be hidden)'!$F:$F,MATCH(I606,'Lists (to be hidden)'!$E:$E,0)),"")</f>
        <v/>
      </c>
    </row>
    <row r="607" spans="1:14" x14ac:dyDescent="0.25">
      <c r="A607" s="18" t="s">
        <v>837</v>
      </c>
      <c r="B607" s="18" t="str">
        <f>'1. Start Here'!$I$6</f>
        <v>N/A</v>
      </c>
      <c r="D607" s="23"/>
      <c r="E607" s="29" t="s">
        <v>1102</v>
      </c>
      <c r="F607" s="19"/>
      <c r="G607" s="20"/>
      <c r="H607" s="20"/>
      <c r="I607" s="20"/>
      <c r="J607" s="58"/>
      <c r="K607" s="69">
        <f>Table579105[[#This Row],[Total Expenditure Amount]]*0.25</f>
        <v>0</v>
      </c>
      <c r="L607" s="59">
        <f>Table579105[[#This Row],[Total Expenditure Amount]]*0.75</f>
        <v>0</v>
      </c>
      <c r="M607" s="77" t="str">
        <f>IFERROR(INDEX('Lists (to be hidden)'!$D:$D,MATCH(I607,'Lists (to be hidden)'!$E:$E,0)),"")</f>
        <v/>
      </c>
      <c r="N607" s="78" t="str">
        <f>IFERROR(INDEX('Lists (to be hidden)'!$F:$F,MATCH(I607,'Lists (to be hidden)'!$E:$E,0)),"")</f>
        <v/>
      </c>
    </row>
    <row r="608" spans="1:14" x14ac:dyDescent="0.25">
      <c r="A608" s="18" t="s">
        <v>837</v>
      </c>
      <c r="B608" s="18" t="str">
        <f>'1. Start Here'!$I$6</f>
        <v>N/A</v>
      </c>
      <c r="D608" s="23"/>
      <c r="E608" s="29" t="s">
        <v>1103</v>
      </c>
      <c r="F608" s="19"/>
      <c r="G608" s="20"/>
      <c r="H608" s="20"/>
      <c r="I608" s="20"/>
      <c r="J608" s="58"/>
      <c r="K608" s="69">
        <f>Table579105[[#This Row],[Total Expenditure Amount]]*0.25</f>
        <v>0</v>
      </c>
      <c r="L608" s="59">
        <f>Table579105[[#This Row],[Total Expenditure Amount]]*0.75</f>
        <v>0</v>
      </c>
      <c r="M608" s="77" t="str">
        <f>IFERROR(INDEX('Lists (to be hidden)'!$D:$D,MATCH(I608,'Lists (to be hidden)'!$E:$E,0)),"")</f>
        <v/>
      </c>
      <c r="N608" s="78" t="str">
        <f>IFERROR(INDEX('Lists (to be hidden)'!$F:$F,MATCH(I608,'Lists (to be hidden)'!$E:$E,0)),"")</f>
        <v/>
      </c>
    </row>
    <row r="609" spans="1:14" x14ac:dyDescent="0.25">
      <c r="A609" s="18" t="s">
        <v>837</v>
      </c>
      <c r="B609" s="18" t="str">
        <f>'1. Start Here'!$I$6</f>
        <v>N/A</v>
      </c>
      <c r="D609" s="23"/>
      <c r="E609" s="28" t="s">
        <v>1104</v>
      </c>
      <c r="F609" s="19"/>
      <c r="G609" s="20"/>
      <c r="H609" s="20"/>
      <c r="I609" s="20"/>
      <c r="J609" s="58"/>
      <c r="K609" s="69">
        <f>Table579105[[#This Row],[Total Expenditure Amount]]*0.25</f>
        <v>0</v>
      </c>
      <c r="L609" s="59">
        <f>Table579105[[#This Row],[Total Expenditure Amount]]*0.75</f>
        <v>0</v>
      </c>
      <c r="M609" s="77" t="str">
        <f>IFERROR(INDEX('Lists (to be hidden)'!$D:$D,MATCH(I609,'Lists (to be hidden)'!$E:$E,0)),"")</f>
        <v/>
      </c>
      <c r="N609" s="78" t="str">
        <f>IFERROR(INDEX('Lists (to be hidden)'!$F:$F,MATCH(I609,'Lists (to be hidden)'!$E:$E,0)),"")</f>
        <v/>
      </c>
    </row>
    <row r="610" spans="1:14" x14ac:dyDescent="0.25">
      <c r="A610" s="18" t="s">
        <v>837</v>
      </c>
      <c r="B610" s="18" t="str">
        <f>'1. Start Here'!$I$6</f>
        <v>N/A</v>
      </c>
      <c r="D610" s="23"/>
      <c r="E610" s="29" t="s">
        <v>1105</v>
      </c>
      <c r="F610" s="19"/>
      <c r="G610" s="20"/>
      <c r="H610" s="20"/>
      <c r="I610" s="20"/>
      <c r="J610" s="58"/>
      <c r="K610" s="69">
        <f>Table579105[[#This Row],[Total Expenditure Amount]]*0.25</f>
        <v>0</v>
      </c>
      <c r="L610" s="59">
        <f>Table579105[[#This Row],[Total Expenditure Amount]]*0.75</f>
        <v>0</v>
      </c>
      <c r="M610" s="77" t="str">
        <f>IFERROR(INDEX('Lists (to be hidden)'!$D:$D,MATCH(I610,'Lists (to be hidden)'!$E:$E,0)),"")</f>
        <v/>
      </c>
      <c r="N610" s="78" t="str">
        <f>IFERROR(INDEX('Lists (to be hidden)'!$F:$F,MATCH(I610,'Lists (to be hidden)'!$E:$E,0)),"")</f>
        <v/>
      </c>
    </row>
    <row r="611" spans="1:14" x14ac:dyDescent="0.25">
      <c r="A611" s="18" t="s">
        <v>837</v>
      </c>
      <c r="B611" s="18" t="str">
        <f>'1. Start Here'!$I$6</f>
        <v>N/A</v>
      </c>
      <c r="D611" s="23"/>
      <c r="E611" s="29" t="s">
        <v>1106</v>
      </c>
      <c r="F611" s="19"/>
      <c r="G611" s="20"/>
      <c r="H611" s="20"/>
      <c r="I611" s="20"/>
      <c r="J611" s="58"/>
      <c r="K611" s="69">
        <f>Table579105[[#This Row],[Total Expenditure Amount]]*0.25</f>
        <v>0</v>
      </c>
      <c r="L611" s="59">
        <f>Table579105[[#This Row],[Total Expenditure Amount]]*0.75</f>
        <v>0</v>
      </c>
      <c r="M611" s="77" t="str">
        <f>IFERROR(INDEX('Lists (to be hidden)'!$D:$D,MATCH(I611,'Lists (to be hidden)'!$E:$E,0)),"")</f>
        <v/>
      </c>
      <c r="N611" s="78" t="str">
        <f>IFERROR(INDEX('Lists (to be hidden)'!$F:$F,MATCH(I611,'Lists (to be hidden)'!$E:$E,0)),"")</f>
        <v/>
      </c>
    </row>
    <row r="612" spans="1:14" x14ac:dyDescent="0.25">
      <c r="A612" s="18" t="s">
        <v>837</v>
      </c>
      <c r="B612" s="18" t="str">
        <f>'1. Start Here'!$I$6</f>
        <v>N/A</v>
      </c>
      <c r="D612" s="23"/>
      <c r="E612" s="29" t="s">
        <v>1107</v>
      </c>
      <c r="F612" s="19"/>
      <c r="G612" s="20"/>
      <c r="H612" s="20"/>
      <c r="I612" s="20"/>
      <c r="J612" s="58"/>
      <c r="K612" s="69">
        <f>Table579105[[#This Row],[Total Expenditure Amount]]*0.25</f>
        <v>0</v>
      </c>
      <c r="L612" s="59">
        <f>Table579105[[#This Row],[Total Expenditure Amount]]*0.75</f>
        <v>0</v>
      </c>
      <c r="M612" s="77" t="str">
        <f>IFERROR(INDEX('Lists (to be hidden)'!$D:$D,MATCH(I612,'Lists (to be hidden)'!$E:$E,0)),"")</f>
        <v/>
      </c>
      <c r="N612" s="78" t="str">
        <f>IFERROR(INDEX('Lists (to be hidden)'!$F:$F,MATCH(I612,'Lists (to be hidden)'!$E:$E,0)),"")</f>
        <v/>
      </c>
    </row>
    <row r="613" spans="1:14" x14ac:dyDescent="0.25">
      <c r="A613" s="18" t="s">
        <v>837</v>
      </c>
      <c r="B613" s="18" t="str">
        <f>'1. Start Here'!$I$6</f>
        <v>N/A</v>
      </c>
      <c r="D613" s="23"/>
      <c r="E613" s="29" t="s">
        <v>1108</v>
      </c>
      <c r="F613" s="19"/>
      <c r="G613" s="20"/>
      <c r="H613" s="20"/>
      <c r="I613" s="20"/>
      <c r="J613" s="58"/>
      <c r="K613" s="69">
        <f>Table579105[[#This Row],[Total Expenditure Amount]]*0.25</f>
        <v>0</v>
      </c>
      <c r="L613" s="59">
        <f>Table579105[[#This Row],[Total Expenditure Amount]]*0.75</f>
        <v>0</v>
      </c>
      <c r="M613" s="77" t="str">
        <f>IFERROR(INDEX('Lists (to be hidden)'!$D:$D,MATCH(I613,'Lists (to be hidden)'!$E:$E,0)),"")</f>
        <v/>
      </c>
      <c r="N613" s="78" t="str">
        <f>IFERROR(INDEX('Lists (to be hidden)'!$F:$F,MATCH(I613,'Lists (to be hidden)'!$E:$E,0)),"")</f>
        <v/>
      </c>
    </row>
    <row r="614" spans="1:14" x14ac:dyDescent="0.25">
      <c r="A614" s="18" t="s">
        <v>837</v>
      </c>
      <c r="B614" s="18" t="str">
        <f>'1. Start Here'!$I$6</f>
        <v>N/A</v>
      </c>
      <c r="D614" s="23"/>
      <c r="E614" s="28" t="s">
        <v>1109</v>
      </c>
      <c r="F614" s="19"/>
      <c r="G614" s="20"/>
      <c r="H614" s="20"/>
      <c r="I614" s="20"/>
      <c r="J614" s="58"/>
      <c r="K614" s="69">
        <f>Table579105[[#This Row],[Total Expenditure Amount]]*0.25</f>
        <v>0</v>
      </c>
      <c r="L614" s="59">
        <f>Table579105[[#This Row],[Total Expenditure Amount]]*0.75</f>
        <v>0</v>
      </c>
      <c r="M614" s="77" t="str">
        <f>IFERROR(INDEX('Lists (to be hidden)'!$D:$D,MATCH(I614,'Lists (to be hidden)'!$E:$E,0)),"")</f>
        <v/>
      </c>
      <c r="N614" s="78" t="str">
        <f>IFERROR(INDEX('Lists (to be hidden)'!$F:$F,MATCH(I614,'Lists (to be hidden)'!$E:$E,0)),"")</f>
        <v/>
      </c>
    </row>
    <row r="615" spans="1:14" x14ac:dyDescent="0.25">
      <c r="A615" s="18" t="s">
        <v>837</v>
      </c>
      <c r="B615" s="18" t="str">
        <f>'1. Start Here'!$I$6</f>
        <v>N/A</v>
      </c>
      <c r="D615" s="23"/>
      <c r="E615" s="29" t="s">
        <v>1110</v>
      </c>
      <c r="F615" s="19"/>
      <c r="G615" s="20"/>
      <c r="H615" s="20"/>
      <c r="I615" s="20"/>
      <c r="J615" s="58"/>
      <c r="K615" s="69">
        <f>Table579105[[#This Row],[Total Expenditure Amount]]*0.25</f>
        <v>0</v>
      </c>
      <c r="L615" s="59">
        <f>Table579105[[#This Row],[Total Expenditure Amount]]*0.75</f>
        <v>0</v>
      </c>
      <c r="M615" s="77" t="str">
        <f>IFERROR(INDEX('Lists (to be hidden)'!$D:$D,MATCH(I615,'Lists (to be hidden)'!$E:$E,0)),"")</f>
        <v/>
      </c>
      <c r="N615" s="78" t="str">
        <f>IFERROR(INDEX('Lists (to be hidden)'!$F:$F,MATCH(I615,'Lists (to be hidden)'!$E:$E,0)),"")</f>
        <v/>
      </c>
    </row>
    <row r="616" spans="1:14" x14ac:dyDescent="0.25">
      <c r="A616" s="18" t="s">
        <v>837</v>
      </c>
      <c r="B616" s="18" t="str">
        <f>'1. Start Here'!$I$6</f>
        <v>N/A</v>
      </c>
      <c r="D616" s="23"/>
      <c r="E616" s="29" t="s">
        <v>1111</v>
      </c>
      <c r="F616" s="19"/>
      <c r="G616" s="20"/>
      <c r="H616" s="20"/>
      <c r="I616" s="20"/>
      <c r="J616" s="58"/>
      <c r="K616" s="69">
        <f>Table579105[[#This Row],[Total Expenditure Amount]]*0.25</f>
        <v>0</v>
      </c>
      <c r="L616" s="59">
        <f>Table579105[[#This Row],[Total Expenditure Amount]]*0.75</f>
        <v>0</v>
      </c>
      <c r="M616" s="77" t="str">
        <f>IFERROR(INDEX('Lists (to be hidden)'!$D:$D,MATCH(I616,'Lists (to be hidden)'!$E:$E,0)),"")</f>
        <v/>
      </c>
      <c r="N616" s="78" t="str">
        <f>IFERROR(INDEX('Lists (to be hidden)'!$F:$F,MATCH(I616,'Lists (to be hidden)'!$E:$E,0)),"")</f>
        <v/>
      </c>
    </row>
    <row r="617" spans="1:14" x14ac:dyDescent="0.25">
      <c r="A617" s="18" t="s">
        <v>837</v>
      </c>
      <c r="B617" s="18" t="str">
        <f>'1. Start Here'!$I$6</f>
        <v>N/A</v>
      </c>
      <c r="D617" s="23"/>
      <c r="E617" s="28" t="s">
        <v>1112</v>
      </c>
      <c r="F617" s="19"/>
      <c r="G617" s="20"/>
      <c r="H617" s="20"/>
      <c r="I617" s="20"/>
      <c r="J617" s="58"/>
      <c r="K617" s="69">
        <f>Table579105[[#This Row],[Total Expenditure Amount]]*0.25</f>
        <v>0</v>
      </c>
      <c r="L617" s="59">
        <f>Table579105[[#This Row],[Total Expenditure Amount]]*0.75</f>
        <v>0</v>
      </c>
      <c r="M617" s="77" t="str">
        <f>IFERROR(INDEX('Lists (to be hidden)'!$D:$D,MATCH(I617,'Lists (to be hidden)'!$E:$E,0)),"")</f>
        <v/>
      </c>
      <c r="N617" s="78" t="str">
        <f>IFERROR(INDEX('Lists (to be hidden)'!$F:$F,MATCH(I617,'Lists (to be hidden)'!$E:$E,0)),"")</f>
        <v/>
      </c>
    </row>
    <row r="618" spans="1:14" x14ac:dyDescent="0.25">
      <c r="A618" s="18" t="s">
        <v>837</v>
      </c>
      <c r="B618" s="18" t="str">
        <f>'1. Start Here'!$I$6</f>
        <v>N/A</v>
      </c>
      <c r="D618" s="23"/>
      <c r="E618" s="29" t="s">
        <v>1113</v>
      </c>
      <c r="F618" s="19"/>
      <c r="G618" s="20"/>
      <c r="H618" s="20"/>
      <c r="I618" s="20"/>
      <c r="J618" s="58"/>
      <c r="K618" s="69">
        <f>Table579105[[#This Row],[Total Expenditure Amount]]*0.25</f>
        <v>0</v>
      </c>
      <c r="L618" s="59">
        <f>Table579105[[#This Row],[Total Expenditure Amount]]*0.75</f>
        <v>0</v>
      </c>
      <c r="M618" s="77" t="str">
        <f>IFERROR(INDEX('Lists (to be hidden)'!$D:$D,MATCH(I618,'Lists (to be hidden)'!$E:$E,0)),"")</f>
        <v/>
      </c>
      <c r="N618" s="78" t="str">
        <f>IFERROR(INDEX('Lists (to be hidden)'!$F:$F,MATCH(I618,'Lists (to be hidden)'!$E:$E,0)),"")</f>
        <v/>
      </c>
    </row>
    <row r="619" spans="1:14" x14ac:dyDescent="0.25">
      <c r="A619" s="18" t="s">
        <v>837</v>
      </c>
      <c r="B619" s="18" t="str">
        <f>'1. Start Here'!$I$6</f>
        <v>N/A</v>
      </c>
      <c r="D619" s="23"/>
      <c r="E619" s="29" t="s">
        <v>1114</v>
      </c>
      <c r="F619" s="19"/>
      <c r="G619" s="20"/>
      <c r="H619" s="20"/>
      <c r="I619" s="20"/>
      <c r="J619" s="58"/>
      <c r="K619" s="69">
        <f>Table579105[[#This Row],[Total Expenditure Amount]]*0.25</f>
        <v>0</v>
      </c>
      <c r="L619" s="59">
        <f>Table579105[[#This Row],[Total Expenditure Amount]]*0.75</f>
        <v>0</v>
      </c>
      <c r="M619" s="77" t="str">
        <f>IFERROR(INDEX('Lists (to be hidden)'!$D:$D,MATCH(I619,'Lists (to be hidden)'!$E:$E,0)),"")</f>
        <v/>
      </c>
      <c r="N619" s="78" t="str">
        <f>IFERROR(INDEX('Lists (to be hidden)'!$F:$F,MATCH(I619,'Lists (to be hidden)'!$E:$E,0)),"")</f>
        <v/>
      </c>
    </row>
    <row r="620" spans="1:14" x14ac:dyDescent="0.25">
      <c r="A620" s="18" t="s">
        <v>837</v>
      </c>
      <c r="B620" s="18" t="str">
        <f>'1. Start Here'!$I$6</f>
        <v>N/A</v>
      </c>
      <c r="D620" s="23"/>
      <c r="E620" s="29" t="s">
        <v>1115</v>
      </c>
      <c r="F620" s="19"/>
      <c r="G620" s="20"/>
      <c r="H620" s="20"/>
      <c r="I620" s="20"/>
      <c r="J620" s="58"/>
      <c r="K620" s="69">
        <f>Table579105[[#This Row],[Total Expenditure Amount]]*0.25</f>
        <v>0</v>
      </c>
      <c r="L620" s="59">
        <f>Table579105[[#This Row],[Total Expenditure Amount]]*0.75</f>
        <v>0</v>
      </c>
      <c r="M620" s="77" t="str">
        <f>IFERROR(INDEX('Lists (to be hidden)'!$D:$D,MATCH(I620,'Lists (to be hidden)'!$E:$E,0)),"")</f>
        <v/>
      </c>
      <c r="N620" s="78" t="str">
        <f>IFERROR(INDEX('Lists (to be hidden)'!$F:$F,MATCH(I620,'Lists (to be hidden)'!$E:$E,0)),"")</f>
        <v/>
      </c>
    </row>
    <row r="621" spans="1:14" x14ac:dyDescent="0.25">
      <c r="A621" s="18" t="s">
        <v>837</v>
      </c>
      <c r="B621" s="18" t="str">
        <f>'1. Start Here'!$I$6</f>
        <v>N/A</v>
      </c>
      <c r="D621" s="23"/>
      <c r="E621" s="29" t="s">
        <v>1116</v>
      </c>
      <c r="F621" s="19"/>
      <c r="G621" s="20"/>
      <c r="H621" s="20"/>
      <c r="I621" s="20"/>
      <c r="J621" s="58"/>
      <c r="K621" s="69">
        <f>Table579105[[#This Row],[Total Expenditure Amount]]*0.25</f>
        <v>0</v>
      </c>
      <c r="L621" s="59">
        <f>Table579105[[#This Row],[Total Expenditure Amount]]*0.75</f>
        <v>0</v>
      </c>
      <c r="M621" s="77" t="str">
        <f>IFERROR(INDEX('Lists (to be hidden)'!$D:$D,MATCH(I621,'Lists (to be hidden)'!$E:$E,0)),"")</f>
        <v/>
      </c>
      <c r="N621" s="78" t="str">
        <f>IFERROR(INDEX('Lists (to be hidden)'!$F:$F,MATCH(I621,'Lists (to be hidden)'!$E:$E,0)),"")</f>
        <v/>
      </c>
    </row>
    <row r="622" spans="1:14" x14ac:dyDescent="0.25">
      <c r="A622" s="18" t="s">
        <v>837</v>
      </c>
      <c r="B622" s="18" t="str">
        <f>'1. Start Here'!$I$6</f>
        <v>N/A</v>
      </c>
      <c r="D622" s="23"/>
      <c r="E622" s="28" t="s">
        <v>1117</v>
      </c>
      <c r="F622" s="19"/>
      <c r="G622" s="20"/>
      <c r="H622" s="20"/>
      <c r="I622" s="20"/>
      <c r="J622" s="58"/>
      <c r="K622" s="69">
        <f>Table579105[[#This Row],[Total Expenditure Amount]]*0.25</f>
        <v>0</v>
      </c>
      <c r="L622" s="59">
        <f>Table579105[[#This Row],[Total Expenditure Amount]]*0.75</f>
        <v>0</v>
      </c>
      <c r="M622" s="77" t="str">
        <f>IFERROR(INDEX('Lists (to be hidden)'!$D:$D,MATCH(I622,'Lists (to be hidden)'!$E:$E,0)),"")</f>
        <v/>
      </c>
      <c r="N622" s="78" t="str">
        <f>IFERROR(INDEX('Lists (to be hidden)'!$F:$F,MATCH(I622,'Lists (to be hidden)'!$E:$E,0)),"")</f>
        <v/>
      </c>
    </row>
    <row r="623" spans="1:14" x14ac:dyDescent="0.25">
      <c r="A623" s="18" t="s">
        <v>837</v>
      </c>
      <c r="B623" s="18" t="str">
        <f>'1. Start Here'!$I$6</f>
        <v>N/A</v>
      </c>
      <c r="D623" s="23"/>
      <c r="E623" s="29" t="s">
        <v>1118</v>
      </c>
      <c r="F623" s="19"/>
      <c r="G623" s="20"/>
      <c r="H623" s="20"/>
      <c r="I623" s="20"/>
      <c r="J623" s="58"/>
      <c r="K623" s="69">
        <f>Table579105[[#This Row],[Total Expenditure Amount]]*0.25</f>
        <v>0</v>
      </c>
      <c r="L623" s="59">
        <f>Table579105[[#This Row],[Total Expenditure Amount]]*0.75</f>
        <v>0</v>
      </c>
      <c r="M623" s="77" t="str">
        <f>IFERROR(INDEX('Lists (to be hidden)'!$D:$D,MATCH(I623,'Lists (to be hidden)'!$E:$E,0)),"")</f>
        <v/>
      </c>
      <c r="N623" s="78" t="str">
        <f>IFERROR(INDEX('Lists (to be hidden)'!$F:$F,MATCH(I623,'Lists (to be hidden)'!$E:$E,0)),"")</f>
        <v/>
      </c>
    </row>
    <row r="624" spans="1:14" x14ac:dyDescent="0.25">
      <c r="A624" s="18" t="s">
        <v>837</v>
      </c>
      <c r="B624" s="18" t="str">
        <f>'1. Start Here'!$I$6</f>
        <v>N/A</v>
      </c>
      <c r="D624" s="23"/>
      <c r="E624" s="29" t="s">
        <v>1119</v>
      </c>
      <c r="F624" s="19"/>
      <c r="G624" s="20"/>
      <c r="H624" s="20"/>
      <c r="I624" s="20"/>
      <c r="J624" s="58"/>
      <c r="K624" s="69">
        <f>Table579105[[#This Row],[Total Expenditure Amount]]*0.25</f>
        <v>0</v>
      </c>
      <c r="L624" s="59">
        <f>Table579105[[#This Row],[Total Expenditure Amount]]*0.75</f>
        <v>0</v>
      </c>
      <c r="M624" s="77" t="str">
        <f>IFERROR(INDEX('Lists (to be hidden)'!$D:$D,MATCH(I624,'Lists (to be hidden)'!$E:$E,0)),"")</f>
        <v/>
      </c>
      <c r="N624" s="78" t="str">
        <f>IFERROR(INDEX('Lists (to be hidden)'!$F:$F,MATCH(I624,'Lists (to be hidden)'!$E:$E,0)),"")</f>
        <v/>
      </c>
    </row>
    <row r="625" spans="1:14" x14ac:dyDescent="0.25">
      <c r="A625" s="18" t="s">
        <v>837</v>
      </c>
      <c r="B625" s="18" t="str">
        <f>'1. Start Here'!$I$6</f>
        <v>N/A</v>
      </c>
      <c r="D625" s="23"/>
      <c r="E625" s="28" t="s">
        <v>1120</v>
      </c>
      <c r="F625" s="19"/>
      <c r="G625" s="20"/>
      <c r="H625" s="20"/>
      <c r="I625" s="20"/>
      <c r="J625" s="58"/>
      <c r="K625" s="69">
        <f>Table579105[[#This Row],[Total Expenditure Amount]]*0.25</f>
        <v>0</v>
      </c>
      <c r="L625" s="59">
        <f>Table579105[[#This Row],[Total Expenditure Amount]]*0.75</f>
        <v>0</v>
      </c>
      <c r="M625" s="77" t="str">
        <f>IFERROR(INDEX('Lists (to be hidden)'!$D:$D,MATCH(I625,'Lists (to be hidden)'!$E:$E,0)),"")</f>
        <v/>
      </c>
      <c r="N625" s="78" t="str">
        <f>IFERROR(INDEX('Lists (to be hidden)'!$F:$F,MATCH(I625,'Lists (to be hidden)'!$E:$E,0)),"")</f>
        <v/>
      </c>
    </row>
    <row r="626" spans="1:14" x14ac:dyDescent="0.25">
      <c r="A626" s="18" t="s">
        <v>837</v>
      </c>
      <c r="B626" s="18" t="str">
        <f>'1. Start Here'!$I$6</f>
        <v>N/A</v>
      </c>
      <c r="D626" s="23"/>
      <c r="E626" s="29" t="s">
        <v>1121</v>
      </c>
      <c r="F626" s="19"/>
      <c r="G626" s="20"/>
      <c r="H626" s="20"/>
      <c r="I626" s="20"/>
      <c r="J626" s="58"/>
      <c r="K626" s="69">
        <f>Table579105[[#This Row],[Total Expenditure Amount]]*0.25</f>
        <v>0</v>
      </c>
      <c r="L626" s="59">
        <f>Table579105[[#This Row],[Total Expenditure Amount]]*0.75</f>
        <v>0</v>
      </c>
      <c r="M626" s="77" t="str">
        <f>IFERROR(INDEX('Lists (to be hidden)'!$D:$D,MATCH(I626,'Lists (to be hidden)'!$E:$E,0)),"")</f>
        <v/>
      </c>
      <c r="N626" s="78" t="str">
        <f>IFERROR(INDEX('Lists (to be hidden)'!$F:$F,MATCH(I626,'Lists (to be hidden)'!$E:$E,0)),"")</f>
        <v/>
      </c>
    </row>
    <row r="627" spans="1:14" x14ac:dyDescent="0.25">
      <c r="A627" s="18" t="s">
        <v>837</v>
      </c>
      <c r="B627" s="18" t="str">
        <f>'1. Start Here'!$I$6</f>
        <v>N/A</v>
      </c>
      <c r="D627" s="23"/>
      <c r="E627" s="29" t="s">
        <v>1122</v>
      </c>
      <c r="F627" s="19"/>
      <c r="G627" s="20"/>
      <c r="H627" s="20"/>
      <c r="I627" s="20"/>
      <c r="J627" s="58"/>
      <c r="K627" s="69">
        <f>Table579105[[#This Row],[Total Expenditure Amount]]*0.25</f>
        <v>0</v>
      </c>
      <c r="L627" s="59">
        <f>Table579105[[#This Row],[Total Expenditure Amount]]*0.75</f>
        <v>0</v>
      </c>
      <c r="M627" s="77" t="str">
        <f>IFERROR(INDEX('Lists (to be hidden)'!$D:$D,MATCH(I627,'Lists (to be hidden)'!$E:$E,0)),"")</f>
        <v/>
      </c>
      <c r="N627" s="78" t="str">
        <f>IFERROR(INDEX('Lists (to be hidden)'!$F:$F,MATCH(I627,'Lists (to be hidden)'!$E:$E,0)),"")</f>
        <v/>
      </c>
    </row>
    <row r="628" spans="1:14" x14ac:dyDescent="0.25">
      <c r="A628" s="18" t="s">
        <v>837</v>
      </c>
      <c r="B628" s="18" t="str">
        <f>'1. Start Here'!$I$6</f>
        <v>N/A</v>
      </c>
      <c r="D628" s="23"/>
      <c r="E628" s="29" t="s">
        <v>1123</v>
      </c>
      <c r="F628" s="19"/>
      <c r="G628" s="20"/>
      <c r="H628" s="20"/>
      <c r="I628" s="20"/>
      <c r="J628" s="58"/>
      <c r="K628" s="69">
        <f>Table579105[[#This Row],[Total Expenditure Amount]]*0.25</f>
        <v>0</v>
      </c>
      <c r="L628" s="59">
        <f>Table579105[[#This Row],[Total Expenditure Amount]]*0.75</f>
        <v>0</v>
      </c>
      <c r="M628" s="77" t="str">
        <f>IFERROR(INDEX('Lists (to be hidden)'!$D:$D,MATCH(I628,'Lists (to be hidden)'!$E:$E,0)),"")</f>
        <v/>
      </c>
      <c r="N628" s="78" t="str">
        <f>IFERROR(INDEX('Lists (to be hidden)'!$F:$F,MATCH(I628,'Lists (to be hidden)'!$E:$E,0)),"")</f>
        <v/>
      </c>
    </row>
    <row r="629" spans="1:14" x14ac:dyDescent="0.25">
      <c r="A629" s="18" t="s">
        <v>837</v>
      </c>
      <c r="B629" s="18" t="str">
        <f>'1. Start Here'!$I$6</f>
        <v>N/A</v>
      </c>
      <c r="D629" s="23"/>
      <c r="E629" s="29" t="s">
        <v>1124</v>
      </c>
      <c r="F629" s="19"/>
      <c r="G629" s="20"/>
      <c r="H629" s="20"/>
      <c r="I629" s="20"/>
      <c r="J629" s="58"/>
      <c r="K629" s="69">
        <f>Table579105[[#This Row],[Total Expenditure Amount]]*0.25</f>
        <v>0</v>
      </c>
      <c r="L629" s="59">
        <f>Table579105[[#This Row],[Total Expenditure Amount]]*0.75</f>
        <v>0</v>
      </c>
      <c r="M629" s="77" t="str">
        <f>IFERROR(INDEX('Lists (to be hidden)'!$D:$D,MATCH(I629,'Lists (to be hidden)'!$E:$E,0)),"")</f>
        <v/>
      </c>
      <c r="N629" s="78" t="str">
        <f>IFERROR(INDEX('Lists (to be hidden)'!$F:$F,MATCH(I629,'Lists (to be hidden)'!$E:$E,0)),"")</f>
        <v/>
      </c>
    </row>
    <row r="630" spans="1:14" x14ac:dyDescent="0.25">
      <c r="A630" s="18" t="s">
        <v>837</v>
      </c>
      <c r="B630" s="18" t="str">
        <f>'1. Start Here'!$I$6</f>
        <v>N/A</v>
      </c>
      <c r="D630" s="23"/>
      <c r="E630" s="28" t="s">
        <v>1125</v>
      </c>
      <c r="F630" s="19"/>
      <c r="G630" s="20"/>
      <c r="H630" s="20"/>
      <c r="I630" s="20"/>
      <c r="J630" s="58"/>
      <c r="K630" s="69">
        <f>Table579105[[#This Row],[Total Expenditure Amount]]*0.25</f>
        <v>0</v>
      </c>
      <c r="L630" s="59">
        <f>Table579105[[#This Row],[Total Expenditure Amount]]*0.75</f>
        <v>0</v>
      </c>
      <c r="M630" s="77" t="str">
        <f>IFERROR(INDEX('Lists (to be hidden)'!$D:$D,MATCH(I630,'Lists (to be hidden)'!$E:$E,0)),"")</f>
        <v/>
      </c>
      <c r="N630" s="78" t="str">
        <f>IFERROR(INDEX('Lists (to be hidden)'!$F:$F,MATCH(I630,'Lists (to be hidden)'!$E:$E,0)),"")</f>
        <v/>
      </c>
    </row>
    <row r="631" spans="1:14" x14ac:dyDescent="0.25">
      <c r="A631" s="18" t="s">
        <v>837</v>
      </c>
      <c r="B631" s="18" t="str">
        <f>'1. Start Here'!$I$6</f>
        <v>N/A</v>
      </c>
      <c r="D631" s="23"/>
      <c r="E631" s="29" t="s">
        <v>1126</v>
      </c>
      <c r="F631" s="19"/>
      <c r="G631" s="20"/>
      <c r="H631" s="20"/>
      <c r="I631" s="20"/>
      <c r="J631" s="58"/>
      <c r="K631" s="69">
        <f>Table579105[[#This Row],[Total Expenditure Amount]]*0.25</f>
        <v>0</v>
      </c>
      <c r="L631" s="59">
        <f>Table579105[[#This Row],[Total Expenditure Amount]]*0.75</f>
        <v>0</v>
      </c>
      <c r="M631" s="77" t="str">
        <f>IFERROR(INDEX('Lists (to be hidden)'!$D:$D,MATCH(I631,'Lists (to be hidden)'!$E:$E,0)),"")</f>
        <v/>
      </c>
      <c r="N631" s="78" t="str">
        <f>IFERROR(INDEX('Lists (to be hidden)'!$F:$F,MATCH(I631,'Lists (to be hidden)'!$E:$E,0)),"")</f>
        <v/>
      </c>
    </row>
    <row r="632" spans="1:14" x14ac:dyDescent="0.25">
      <c r="A632" s="18" t="s">
        <v>837</v>
      </c>
      <c r="B632" s="18" t="str">
        <f>'1. Start Here'!$I$6</f>
        <v>N/A</v>
      </c>
      <c r="D632" s="23"/>
      <c r="E632" s="29" t="s">
        <v>1127</v>
      </c>
      <c r="F632" s="19"/>
      <c r="G632" s="20"/>
      <c r="H632" s="20"/>
      <c r="I632" s="20"/>
      <c r="J632" s="58"/>
      <c r="K632" s="69">
        <f>Table579105[[#This Row],[Total Expenditure Amount]]*0.25</f>
        <v>0</v>
      </c>
      <c r="L632" s="59">
        <f>Table579105[[#This Row],[Total Expenditure Amount]]*0.75</f>
        <v>0</v>
      </c>
      <c r="M632" s="77" t="str">
        <f>IFERROR(INDEX('Lists (to be hidden)'!$D:$D,MATCH(I632,'Lists (to be hidden)'!$E:$E,0)),"")</f>
        <v/>
      </c>
      <c r="N632" s="78" t="str">
        <f>IFERROR(INDEX('Lists (to be hidden)'!$F:$F,MATCH(I632,'Lists (to be hidden)'!$E:$E,0)),"")</f>
        <v/>
      </c>
    </row>
    <row r="633" spans="1:14" x14ac:dyDescent="0.25">
      <c r="A633" s="18" t="s">
        <v>837</v>
      </c>
      <c r="B633" s="18" t="str">
        <f>'1. Start Here'!$I$6</f>
        <v>N/A</v>
      </c>
      <c r="D633" s="23"/>
      <c r="E633" s="28" t="s">
        <v>1128</v>
      </c>
      <c r="F633" s="19"/>
      <c r="G633" s="20"/>
      <c r="H633" s="20"/>
      <c r="I633" s="20"/>
      <c r="J633" s="58"/>
      <c r="K633" s="69">
        <f>Table579105[[#This Row],[Total Expenditure Amount]]*0.25</f>
        <v>0</v>
      </c>
      <c r="L633" s="59">
        <f>Table579105[[#This Row],[Total Expenditure Amount]]*0.75</f>
        <v>0</v>
      </c>
      <c r="M633" s="77" t="str">
        <f>IFERROR(INDEX('Lists (to be hidden)'!$D:$D,MATCH(I633,'Lists (to be hidden)'!$E:$E,0)),"")</f>
        <v/>
      </c>
      <c r="N633" s="78" t="str">
        <f>IFERROR(INDEX('Lists (to be hidden)'!$F:$F,MATCH(I633,'Lists (to be hidden)'!$E:$E,0)),"")</f>
        <v/>
      </c>
    </row>
    <row r="634" spans="1:14" x14ac:dyDescent="0.25">
      <c r="A634" s="18" t="s">
        <v>837</v>
      </c>
      <c r="B634" s="18" t="str">
        <f>'1. Start Here'!$I$6</f>
        <v>N/A</v>
      </c>
      <c r="D634" s="23"/>
      <c r="E634" s="29" t="s">
        <v>1129</v>
      </c>
      <c r="F634" s="19"/>
      <c r="G634" s="20"/>
      <c r="H634" s="20"/>
      <c r="I634" s="20"/>
      <c r="J634" s="58"/>
      <c r="K634" s="69">
        <f>Table579105[[#This Row],[Total Expenditure Amount]]*0.25</f>
        <v>0</v>
      </c>
      <c r="L634" s="59">
        <f>Table579105[[#This Row],[Total Expenditure Amount]]*0.75</f>
        <v>0</v>
      </c>
      <c r="M634" s="77" t="str">
        <f>IFERROR(INDEX('Lists (to be hidden)'!$D:$D,MATCH(I634,'Lists (to be hidden)'!$E:$E,0)),"")</f>
        <v/>
      </c>
      <c r="N634" s="78" t="str">
        <f>IFERROR(INDEX('Lists (to be hidden)'!$F:$F,MATCH(I634,'Lists (to be hidden)'!$E:$E,0)),"")</f>
        <v/>
      </c>
    </row>
    <row r="635" spans="1:14" x14ac:dyDescent="0.25">
      <c r="A635" s="18" t="s">
        <v>837</v>
      </c>
      <c r="B635" s="18" t="str">
        <f>'1. Start Here'!$I$6</f>
        <v>N/A</v>
      </c>
      <c r="D635" s="23"/>
      <c r="E635" s="29" t="s">
        <v>1130</v>
      </c>
      <c r="F635" s="19"/>
      <c r="G635" s="20"/>
      <c r="H635" s="20"/>
      <c r="I635" s="20"/>
      <c r="J635" s="58"/>
      <c r="K635" s="69">
        <f>Table579105[[#This Row],[Total Expenditure Amount]]*0.25</f>
        <v>0</v>
      </c>
      <c r="L635" s="59">
        <f>Table579105[[#This Row],[Total Expenditure Amount]]*0.75</f>
        <v>0</v>
      </c>
      <c r="M635" s="77" t="str">
        <f>IFERROR(INDEX('Lists (to be hidden)'!$D:$D,MATCH(I635,'Lists (to be hidden)'!$E:$E,0)),"")</f>
        <v/>
      </c>
      <c r="N635" s="78" t="str">
        <f>IFERROR(INDEX('Lists (to be hidden)'!$F:$F,MATCH(I635,'Lists (to be hidden)'!$E:$E,0)),"")</f>
        <v/>
      </c>
    </row>
    <row r="636" spans="1:14" x14ac:dyDescent="0.25">
      <c r="A636" s="18" t="s">
        <v>837</v>
      </c>
      <c r="B636" s="18" t="str">
        <f>'1. Start Here'!$I$6</f>
        <v>N/A</v>
      </c>
      <c r="D636" s="23"/>
      <c r="E636" s="29" t="s">
        <v>1131</v>
      </c>
      <c r="F636" s="19"/>
      <c r="G636" s="20"/>
      <c r="H636" s="20"/>
      <c r="I636" s="20"/>
      <c r="J636" s="58"/>
      <c r="K636" s="69">
        <f>Table579105[[#This Row],[Total Expenditure Amount]]*0.25</f>
        <v>0</v>
      </c>
      <c r="L636" s="59">
        <f>Table579105[[#This Row],[Total Expenditure Amount]]*0.75</f>
        <v>0</v>
      </c>
      <c r="M636" s="77" t="str">
        <f>IFERROR(INDEX('Lists (to be hidden)'!$D:$D,MATCH(I636,'Lists (to be hidden)'!$E:$E,0)),"")</f>
        <v/>
      </c>
      <c r="N636" s="78" t="str">
        <f>IFERROR(INDEX('Lists (to be hidden)'!$F:$F,MATCH(I636,'Lists (to be hidden)'!$E:$E,0)),"")</f>
        <v/>
      </c>
    </row>
    <row r="637" spans="1:14" x14ac:dyDescent="0.25">
      <c r="A637" s="18" t="s">
        <v>837</v>
      </c>
      <c r="B637" s="18" t="str">
        <f>'1. Start Here'!$I$6</f>
        <v>N/A</v>
      </c>
      <c r="D637" s="23"/>
      <c r="E637" s="29" t="s">
        <v>1132</v>
      </c>
      <c r="F637" s="19"/>
      <c r="G637" s="20"/>
      <c r="H637" s="20"/>
      <c r="I637" s="20"/>
      <c r="J637" s="58"/>
      <c r="K637" s="69">
        <f>Table579105[[#This Row],[Total Expenditure Amount]]*0.25</f>
        <v>0</v>
      </c>
      <c r="L637" s="59">
        <f>Table579105[[#This Row],[Total Expenditure Amount]]*0.75</f>
        <v>0</v>
      </c>
      <c r="M637" s="77" t="str">
        <f>IFERROR(INDEX('Lists (to be hidden)'!$D:$D,MATCH(I637,'Lists (to be hidden)'!$E:$E,0)),"")</f>
        <v/>
      </c>
      <c r="N637" s="78" t="str">
        <f>IFERROR(INDEX('Lists (to be hidden)'!$F:$F,MATCH(I637,'Lists (to be hidden)'!$E:$E,0)),"")</f>
        <v/>
      </c>
    </row>
    <row r="638" spans="1:14" x14ac:dyDescent="0.25">
      <c r="A638" s="18" t="s">
        <v>837</v>
      </c>
      <c r="B638" s="18" t="str">
        <f>'1. Start Here'!$I$6</f>
        <v>N/A</v>
      </c>
      <c r="D638" s="23"/>
      <c r="E638" s="28" t="s">
        <v>1133</v>
      </c>
      <c r="F638" s="19"/>
      <c r="G638" s="20"/>
      <c r="H638" s="20"/>
      <c r="I638" s="20"/>
      <c r="J638" s="58"/>
      <c r="K638" s="69">
        <f>Table579105[[#This Row],[Total Expenditure Amount]]*0.25</f>
        <v>0</v>
      </c>
      <c r="L638" s="59">
        <f>Table579105[[#This Row],[Total Expenditure Amount]]*0.75</f>
        <v>0</v>
      </c>
      <c r="M638" s="77" t="str">
        <f>IFERROR(INDEX('Lists (to be hidden)'!$D:$D,MATCH(I638,'Lists (to be hidden)'!$E:$E,0)),"")</f>
        <v/>
      </c>
      <c r="N638" s="78" t="str">
        <f>IFERROR(INDEX('Lists (to be hidden)'!$F:$F,MATCH(I638,'Lists (to be hidden)'!$E:$E,0)),"")</f>
        <v/>
      </c>
    </row>
    <row r="639" spans="1:14" x14ac:dyDescent="0.25">
      <c r="A639" s="18" t="s">
        <v>837</v>
      </c>
      <c r="B639" s="18" t="str">
        <f>'1. Start Here'!$I$6</f>
        <v>N/A</v>
      </c>
      <c r="D639" s="23"/>
      <c r="E639" s="29" t="s">
        <v>1134</v>
      </c>
      <c r="F639" s="19"/>
      <c r="G639" s="20"/>
      <c r="H639" s="20"/>
      <c r="I639" s="20"/>
      <c r="J639" s="58"/>
      <c r="K639" s="69">
        <f>Table579105[[#This Row],[Total Expenditure Amount]]*0.25</f>
        <v>0</v>
      </c>
      <c r="L639" s="59">
        <f>Table579105[[#This Row],[Total Expenditure Amount]]*0.75</f>
        <v>0</v>
      </c>
      <c r="M639" s="77" t="str">
        <f>IFERROR(INDEX('Lists (to be hidden)'!$D:$D,MATCH(I639,'Lists (to be hidden)'!$E:$E,0)),"")</f>
        <v/>
      </c>
      <c r="N639" s="78" t="str">
        <f>IFERROR(INDEX('Lists (to be hidden)'!$F:$F,MATCH(I639,'Lists (to be hidden)'!$E:$E,0)),"")</f>
        <v/>
      </c>
    </row>
    <row r="640" spans="1:14" x14ac:dyDescent="0.25">
      <c r="A640" s="18" t="s">
        <v>837</v>
      </c>
      <c r="B640" s="18" t="str">
        <f>'1. Start Here'!$I$6</f>
        <v>N/A</v>
      </c>
      <c r="D640" s="23"/>
      <c r="E640" s="29" t="s">
        <v>1135</v>
      </c>
      <c r="F640" s="19"/>
      <c r="G640" s="20"/>
      <c r="H640" s="20"/>
      <c r="I640" s="20"/>
      <c r="J640" s="58"/>
      <c r="K640" s="69">
        <f>Table579105[[#This Row],[Total Expenditure Amount]]*0.25</f>
        <v>0</v>
      </c>
      <c r="L640" s="59">
        <f>Table579105[[#This Row],[Total Expenditure Amount]]*0.75</f>
        <v>0</v>
      </c>
      <c r="M640" s="77" t="str">
        <f>IFERROR(INDEX('Lists (to be hidden)'!$D:$D,MATCH(I640,'Lists (to be hidden)'!$E:$E,0)),"")</f>
        <v/>
      </c>
      <c r="N640" s="78" t="str">
        <f>IFERROR(INDEX('Lists (to be hidden)'!$F:$F,MATCH(I640,'Lists (to be hidden)'!$E:$E,0)),"")</f>
        <v/>
      </c>
    </row>
    <row r="641" spans="1:14" x14ac:dyDescent="0.25">
      <c r="A641" s="18" t="s">
        <v>837</v>
      </c>
      <c r="B641" s="18" t="str">
        <f>'1. Start Here'!$I$6</f>
        <v>N/A</v>
      </c>
      <c r="D641" s="23"/>
      <c r="E641" s="28" t="s">
        <v>1136</v>
      </c>
      <c r="F641" s="19"/>
      <c r="G641" s="20"/>
      <c r="H641" s="20"/>
      <c r="I641" s="20"/>
      <c r="J641" s="58"/>
      <c r="K641" s="69">
        <f>Table579105[[#This Row],[Total Expenditure Amount]]*0.25</f>
        <v>0</v>
      </c>
      <c r="L641" s="59">
        <f>Table579105[[#This Row],[Total Expenditure Amount]]*0.75</f>
        <v>0</v>
      </c>
      <c r="M641" s="77" t="str">
        <f>IFERROR(INDEX('Lists (to be hidden)'!$D:$D,MATCH(I641,'Lists (to be hidden)'!$E:$E,0)),"")</f>
        <v/>
      </c>
      <c r="N641" s="78" t="str">
        <f>IFERROR(INDEX('Lists (to be hidden)'!$F:$F,MATCH(I641,'Lists (to be hidden)'!$E:$E,0)),"")</f>
        <v/>
      </c>
    </row>
    <row r="642" spans="1:14" x14ac:dyDescent="0.25">
      <c r="A642" s="18" t="s">
        <v>837</v>
      </c>
      <c r="B642" s="18" t="str">
        <f>'1. Start Here'!$I$6</f>
        <v>N/A</v>
      </c>
      <c r="D642" s="23"/>
      <c r="E642" s="29" t="s">
        <v>1137</v>
      </c>
      <c r="F642" s="19"/>
      <c r="G642" s="20"/>
      <c r="H642" s="20"/>
      <c r="I642" s="20"/>
      <c r="J642" s="58"/>
      <c r="K642" s="69">
        <f>Table579105[[#This Row],[Total Expenditure Amount]]*0.25</f>
        <v>0</v>
      </c>
      <c r="L642" s="59">
        <f>Table579105[[#This Row],[Total Expenditure Amount]]*0.75</f>
        <v>0</v>
      </c>
      <c r="M642" s="77" t="str">
        <f>IFERROR(INDEX('Lists (to be hidden)'!$D:$D,MATCH(I642,'Lists (to be hidden)'!$E:$E,0)),"")</f>
        <v/>
      </c>
      <c r="N642" s="78" t="str">
        <f>IFERROR(INDEX('Lists (to be hidden)'!$F:$F,MATCH(I642,'Lists (to be hidden)'!$E:$E,0)),"")</f>
        <v/>
      </c>
    </row>
    <row r="643" spans="1:14" x14ac:dyDescent="0.25">
      <c r="A643" s="18" t="s">
        <v>837</v>
      </c>
      <c r="B643" s="18" t="str">
        <f>'1. Start Here'!$I$6</f>
        <v>N/A</v>
      </c>
      <c r="D643" s="23"/>
      <c r="E643" s="29" t="s">
        <v>1138</v>
      </c>
      <c r="F643" s="19"/>
      <c r="G643" s="20"/>
      <c r="H643" s="20"/>
      <c r="I643" s="20"/>
      <c r="J643" s="58"/>
      <c r="K643" s="69">
        <f>Table579105[[#This Row],[Total Expenditure Amount]]*0.25</f>
        <v>0</v>
      </c>
      <c r="L643" s="59">
        <f>Table579105[[#This Row],[Total Expenditure Amount]]*0.75</f>
        <v>0</v>
      </c>
      <c r="M643" s="77" t="str">
        <f>IFERROR(INDEX('Lists (to be hidden)'!$D:$D,MATCH(I643,'Lists (to be hidden)'!$E:$E,0)),"")</f>
        <v/>
      </c>
      <c r="N643" s="78" t="str">
        <f>IFERROR(INDEX('Lists (to be hidden)'!$F:$F,MATCH(I643,'Lists (to be hidden)'!$E:$E,0)),"")</f>
        <v/>
      </c>
    </row>
    <row r="644" spans="1:14" x14ac:dyDescent="0.25">
      <c r="A644" s="18" t="s">
        <v>837</v>
      </c>
      <c r="B644" s="18" t="str">
        <f>'1. Start Here'!$I$6</f>
        <v>N/A</v>
      </c>
      <c r="D644" s="23"/>
      <c r="E644" s="29" t="s">
        <v>1139</v>
      </c>
      <c r="F644" s="19"/>
      <c r="G644" s="20"/>
      <c r="H644" s="20"/>
      <c r="I644" s="20"/>
      <c r="J644" s="58"/>
      <c r="K644" s="69">
        <f>Table579105[[#This Row],[Total Expenditure Amount]]*0.25</f>
        <v>0</v>
      </c>
      <c r="L644" s="59">
        <f>Table579105[[#This Row],[Total Expenditure Amount]]*0.75</f>
        <v>0</v>
      </c>
      <c r="M644" s="77" t="str">
        <f>IFERROR(INDEX('Lists (to be hidden)'!$D:$D,MATCH(I644,'Lists (to be hidden)'!$E:$E,0)),"")</f>
        <v/>
      </c>
      <c r="N644" s="78" t="str">
        <f>IFERROR(INDEX('Lists (to be hidden)'!$F:$F,MATCH(I644,'Lists (to be hidden)'!$E:$E,0)),"")</f>
        <v/>
      </c>
    </row>
    <row r="645" spans="1:14" x14ac:dyDescent="0.25">
      <c r="A645" s="18" t="s">
        <v>837</v>
      </c>
      <c r="B645" s="18" t="str">
        <f>'1. Start Here'!$I$6</f>
        <v>N/A</v>
      </c>
      <c r="D645" s="23"/>
      <c r="E645" s="29" t="s">
        <v>1140</v>
      </c>
      <c r="F645" s="19"/>
      <c r="G645" s="20"/>
      <c r="H645" s="20"/>
      <c r="I645" s="20"/>
      <c r="J645" s="58"/>
      <c r="K645" s="69">
        <f>Table579105[[#This Row],[Total Expenditure Amount]]*0.25</f>
        <v>0</v>
      </c>
      <c r="L645" s="59">
        <f>Table579105[[#This Row],[Total Expenditure Amount]]*0.75</f>
        <v>0</v>
      </c>
      <c r="M645" s="77" t="str">
        <f>IFERROR(INDEX('Lists (to be hidden)'!$D:$D,MATCH(I645,'Lists (to be hidden)'!$E:$E,0)),"")</f>
        <v/>
      </c>
      <c r="N645" s="78" t="str">
        <f>IFERROR(INDEX('Lists (to be hidden)'!$F:$F,MATCH(I645,'Lists (to be hidden)'!$E:$E,0)),"")</f>
        <v/>
      </c>
    </row>
    <row r="646" spans="1:14" x14ac:dyDescent="0.25">
      <c r="A646" s="18" t="s">
        <v>837</v>
      </c>
      <c r="B646" s="18" t="str">
        <f>'1. Start Here'!$I$6</f>
        <v>N/A</v>
      </c>
      <c r="D646" s="23"/>
      <c r="E646" s="28" t="s">
        <v>1141</v>
      </c>
      <c r="F646" s="19"/>
      <c r="G646" s="20"/>
      <c r="H646" s="20"/>
      <c r="I646" s="20"/>
      <c r="J646" s="58"/>
      <c r="K646" s="69">
        <f>Table579105[[#This Row],[Total Expenditure Amount]]*0.25</f>
        <v>0</v>
      </c>
      <c r="L646" s="59">
        <f>Table579105[[#This Row],[Total Expenditure Amount]]*0.75</f>
        <v>0</v>
      </c>
      <c r="M646" s="77" t="str">
        <f>IFERROR(INDEX('Lists (to be hidden)'!$D:$D,MATCH(I646,'Lists (to be hidden)'!$E:$E,0)),"")</f>
        <v/>
      </c>
      <c r="N646" s="78" t="str">
        <f>IFERROR(INDEX('Lists (to be hidden)'!$F:$F,MATCH(I646,'Lists (to be hidden)'!$E:$E,0)),"")</f>
        <v/>
      </c>
    </row>
    <row r="647" spans="1:14" x14ac:dyDescent="0.25">
      <c r="A647" s="18" t="s">
        <v>837</v>
      </c>
      <c r="B647" s="18" t="str">
        <f>'1. Start Here'!$I$6</f>
        <v>N/A</v>
      </c>
      <c r="D647" s="23"/>
      <c r="E647" s="29" t="s">
        <v>1142</v>
      </c>
      <c r="F647" s="19"/>
      <c r="G647" s="20"/>
      <c r="H647" s="20"/>
      <c r="I647" s="20"/>
      <c r="J647" s="58"/>
      <c r="K647" s="69">
        <f>Table579105[[#This Row],[Total Expenditure Amount]]*0.25</f>
        <v>0</v>
      </c>
      <c r="L647" s="59">
        <f>Table579105[[#This Row],[Total Expenditure Amount]]*0.75</f>
        <v>0</v>
      </c>
      <c r="M647" s="77" t="str">
        <f>IFERROR(INDEX('Lists (to be hidden)'!$D:$D,MATCH(I647,'Lists (to be hidden)'!$E:$E,0)),"")</f>
        <v/>
      </c>
      <c r="N647" s="78" t="str">
        <f>IFERROR(INDEX('Lists (to be hidden)'!$F:$F,MATCH(I647,'Lists (to be hidden)'!$E:$E,0)),"")</f>
        <v/>
      </c>
    </row>
    <row r="648" spans="1:14" x14ac:dyDescent="0.25">
      <c r="A648" s="18" t="s">
        <v>837</v>
      </c>
      <c r="B648" s="18" t="str">
        <f>'1. Start Here'!$I$6</f>
        <v>N/A</v>
      </c>
      <c r="D648" s="23"/>
      <c r="E648" s="29" t="s">
        <v>1143</v>
      </c>
      <c r="F648" s="19"/>
      <c r="G648" s="20"/>
      <c r="H648" s="20"/>
      <c r="I648" s="20"/>
      <c r="J648" s="58"/>
      <c r="K648" s="69">
        <f>Table579105[[#This Row],[Total Expenditure Amount]]*0.25</f>
        <v>0</v>
      </c>
      <c r="L648" s="59">
        <f>Table579105[[#This Row],[Total Expenditure Amount]]*0.75</f>
        <v>0</v>
      </c>
      <c r="M648" s="77" t="str">
        <f>IFERROR(INDEX('Lists (to be hidden)'!$D:$D,MATCH(I648,'Lists (to be hidden)'!$E:$E,0)),"")</f>
        <v/>
      </c>
      <c r="N648" s="78" t="str">
        <f>IFERROR(INDEX('Lists (to be hidden)'!$F:$F,MATCH(I648,'Lists (to be hidden)'!$E:$E,0)),"")</f>
        <v/>
      </c>
    </row>
    <row r="649" spans="1:14" x14ac:dyDescent="0.25">
      <c r="A649" s="18" t="s">
        <v>837</v>
      </c>
      <c r="B649" s="18" t="str">
        <f>'1. Start Here'!$I$6</f>
        <v>N/A</v>
      </c>
      <c r="D649" s="23"/>
      <c r="E649" s="28" t="s">
        <v>1144</v>
      </c>
      <c r="F649" s="19"/>
      <c r="G649" s="20"/>
      <c r="H649" s="20"/>
      <c r="I649" s="20"/>
      <c r="J649" s="58"/>
      <c r="K649" s="69">
        <f>Table579105[[#This Row],[Total Expenditure Amount]]*0.25</f>
        <v>0</v>
      </c>
      <c r="L649" s="59">
        <f>Table579105[[#This Row],[Total Expenditure Amount]]*0.75</f>
        <v>0</v>
      </c>
      <c r="M649" s="77" t="str">
        <f>IFERROR(INDEX('Lists (to be hidden)'!$D:$D,MATCH(I649,'Lists (to be hidden)'!$E:$E,0)),"")</f>
        <v/>
      </c>
      <c r="N649" s="78" t="str">
        <f>IFERROR(INDEX('Lists (to be hidden)'!$F:$F,MATCH(I649,'Lists (to be hidden)'!$E:$E,0)),"")</f>
        <v/>
      </c>
    </row>
    <row r="650" spans="1:14" x14ac:dyDescent="0.25">
      <c r="A650" s="18" t="s">
        <v>837</v>
      </c>
      <c r="B650" s="18" t="str">
        <f>'1. Start Here'!$I$6</f>
        <v>N/A</v>
      </c>
      <c r="D650" s="23"/>
      <c r="E650" s="29" t="s">
        <v>1145</v>
      </c>
      <c r="F650" s="19"/>
      <c r="G650" s="20"/>
      <c r="H650" s="20"/>
      <c r="I650" s="20"/>
      <c r="J650" s="58"/>
      <c r="K650" s="69">
        <f>Table579105[[#This Row],[Total Expenditure Amount]]*0.25</f>
        <v>0</v>
      </c>
      <c r="L650" s="59">
        <f>Table579105[[#This Row],[Total Expenditure Amount]]*0.75</f>
        <v>0</v>
      </c>
      <c r="M650" s="77" t="str">
        <f>IFERROR(INDEX('Lists (to be hidden)'!$D:$D,MATCH(I650,'Lists (to be hidden)'!$E:$E,0)),"")</f>
        <v/>
      </c>
      <c r="N650" s="78" t="str">
        <f>IFERROR(INDEX('Lists (to be hidden)'!$F:$F,MATCH(I650,'Lists (to be hidden)'!$E:$E,0)),"")</f>
        <v/>
      </c>
    </row>
    <row r="651" spans="1:14" x14ac:dyDescent="0.25">
      <c r="A651" s="18" t="s">
        <v>837</v>
      </c>
      <c r="B651" s="18" t="str">
        <f>'1. Start Here'!$I$6</f>
        <v>N/A</v>
      </c>
      <c r="D651" s="23"/>
      <c r="E651" s="29" t="s">
        <v>1146</v>
      </c>
      <c r="F651" s="19"/>
      <c r="G651" s="20"/>
      <c r="H651" s="20"/>
      <c r="I651" s="20"/>
      <c r="J651" s="58"/>
      <c r="K651" s="69">
        <f>Table579105[[#This Row],[Total Expenditure Amount]]*0.25</f>
        <v>0</v>
      </c>
      <c r="L651" s="59">
        <f>Table579105[[#This Row],[Total Expenditure Amount]]*0.75</f>
        <v>0</v>
      </c>
      <c r="M651" s="77" t="str">
        <f>IFERROR(INDEX('Lists (to be hidden)'!$D:$D,MATCH(I651,'Lists (to be hidden)'!$E:$E,0)),"")</f>
        <v/>
      </c>
      <c r="N651" s="78" t="str">
        <f>IFERROR(INDEX('Lists (to be hidden)'!$F:$F,MATCH(I651,'Lists (to be hidden)'!$E:$E,0)),"")</f>
        <v/>
      </c>
    </row>
    <row r="652" spans="1:14" x14ac:dyDescent="0.25">
      <c r="A652" s="18" t="s">
        <v>837</v>
      </c>
      <c r="B652" s="18" t="str">
        <f>'1. Start Here'!$I$6</f>
        <v>N/A</v>
      </c>
      <c r="D652" s="23"/>
      <c r="E652" s="29" t="s">
        <v>1147</v>
      </c>
      <c r="F652" s="19"/>
      <c r="G652" s="20"/>
      <c r="H652" s="20"/>
      <c r="I652" s="20"/>
      <c r="J652" s="58"/>
      <c r="K652" s="69">
        <f>Table579105[[#This Row],[Total Expenditure Amount]]*0.25</f>
        <v>0</v>
      </c>
      <c r="L652" s="59">
        <f>Table579105[[#This Row],[Total Expenditure Amount]]*0.75</f>
        <v>0</v>
      </c>
      <c r="M652" s="77" t="str">
        <f>IFERROR(INDEX('Lists (to be hidden)'!$D:$D,MATCH(I652,'Lists (to be hidden)'!$E:$E,0)),"")</f>
        <v/>
      </c>
      <c r="N652" s="78" t="str">
        <f>IFERROR(INDEX('Lists (to be hidden)'!$F:$F,MATCH(I652,'Lists (to be hidden)'!$E:$E,0)),"")</f>
        <v/>
      </c>
    </row>
    <row r="653" spans="1:14" x14ac:dyDescent="0.25">
      <c r="A653" s="18" t="s">
        <v>837</v>
      </c>
      <c r="B653" s="18" t="str">
        <f>'1. Start Here'!$I$6</f>
        <v>N/A</v>
      </c>
      <c r="D653" s="23"/>
      <c r="E653" s="29" t="s">
        <v>1148</v>
      </c>
      <c r="F653" s="19"/>
      <c r="G653" s="20"/>
      <c r="H653" s="20"/>
      <c r="I653" s="20"/>
      <c r="J653" s="58"/>
      <c r="K653" s="69">
        <f>Table579105[[#This Row],[Total Expenditure Amount]]*0.25</f>
        <v>0</v>
      </c>
      <c r="L653" s="59">
        <f>Table579105[[#This Row],[Total Expenditure Amount]]*0.75</f>
        <v>0</v>
      </c>
      <c r="M653" s="77" t="str">
        <f>IFERROR(INDEX('Lists (to be hidden)'!$D:$D,MATCH(I653,'Lists (to be hidden)'!$E:$E,0)),"")</f>
        <v/>
      </c>
      <c r="N653" s="78" t="str">
        <f>IFERROR(INDEX('Lists (to be hidden)'!$F:$F,MATCH(I653,'Lists (to be hidden)'!$E:$E,0)),"")</f>
        <v/>
      </c>
    </row>
    <row r="654" spans="1:14" x14ac:dyDescent="0.25">
      <c r="A654" s="18" t="s">
        <v>837</v>
      </c>
      <c r="B654" s="18" t="str">
        <f>'1. Start Here'!$I$6</f>
        <v>N/A</v>
      </c>
      <c r="D654" s="23"/>
      <c r="E654" s="28" t="s">
        <v>1149</v>
      </c>
      <c r="F654" s="19"/>
      <c r="G654" s="20"/>
      <c r="H654" s="20"/>
      <c r="I654" s="20"/>
      <c r="J654" s="58"/>
      <c r="K654" s="69">
        <f>Table579105[[#This Row],[Total Expenditure Amount]]*0.25</f>
        <v>0</v>
      </c>
      <c r="L654" s="59">
        <f>Table579105[[#This Row],[Total Expenditure Amount]]*0.75</f>
        <v>0</v>
      </c>
      <c r="M654" s="77" t="str">
        <f>IFERROR(INDEX('Lists (to be hidden)'!$D:$D,MATCH(I654,'Lists (to be hidden)'!$E:$E,0)),"")</f>
        <v/>
      </c>
      <c r="N654" s="78" t="str">
        <f>IFERROR(INDEX('Lists (to be hidden)'!$F:$F,MATCH(I654,'Lists (to be hidden)'!$E:$E,0)),"")</f>
        <v/>
      </c>
    </row>
    <row r="655" spans="1:14" x14ac:dyDescent="0.25">
      <c r="A655" s="18" t="s">
        <v>837</v>
      </c>
      <c r="B655" s="18" t="str">
        <f>'1. Start Here'!$I$6</f>
        <v>N/A</v>
      </c>
      <c r="D655" s="23"/>
      <c r="E655" s="29" t="s">
        <v>1150</v>
      </c>
      <c r="F655" s="19"/>
      <c r="G655" s="20"/>
      <c r="H655" s="20"/>
      <c r="I655" s="20"/>
      <c r="J655" s="58"/>
      <c r="K655" s="69">
        <f>Table579105[[#This Row],[Total Expenditure Amount]]*0.25</f>
        <v>0</v>
      </c>
      <c r="L655" s="59">
        <f>Table579105[[#This Row],[Total Expenditure Amount]]*0.75</f>
        <v>0</v>
      </c>
      <c r="M655" s="77" t="str">
        <f>IFERROR(INDEX('Lists (to be hidden)'!$D:$D,MATCH(I655,'Lists (to be hidden)'!$E:$E,0)),"")</f>
        <v/>
      </c>
      <c r="N655" s="78" t="str">
        <f>IFERROR(INDEX('Lists (to be hidden)'!$F:$F,MATCH(I655,'Lists (to be hidden)'!$E:$E,0)),"")</f>
        <v/>
      </c>
    </row>
    <row r="656" spans="1:14" x14ac:dyDescent="0.25">
      <c r="A656" s="18" t="s">
        <v>837</v>
      </c>
      <c r="B656" s="18" t="str">
        <f>'1. Start Here'!$I$6</f>
        <v>N/A</v>
      </c>
      <c r="D656" s="23"/>
      <c r="E656" s="29" t="s">
        <v>1151</v>
      </c>
      <c r="F656" s="19"/>
      <c r="G656" s="20"/>
      <c r="H656" s="20"/>
      <c r="I656" s="20"/>
      <c r="J656" s="58"/>
      <c r="K656" s="69">
        <f>Table579105[[#This Row],[Total Expenditure Amount]]*0.25</f>
        <v>0</v>
      </c>
      <c r="L656" s="59">
        <f>Table579105[[#This Row],[Total Expenditure Amount]]*0.75</f>
        <v>0</v>
      </c>
      <c r="M656" s="77" t="str">
        <f>IFERROR(INDEX('Lists (to be hidden)'!$D:$D,MATCH(I656,'Lists (to be hidden)'!$E:$E,0)),"")</f>
        <v/>
      </c>
      <c r="N656" s="78" t="str">
        <f>IFERROR(INDEX('Lists (to be hidden)'!$F:$F,MATCH(I656,'Lists (to be hidden)'!$E:$E,0)),"")</f>
        <v/>
      </c>
    </row>
    <row r="657" spans="1:14" x14ac:dyDescent="0.25">
      <c r="A657" s="18" t="s">
        <v>837</v>
      </c>
      <c r="B657" s="18" t="str">
        <f>'1. Start Here'!$I$6</f>
        <v>N/A</v>
      </c>
      <c r="D657" s="23"/>
      <c r="E657" s="28" t="s">
        <v>1152</v>
      </c>
      <c r="F657" s="19"/>
      <c r="G657" s="20"/>
      <c r="H657" s="20"/>
      <c r="I657" s="20"/>
      <c r="J657" s="58"/>
      <c r="K657" s="69">
        <f>Table579105[[#This Row],[Total Expenditure Amount]]*0.25</f>
        <v>0</v>
      </c>
      <c r="L657" s="59">
        <f>Table579105[[#This Row],[Total Expenditure Amount]]*0.75</f>
        <v>0</v>
      </c>
      <c r="M657" s="77" t="str">
        <f>IFERROR(INDEX('Lists (to be hidden)'!$D:$D,MATCH(I657,'Lists (to be hidden)'!$E:$E,0)),"")</f>
        <v/>
      </c>
      <c r="N657" s="78" t="str">
        <f>IFERROR(INDEX('Lists (to be hidden)'!$F:$F,MATCH(I657,'Lists (to be hidden)'!$E:$E,0)),"")</f>
        <v/>
      </c>
    </row>
    <row r="658" spans="1:14" x14ac:dyDescent="0.25">
      <c r="A658" s="18" t="s">
        <v>837</v>
      </c>
      <c r="B658" s="18" t="str">
        <f>'1. Start Here'!$I$6</f>
        <v>N/A</v>
      </c>
      <c r="D658" s="23"/>
      <c r="E658" s="29" t="s">
        <v>1153</v>
      </c>
      <c r="F658" s="19"/>
      <c r="G658" s="20"/>
      <c r="H658" s="20"/>
      <c r="I658" s="20"/>
      <c r="J658" s="58"/>
      <c r="K658" s="69">
        <f>Table579105[[#This Row],[Total Expenditure Amount]]*0.25</f>
        <v>0</v>
      </c>
      <c r="L658" s="59">
        <f>Table579105[[#This Row],[Total Expenditure Amount]]*0.75</f>
        <v>0</v>
      </c>
      <c r="M658" s="77" t="str">
        <f>IFERROR(INDEX('Lists (to be hidden)'!$D:$D,MATCH(I658,'Lists (to be hidden)'!$E:$E,0)),"")</f>
        <v/>
      </c>
      <c r="N658" s="78" t="str">
        <f>IFERROR(INDEX('Lists (to be hidden)'!$F:$F,MATCH(I658,'Lists (to be hidden)'!$E:$E,0)),"")</f>
        <v/>
      </c>
    </row>
    <row r="659" spans="1:14" x14ac:dyDescent="0.25">
      <c r="A659" s="18" t="s">
        <v>837</v>
      </c>
      <c r="B659" s="18" t="str">
        <f>'1. Start Here'!$I$6</f>
        <v>N/A</v>
      </c>
      <c r="D659" s="23"/>
      <c r="E659" s="29" t="s">
        <v>1154</v>
      </c>
      <c r="F659" s="19"/>
      <c r="G659" s="20"/>
      <c r="H659" s="20"/>
      <c r="I659" s="20"/>
      <c r="J659" s="58"/>
      <c r="K659" s="69">
        <f>Table579105[[#This Row],[Total Expenditure Amount]]*0.25</f>
        <v>0</v>
      </c>
      <c r="L659" s="59">
        <f>Table579105[[#This Row],[Total Expenditure Amount]]*0.75</f>
        <v>0</v>
      </c>
      <c r="M659" s="77" t="str">
        <f>IFERROR(INDEX('Lists (to be hidden)'!$D:$D,MATCH(I659,'Lists (to be hidden)'!$E:$E,0)),"")</f>
        <v/>
      </c>
      <c r="N659" s="78" t="str">
        <f>IFERROR(INDEX('Lists (to be hidden)'!$F:$F,MATCH(I659,'Lists (to be hidden)'!$E:$E,0)),"")</f>
        <v/>
      </c>
    </row>
    <row r="660" spans="1:14" x14ac:dyDescent="0.25">
      <c r="A660" s="18" t="s">
        <v>837</v>
      </c>
      <c r="B660" s="18" t="str">
        <f>'1. Start Here'!$I$6</f>
        <v>N/A</v>
      </c>
      <c r="D660" s="23"/>
      <c r="E660" s="29" t="s">
        <v>1155</v>
      </c>
      <c r="F660" s="19"/>
      <c r="G660" s="20"/>
      <c r="H660" s="20"/>
      <c r="I660" s="20"/>
      <c r="J660" s="58"/>
      <c r="K660" s="69">
        <f>Table579105[[#This Row],[Total Expenditure Amount]]*0.25</f>
        <v>0</v>
      </c>
      <c r="L660" s="59">
        <f>Table579105[[#This Row],[Total Expenditure Amount]]*0.75</f>
        <v>0</v>
      </c>
      <c r="M660" s="77" t="str">
        <f>IFERROR(INDEX('Lists (to be hidden)'!$D:$D,MATCH(I660,'Lists (to be hidden)'!$E:$E,0)),"")</f>
        <v/>
      </c>
      <c r="N660" s="78" t="str">
        <f>IFERROR(INDEX('Lists (to be hidden)'!$F:$F,MATCH(I660,'Lists (to be hidden)'!$E:$E,0)),"")</f>
        <v/>
      </c>
    </row>
    <row r="661" spans="1:14" x14ac:dyDescent="0.25">
      <c r="A661" s="18" t="s">
        <v>837</v>
      </c>
      <c r="B661" s="18" t="str">
        <f>'1. Start Here'!$I$6</f>
        <v>N/A</v>
      </c>
      <c r="D661" s="23"/>
      <c r="E661" s="29" t="s">
        <v>1156</v>
      </c>
      <c r="F661" s="19"/>
      <c r="G661" s="20"/>
      <c r="H661" s="20"/>
      <c r="I661" s="20"/>
      <c r="J661" s="58"/>
      <c r="K661" s="69">
        <f>Table579105[[#This Row],[Total Expenditure Amount]]*0.25</f>
        <v>0</v>
      </c>
      <c r="L661" s="59">
        <f>Table579105[[#This Row],[Total Expenditure Amount]]*0.75</f>
        <v>0</v>
      </c>
      <c r="M661" s="77" t="str">
        <f>IFERROR(INDEX('Lists (to be hidden)'!$D:$D,MATCH(I661,'Lists (to be hidden)'!$E:$E,0)),"")</f>
        <v/>
      </c>
      <c r="N661" s="78" t="str">
        <f>IFERROR(INDEX('Lists (to be hidden)'!$F:$F,MATCH(I661,'Lists (to be hidden)'!$E:$E,0)),"")</f>
        <v/>
      </c>
    </row>
    <row r="662" spans="1:14" x14ac:dyDescent="0.25">
      <c r="A662" s="18" t="s">
        <v>837</v>
      </c>
      <c r="B662" s="18" t="str">
        <f>'1. Start Here'!$I$6</f>
        <v>N/A</v>
      </c>
      <c r="D662" s="23"/>
      <c r="E662" s="28" t="s">
        <v>1157</v>
      </c>
      <c r="F662" s="19"/>
      <c r="G662" s="20"/>
      <c r="H662" s="20"/>
      <c r="I662" s="20"/>
      <c r="J662" s="58"/>
      <c r="K662" s="69">
        <f>Table579105[[#This Row],[Total Expenditure Amount]]*0.25</f>
        <v>0</v>
      </c>
      <c r="L662" s="59">
        <f>Table579105[[#This Row],[Total Expenditure Amount]]*0.75</f>
        <v>0</v>
      </c>
      <c r="M662" s="77" t="str">
        <f>IFERROR(INDEX('Lists (to be hidden)'!$D:$D,MATCH(I662,'Lists (to be hidden)'!$E:$E,0)),"")</f>
        <v/>
      </c>
      <c r="N662" s="78" t="str">
        <f>IFERROR(INDEX('Lists (to be hidden)'!$F:$F,MATCH(I662,'Lists (to be hidden)'!$E:$E,0)),"")</f>
        <v/>
      </c>
    </row>
    <row r="663" spans="1:14" x14ac:dyDescent="0.25">
      <c r="A663" s="18" t="s">
        <v>837</v>
      </c>
      <c r="B663" s="18" t="str">
        <f>'1. Start Here'!$I$6</f>
        <v>N/A</v>
      </c>
      <c r="D663" s="23"/>
      <c r="E663" s="29" t="s">
        <v>1158</v>
      </c>
      <c r="F663" s="19"/>
      <c r="G663" s="20"/>
      <c r="H663" s="20"/>
      <c r="I663" s="20"/>
      <c r="J663" s="58"/>
      <c r="K663" s="69">
        <f>Table579105[[#This Row],[Total Expenditure Amount]]*0.25</f>
        <v>0</v>
      </c>
      <c r="L663" s="59">
        <f>Table579105[[#This Row],[Total Expenditure Amount]]*0.75</f>
        <v>0</v>
      </c>
      <c r="M663" s="77" t="str">
        <f>IFERROR(INDEX('Lists (to be hidden)'!$D:$D,MATCH(I663,'Lists (to be hidden)'!$E:$E,0)),"")</f>
        <v/>
      </c>
      <c r="N663" s="78" t="str">
        <f>IFERROR(INDEX('Lists (to be hidden)'!$F:$F,MATCH(I663,'Lists (to be hidden)'!$E:$E,0)),"")</f>
        <v/>
      </c>
    </row>
    <row r="664" spans="1:14" x14ac:dyDescent="0.25">
      <c r="A664" s="18" t="s">
        <v>837</v>
      </c>
      <c r="B664" s="18" t="str">
        <f>'1. Start Here'!$I$6</f>
        <v>N/A</v>
      </c>
      <c r="D664" s="23"/>
      <c r="E664" s="29" t="s">
        <v>1159</v>
      </c>
      <c r="F664" s="19"/>
      <c r="G664" s="20"/>
      <c r="H664" s="20"/>
      <c r="I664" s="20"/>
      <c r="J664" s="58"/>
      <c r="K664" s="69">
        <f>Table579105[[#This Row],[Total Expenditure Amount]]*0.25</f>
        <v>0</v>
      </c>
      <c r="L664" s="59">
        <f>Table579105[[#This Row],[Total Expenditure Amount]]*0.75</f>
        <v>0</v>
      </c>
      <c r="M664" s="77" t="str">
        <f>IFERROR(INDEX('Lists (to be hidden)'!$D:$D,MATCH(I664,'Lists (to be hidden)'!$E:$E,0)),"")</f>
        <v/>
      </c>
      <c r="N664" s="78" t="str">
        <f>IFERROR(INDEX('Lists (to be hidden)'!$F:$F,MATCH(I664,'Lists (to be hidden)'!$E:$E,0)),"")</f>
        <v/>
      </c>
    </row>
    <row r="665" spans="1:14" x14ac:dyDescent="0.25">
      <c r="A665" s="18" t="s">
        <v>837</v>
      </c>
      <c r="B665" s="18" t="str">
        <f>'1. Start Here'!$I$6</f>
        <v>N/A</v>
      </c>
      <c r="D665" s="23"/>
      <c r="E665" s="28" t="s">
        <v>1160</v>
      </c>
      <c r="F665" s="19"/>
      <c r="G665" s="20"/>
      <c r="H665" s="20"/>
      <c r="I665" s="20"/>
      <c r="J665" s="58"/>
      <c r="K665" s="69">
        <f>Table579105[[#This Row],[Total Expenditure Amount]]*0.25</f>
        <v>0</v>
      </c>
      <c r="L665" s="59">
        <f>Table579105[[#This Row],[Total Expenditure Amount]]*0.75</f>
        <v>0</v>
      </c>
      <c r="M665" s="77" t="str">
        <f>IFERROR(INDEX('Lists (to be hidden)'!$D:$D,MATCH(I665,'Lists (to be hidden)'!$E:$E,0)),"")</f>
        <v/>
      </c>
      <c r="N665" s="78" t="str">
        <f>IFERROR(INDEX('Lists (to be hidden)'!$F:$F,MATCH(I665,'Lists (to be hidden)'!$E:$E,0)),"")</f>
        <v/>
      </c>
    </row>
    <row r="666" spans="1:14" x14ac:dyDescent="0.25">
      <c r="A666" s="18" t="s">
        <v>837</v>
      </c>
      <c r="B666" s="18" t="str">
        <f>'1. Start Here'!$I$6</f>
        <v>N/A</v>
      </c>
      <c r="D666" s="23"/>
      <c r="E666" s="29" t="s">
        <v>1161</v>
      </c>
      <c r="F666" s="19"/>
      <c r="G666" s="20"/>
      <c r="H666" s="20"/>
      <c r="I666" s="20"/>
      <c r="J666" s="58"/>
      <c r="K666" s="69">
        <f>Table579105[[#This Row],[Total Expenditure Amount]]*0.25</f>
        <v>0</v>
      </c>
      <c r="L666" s="59">
        <f>Table579105[[#This Row],[Total Expenditure Amount]]*0.75</f>
        <v>0</v>
      </c>
      <c r="M666" s="77" t="str">
        <f>IFERROR(INDEX('Lists (to be hidden)'!$D:$D,MATCH(I666,'Lists (to be hidden)'!$E:$E,0)),"")</f>
        <v/>
      </c>
      <c r="N666" s="78" t="str">
        <f>IFERROR(INDEX('Lists (to be hidden)'!$F:$F,MATCH(I666,'Lists (to be hidden)'!$E:$E,0)),"")</f>
        <v/>
      </c>
    </row>
    <row r="667" spans="1:14" x14ac:dyDescent="0.25">
      <c r="A667" s="18" t="s">
        <v>837</v>
      </c>
      <c r="B667" s="18" t="str">
        <f>'1. Start Here'!$I$6</f>
        <v>N/A</v>
      </c>
      <c r="D667" s="23"/>
      <c r="E667" s="29" t="s">
        <v>1162</v>
      </c>
      <c r="F667" s="19"/>
      <c r="G667" s="20"/>
      <c r="H667" s="20"/>
      <c r="I667" s="20"/>
      <c r="J667" s="58"/>
      <c r="K667" s="69">
        <f>Table579105[[#This Row],[Total Expenditure Amount]]*0.25</f>
        <v>0</v>
      </c>
      <c r="L667" s="59">
        <f>Table579105[[#This Row],[Total Expenditure Amount]]*0.75</f>
        <v>0</v>
      </c>
      <c r="M667" s="77" t="str">
        <f>IFERROR(INDEX('Lists (to be hidden)'!$D:$D,MATCH(I667,'Lists (to be hidden)'!$E:$E,0)),"")</f>
        <v/>
      </c>
      <c r="N667" s="78" t="str">
        <f>IFERROR(INDEX('Lists (to be hidden)'!$F:$F,MATCH(I667,'Lists (to be hidden)'!$E:$E,0)),"")</f>
        <v/>
      </c>
    </row>
    <row r="668" spans="1:14" x14ac:dyDescent="0.25">
      <c r="A668" s="18" t="s">
        <v>837</v>
      </c>
      <c r="B668" s="18" t="str">
        <f>'1. Start Here'!$I$6</f>
        <v>N/A</v>
      </c>
      <c r="D668" s="23"/>
      <c r="E668" s="29" t="s">
        <v>1163</v>
      </c>
      <c r="F668" s="19"/>
      <c r="G668" s="20"/>
      <c r="H668" s="20"/>
      <c r="I668" s="20"/>
      <c r="J668" s="58"/>
      <c r="K668" s="69">
        <f>Table579105[[#This Row],[Total Expenditure Amount]]*0.25</f>
        <v>0</v>
      </c>
      <c r="L668" s="59">
        <f>Table579105[[#This Row],[Total Expenditure Amount]]*0.75</f>
        <v>0</v>
      </c>
      <c r="M668" s="77" t="str">
        <f>IFERROR(INDEX('Lists (to be hidden)'!$D:$D,MATCH(I668,'Lists (to be hidden)'!$E:$E,0)),"")</f>
        <v/>
      </c>
      <c r="N668" s="78" t="str">
        <f>IFERROR(INDEX('Lists (to be hidden)'!$F:$F,MATCH(I668,'Lists (to be hidden)'!$E:$E,0)),"")</f>
        <v/>
      </c>
    </row>
    <row r="669" spans="1:14" x14ac:dyDescent="0.25">
      <c r="A669" s="18" t="s">
        <v>837</v>
      </c>
      <c r="B669" s="18" t="str">
        <f>'1. Start Here'!$I$6</f>
        <v>N/A</v>
      </c>
      <c r="D669" s="23"/>
      <c r="E669" s="29" t="s">
        <v>1164</v>
      </c>
      <c r="F669" s="19"/>
      <c r="G669" s="20"/>
      <c r="H669" s="20"/>
      <c r="I669" s="20"/>
      <c r="J669" s="58"/>
      <c r="K669" s="69">
        <f>Table579105[[#This Row],[Total Expenditure Amount]]*0.25</f>
        <v>0</v>
      </c>
      <c r="L669" s="59">
        <f>Table579105[[#This Row],[Total Expenditure Amount]]*0.75</f>
        <v>0</v>
      </c>
      <c r="M669" s="77" t="str">
        <f>IFERROR(INDEX('Lists (to be hidden)'!$D:$D,MATCH(I669,'Lists (to be hidden)'!$E:$E,0)),"")</f>
        <v/>
      </c>
      <c r="N669" s="78" t="str">
        <f>IFERROR(INDEX('Lists (to be hidden)'!$F:$F,MATCH(I669,'Lists (to be hidden)'!$E:$E,0)),"")</f>
        <v/>
      </c>
    </row>
    <row r="670" spans="1:14" x14ac:dyDescent="0.25">
      <c r="A670" s="18" t="s">
        <v>837</v>
      </c>
      <c r="B670" s="18" t="str">
        <f>'1. Start Here'!$I$6</f>
        <v>N/A</v>
      </c>
      <c r="D670" s="23"/>
      <c r="E670" s="28" t="s">
        <v>1165</v>
      </c>
      <c r="F670" s="19"/>
      <c r="G670" s="20"/>
      <c r="H670" s="20"/>
      <c r="I670" s="20"/>
      <c r="J670" s="58"/>
      <c r="K670" s="69">
        <f>Table579105[[#This Row],[Total Expenditure Amount]]*0.25</f>
        <v>0</v>
      </c>
      <c r="L670" s="59">
        <f>Table579105[[#This Row],[Total Expenditure Amount]]*0.75</f>
        <v>0</v>
      </c>
      <c r="M670" s="77" t="str">
        <f>IFERROR(INDEX('Lists (to be hidden)'!$D:$D,MATCH(I670,'Lists (to be hidden)'!$E:$E,0)),"")</f>
        <v/>
      </c>
      <c r="N670" s="78" t="str">
        <f>IFERROR(INDEX('Lists (to be hidden)'!$F:$F,MATCH(I670,'Lists (to be hidden)'!$E:$E,0)),"")</f>
        <v/>
      </c>
    </row>
    <row r="671" spans="1:14" x14ac:dyDescent="0.25">
      <c r="A671" s="18" t="s">
        <v>837</v>
      </c>
      <c r="B671" s="18" t="str">
        <f>'1. Start Here'!$I$6</f>
        <v>N/A</v>
      </c>
      <c r="D671" s="23"/>
      <c r="E671" s="29" t="s">
        <v>1166</v>
      </c>
      <c r="F671" s="19"/>
      <c r="G671" s="20"/>
      <c r="H671" s="20"/>
      <c r="I671" s="20"/>
      <c r="J671" s="58"/>
      <c r="K671" s="69">
        <f>Table579105[[#This Row],[Total Expenditure Amount]]*0.25</f>
        <v>0</v>
      </c>
      <c r="L671" s="59">
        <f>Table579105[[#This Row],[Total Expenditure Amount]]*0.75</f>
        <v>0</v>
      </c>
      <c r="M671" s="77" t="str">
        <f>IFERROR(INDEX('Lists (to be hidden)'!$D:$D,MATCH(I671,'Lists (to be hidden)'!$E:$E,0)),"")</f>
        <v/>
      </c>
      <c r="N671" s="78" t="str">
        <f>IFERROR(INDEX('Lists (to be hidden)'!$F:$F,MATCH(I671,'Lists (to be hidden)'!$E:$E,0)),"")</f>
        <v/>
      </c>
    </row>
    <row r="672" spans="1:14" x14ac:dyDescent="0.25">
      <c r="A672" s="18" t="s">
        <v>837</v>
      </c>
      <c r="B672" s="18" t="str">
        <f>'1. Start Here'!$I$6</f>
        <v>N/A</v>
      </c>
      <c r="D672" s="23"/>
      <c r="E672" s="29" t="s">
        <v>1167</v>
      </c>
      <c r="F672" s="19"/>
      <c r="G672" s="20"/>
      <c r="H672" s="20"/>
      <c r="I672" s="20"/>
      <c r="J672" s="58"/>
      <c r="K672" s="69">
        <f>Table579105[[#This Row],[Total Expenditure Amount]]*0.25</f>
        <v>0</v>
      </c>
      <c r="L672" s="59">
        <f>Table579105[[#This Row],[Total Expenditure Amount]]*0.75</f>
        <v>0</v>
      </c>
      <c r="M672" s="77" t="str">
        <f>IFERROR(INDEX('Lists (to be hidden)'!$D:$D,MATCH(I672,'Lists (to be hidden)'!$E:$E,0)),"")</f>
        <v/>
      </c>
      <c r="N672" s="78" t="str">
        <f>IFERROR(INDEX('Lists (to be hidden)'!$F:$F,MATCH(I672,'Lists (to be hidden)'!$E:$E,0)),"")</f>
        <v/>
      </c>
    </row>
    <row r="673" spans="1:14" x14ac:dyDescent="0.25">
      <c r="A673" s="18" t="s">
        <v>837</v>
      </c>
      <c r="B673" s="18" t="str">
        <f>'1. Start Here'!$I$6</f>
        <v>N/A</v>
      </c>
      <c r="D673" s="23"/>
      <c r="E673" s="28" t="s">
        <v>1168</v>
      </c>
      <c r="F673" s="19"/>
      <c r="G673" s="20"/>
      <c r="H673" s="20"/>
      <c r="I673" s="20"/>
      <c r="J673" s="58"/>
      <c r="K673" s="69">
        <f>Table579105[[#This Row],[Total Expenditure Amount]]*0.25</f>
        <v>0</v>
      </c>
      <c r="L673" s="59">
        <f>Table579105[[#This Row],[Total Expenditure Amount]]*0.75</f>
        <v>0</v>
      </c>
      <c r="M673" s="77" t="str">
        <f>IFERROR(INDEX('Lists (to be hidden)'!$D:$D,MATCH(I673,'Lists (to be hidden)'!$E:$E,0)),"")</f>
        <v/>
      </c>
      <c r="N673" s="78" t="str">
        <f>IFERROR(INDEX('Lists (to be hidden)'!$F:$F,MATCH(I673,'Lists (to be hidden)'!$E:$E,0)),"")</f>
        <v/>
      </c>
    </row>
    <row r="674" spans="1:14" x14ac:dyDescent="0.25">
      <c r="A674" s="18" t="s">
        <v>837</v>
      </c>
      <c r="B674" s="18" t="str">
        <f>'1. Start Here'!$I$6</f>
        <v>N/A</v>
      </c>
      <c r="D674" s="23"/>
      <c r="E674" s="29" t="s">
        <v>1169</v>
      </c>
      <c r="F674" s="19"/>
      <c r="G674" s="20"/>
      <c r="H674" s="20"/>
      <c r="I674" s="20"/>
      <c r="J674" s="58"/>
      <c r="K674" s="69">
        <f>Table579105[[#This Row],[Total Expenditure Amount]]*0.25</f>
        <v>0</v>
      </c>
      <c r="L674" s="59">
        <f>Table579105[[#This Row],[Total Expenditure Amount]]*0.75</f>
        <v>0</v>
      </c>
      <c r="M674" s="77" t="str">
        <f>IFERROR(INDEX('Lists (to be hidden)'!$D:$D,MATCH(I674,'Lists (to be hidden)'!$E:$E,0)),"")</f>
        <v/>
      </c>
      <c r="N674" s="78" t="str">
        <f>IFERROR(INDEX('Lists (to be hidden)'!$F:$F,MATCH(I674,'Lists (to be hidden)'!$E:$E,0)),"")</f>
        <v/>
      </c>
    </row>
    <row r="675" spans="1:14" x14ac:dyDescent="0.25">
      <c r="A675" s="18" t="s">
        <v>837</v>
      </c>
      <c r="B675" s="18" t="str">
        <f>'1. Start Here'!$I$6</f>
        <v>N/A</v>
      </c>
      <c r="D675" s="23"/>
      <c r="E675" s="29" t="s">
        <v>1170</v>
      </c>
      <c r="F675" s="19"/>
      <c r="G675" s="20"/>
      <c r="H675" s="20"/>
      <c r="I675" s="20"/>
      <c r="J675" s="58"/>
      <c r="K675" s="69">
        <f>Table579105[[#This Row],[Total Expenditure Amount]]*0.25</f>
        <v>0</v>
      </c>
      <c r="L675" s="59">
        <f>Table579105[[#This Row],[Total Expenditure Amount]]*0.75</f>
        <v>0</v>
      </c>
      <c r="M675" s="77" t="str">
        <f>IFERROR(INDEX('Lists (to be hidden)'!$D:$D,MATCH(I675,'Lists (to be hidden)'!$E:$E,0)),"")</f>
        <v/>
      </c>
      <c r="N675" s="78" t="str">
        <f>IFERROR(INDEX('Lists (to be hidden)'!$F:$F,MATCH(I675,'Lists (to be hidden)'!$E:$E,0)),"")</f>
        <v/>
      </c>
    </row>
    <row r="676" spans="1:14" x14ac:dyDescent="0.25">
      <c r="A676" s="18" t="s">
        <v>837</v>
      </c>
      <c r="B676" s="18" t="str">
        <f>'1. Start Here'!$I$6</f>
        <v>N/A</v>
      </c>
      <c r="D676" s="23"/>
      <c r="E676" s="29" t="s">
        <v>1171</v>
      </c>
      <c r="F676" s="19"/>
      <c r="G676" s="20"/>
      <c r="H676" s="20"/>
      <c r="I676" s="20"/>
      <c r="J676" s="58"/>
      <c r="K676" s="69">
        <f>Table579105[[#This Row],[Total Expenditure Amount]]*0.25</f>
        <v>0</v>
      </c>
      <c r="L676" s="59">
        <f>Table579105[[#This Row],[Total Expenditure Amount]]*0.75</f>
        <v>0</v>
      </c>
      <c r="M676" s="77" t="str">
        <f>IFERROR(INDEX('Lists (to be hidden)'!$D:$D,MATCH(I676,'Lists (to be hidden)'!$E:$E,0)),"")</f>
        <v/>
      </c>
      <c r="N676" s="78" t="str">
        <f>IFERROR(INDEX('Lists (to be hidden)'!$F:$F,MATCH(I676,'Lists (to be hidden)'!$E:$E,0)),"")</f>
        <v/>
      </c>
    </row>
    <row r="677" spans="1:14" x14ac:dyDescent="0.25">
      <c r="A677" s="18" t="s">
        <v>837</v>
      </c>
      <c r="B677" s="18" t="str">
        <f>'1. Start Here'!$I$6</f>
        <v>N/A</v>
      </c>
      <c r="D677" s="23"/>
      <c r="E677" s="29" t="s">
        <v>1172</v>
      </c>
      <c r="F677" s="19"/>
      <c r="G677" s="20"/>
      <c r="H677" s="20"/>
      <c r="I677" s="20"/>
      <c r="J677" s="58"/>
      <c r="K677" s="69">
        <f>Table579105[[#This Row],[Total Expenditure Amount]]*0.25</f>
        <v>0</v>
      </c>
      <c r="L677" s="59">
        <f>Table579105[[#This Row],[Total Expenditure Amount]]*0.75</f>
        <v>0</v>
      </c>
      <c r="M677" s="77" t="str">
        <f>IFERROR(INDEX('Lists (to be hidden)'!$D:$D,MATCH(I677,'Lists (to be hidden)'!$E:$E,0)),"")</f>
        <v/>
      </c>
      <c r="N677" s="78" t="str">
        <f>IFERROR(INDEX('Lists (to be hidden)'!$F:$F,MATCH(I677,'Lists (to be hidden)'!$E:$E,0)),"")</f>
        <v/>
      </c>
    </row>
    <row r="678" spans="1:14" x14ac:dyDescent="0.25">
      <c r="A678" s="18" t="s">
        <v>837</v>
      </c>
      <c r="B678" s="18" t="str">
        <f>'1. Start Here'!$I$6</f>
        <v>N/A</v>
      </c>
      <c r="D678" s="23"/>
      <c r="E678" s="28" t="s">
        <v>1173</v>
      </c>
      <c r="F678" s="19"/>
      <c r="G678" s="20"/>
      <c r="H678" s="20"/>
      <c r="I678" s="20"/>
      <c r="J678" s="58"/>
      <c r="K678" s="69">
        <f>Table579105[[#This Row],[Total Expenditure Amount]]*0.25</f>
        <v>0</v>
      </c>
      <c r="L678" s="59">
        <f>Table579105[[#This Row],[Total Expenditure Amount]]*0.75</f>
        <v>0</v>
      </c>
      <c r="M678" s="77" t="str">
        <f>IFERROR(INDEX('Lists (to be hidden)'!$D:$D,MATCH(I678,'Lists (to be hidden)'!$E:$E,0)),"")</f>
        <v/>
      </c>
      <c r="N678" s="78" t="str">
        <f>IFERROR(INDEX('Lists (to be hidden)'!$F:$F,MATCH(I678,'Lists (to be hidden)'!$E:$E,0)),"")</f>
        <v/>
      </c>
    </row>
    <row r="679" spans="1:14" x14ac:dyDescent="0.25">
      <c r="A679" s="18" t="s">
        <v>837</v>
      </c>
      <c r="B679" s="18" t="str">
        <f>'1. Start Here'!$I$6</f>
        <v>N/A</v>
      </c>
      <c r="D679" s="23"/>
      <c r="E679" s="29" t="s">
        <v>1174</v>
      </c>
      <c r="F679" s="19"/>
      <c r="G679" s="20"/>
      <c r="H679" s="20"/>
      <c r="I679" s="20"/>
      <c r="J679" s="58"/>
      <c r="K679" s="69">
        <f>Table579105[[#This Row],[Total Expenditure Amount]]*0.25</f>
        <v>0</v>
      </c>
      <c r="L679" s="59">
        <f>Table579105[[#This Row],[Total Expenditure Amount]]*0.75</f>
        <v>0</v>
      </c>
      <c r="M679" s="77" t="str">
        <f>IFERROR(INDEX('Lists (to be hidden)'!$D:$D,MATCH(I679,'Lists (to be hidden)'!$E:$E,0)),"")</f>
        <v/>
      </c>
      <c r="N679" s="78" t="str">
        <f>IFERROR(INDEX('Lists (to be hidden)'!$F:$F,MATCH(I679,'Lists (to be hidden)'!$E:$E,0)),"")</f>
        <v/>
      </c>
    </row>
    <row r="680" spans="1:14" x14ac:dyDescent="0.25">
      <c r="A680" s="18" t="s">
        <v>837</v>
      </c>
      <c r="B680" s="18" t="str">
        <f>'1. Start Here'!$I$6</f>
        <v>N/A</v>
      </c>
      <c r="D680" s="23"/>
      <c r="E680" s="29" t="s">
        <v>1175</v>
      </c>
      <c r="F680" s="19"/>
      <c r="G680" s="20"/>
      <c r="H680" s="20"/>
      <c r="I680" s="20"/>
      <c r="J680" s="58"/>
      <c r="K680" s="69">
        <f>Table579105[[#This Row],[Total Expenditure Amount]]*0.25</f>
        <v>0</v>
      </c>
      <c r="L680" s="59">
        <f>Table579105[[#This Row],[Total Expenditure Amount]]*0.75</f>
        <v>0</v>
      </c>
      <c r="M680" s="77" t="str">
        <f>IFERROR(INDEX('Lists (to be hidden)'!$D:$D,MATCH(I680,'Lists (to be hidden)'!$E:$E,0)),"")</f>
        <v/>
      </c>
      <c r="N680" s="78" t="str">
        <f>IFERROR(INDEX('Lists (to be hidden)'!$F:$F,MATCH(I680,'Lists (to be hidden)'!$E:$E,0)),"")</f>
        <v/>
      </c>
    </row>
    <row r="681" spans="1:14" x14ac:dyDescent="0.25">
      <c r="A681" s="18" t="s">
        <v>837</v>
      </c>
      <c r="B681" s="18" t="str">
        <f>'1. Start Here'!$I$6</f>
        <v>N/A</v>
      </c>
      <c r="D681" s="23"/>
      <c r="E681" s="28" t="s">
        <v>1176</v>
      </c>
      <c r="F681" s="19"/>
      <c r="G681" s="20"/>
      <c r="H681" s="20"/>
      <c r="I681" s="20"/>
      <c r="J681" s="58"/>
      <c r="K681" s="69">
        <f>Table579105[[#This Row],[Total Expenditure Amount]]*0.25</f>
        <v>0</v>
      </c>
      <c r="L681" s="59">
        <f>Table579105[[#This Row],[Total Expenditure Amount]]*0.75</f>
        <v>0</v>
      </c>
      <c r="M681" s="77" t="str">
        <f>IFERROR(INDEX('Lists (to be hidden)'!$D:$D,MATCH(I681,'Lists (to be hidden)'!$E:$E,0)),"")</f>
        <v/>
      </c>
      <c r="N681" s="78" t="str">
        <f>IFERROR(INDEX('Lists (to be hidden)'!$F:$F,MATCH(I681,'Lists (to be hidden)'!$E:$E,0)),"")</f>
        <v/>
      </c>
    </row>
    <row r="682" spans="1:14" x14ac:dyDescent="0.25">
      <c r="A682" s="18" t="s">
        <v>837</v>
      </c>
      <c r="B682" s="18" t="str">
        <f>'1. Start Here'!$I$6</f>
        <v>N/A</v>
      </c>
      <c r="D682" s="23"/>
      <c r="E682" s="29" t="s">
        <v>1177</v>
      </c>
      <c r="F682" s="19"/>
      <c r="G682" s="20"/>
      <c r="H682" s="20"/>
      <c r="I682" s="20"/>
      <c r="J682" s="58"/>
      <c r="K682" s="69">
        <f>Table579105[[#This Row],[Total Expenditure Amount]]*0.25</f>
        <v>0</v>
      </c>
      <c r="L682" s="59">
        <f>Table579105[[#This Row],[Total Expenditure Amount]]*0.75</f>
        <v>0</v>
      </c>
      <c r="M682" s="77" t="str">
        <f>IFERROR(INDEX('Lists (to be hidden)'!$D:$D,MATCH(I682,'Lists (to be hidden)'!$E:$E,0)),"")</f>
        <v/>
      </c>
      <c r="N682" s="78" t="str">
        <f>IFERROR(INDEX('Lists (to be hidden)'!$F:$F,MATCH(I682,'Lists (to be hidden)'!$E:$E,0)),"")</f>
        <v/>
      </c>
    </row>
    <row r="683" spans="1:14" x14ac:dyDescent="0.25">
      <c r="A683" s="18" t="s">
        <v>837</v>
      </c>
      <c r="B683" s="18" t="str">
        <f>'1. Start Here'!$I$6</f>
        <v>N/A</v>
      </c>
      <c r="D683" s="23"/>
      <c r="E683" s="29" t="s">
        <v>1178</v>
      </c>
      <c r="F683" s="19"/>
      <c r="G683" s="20"/>
      <c r="H683" s="20"/>
      <c r="I683" s="20"/>
      <c r="J683" s="58"/>
      <c r="K683" s="69">
        <f>Table579105[[#This Row],[Total Expenditure Amount]]*0.25</f>
        <v>0</v>
      </c>
      <c r="L683" s="59">
        <f>Table579105[[#This Row],[Total Expenditure Amount]]*0.75</f>
        <v>0</v>
      </c>
      <c r="M683" s="77" t="str">
        <f>IFERROR(INDEX('Lists (to be hidden)'!$D:$D,MATCH(I683,'Lists (to be hidden)'!$E:$E,0)),"")</f>
        <v/>
      </c>
      <c r="N683" s="78" t="str">
        <f>IFERROR(INDEX('Lists (to be hidden)'!$F:$F,MATCH(I683,'Lists (to be hidden)'!$E:$E,0)),"")</f>
        <v/>
      </c>
    </row>
    <row r="684" spans="1:14" x14ac:dyDescent="0.25">
      <c r="A684" s="18" t="s">
        <v>837</v>
      </c>
      <c r="B684" s="18" t="str">
        <f>'1. Start Here'!$I$6</f>
        <v>N/A</v>
      </c>
      <c r="D684" s="23"/>
      <c r="E684" s="29" t="s">
        <v>1179</v>
      </c>
      <c r="F684" s="19"/>
      <c r="G684" s="20"/>
      <c r="H684" s="20"/>
      <c r="I684" s="20"/>
      <c r="J684" s="58"/>
      <c r="K684" s="69">
        <f>Table579105[[#This Row],[Total Expenditure Amount]]*0.25</f>
        <v>0</v>
      </c>
      <c r="L684" s="59">
        <f>Table579105[[#This Row],[Total Expenditure Amount]]*0.75</f>
        <v>0</v>
      </c>
      <c r="M684" s="77" t="str">
        <f>IFERROR(INDEX('Lists (to be hidden)'!$D:$D,MATCH(I684,'Lists (to be hidden)'!$E:$E,0)),"")</f>
        <v/>
      </c>
      <c r="N684" s="78" t="str">
        <f>IFERROR(INDEX('Lists (to be hidden)'!$F:$F,MATCH(I684,'Lists (to be hidden)'!$E:$E,0)),"")</f>
        <v/>
      </c>
    </row>
    <row r="685" spans="1:14" x14ac:dyDescent="0.25">
      <c r="A685" s="18" t="s">
        <v>837</v>
      </c>
      <c r="B685" s="18" t="str">
        <f>'1. Start Here'!$I$6</f>
        <v>N/A</v>
      </c>
      <c r="D685" s="23"/>
      <c r="E685" s="29" t="s">
        <v>1180</v>
      </c>
      <c r="F685" s="19"/>
      <c r="G685" s="20"/>
      <c r="H685" s="20"/>
      <c r="I685" s="20"/>
      <c r="J685" s="58"/>
      <c r="K685" s="69">
        <f>Table579105[[#This Row],[Total Expenditure Amount]]*0.25</f>
        <v>0</v>
      </c>
      <c r="L685" s="59">
        <f>Table579105[[#This Row],[Total Expenditure Amount]]*0.75</f>
        <v>0</v>
      </c>
      <c r="M685" s="77" t="str">
        <f>IFERROR(INDEX('Lists (to be hidden)'!$D:$D,MATCH(I685,'Lists (to be hidden)'!$E:$E,0)),"")</f>
        <v/>
      </c>
      <c r="N685" s="78" t="str">
        <f>IFERROR(INDEX('Lists (to be hidden)'!$F:$F,MATCH(I685,'Lists (to be hidden)'!$E:$E,0)),"")</f>
        <v/>
      </c>
    </row>
    <row r="686" spans="1:14" x14ac:dyDescent="0.25">
      <c r="A686" s="18" t="s">
        <v>837</v>
      </c>
      <c r="B686" s="18" t="str">
        <f>'1. Start Here'!$I$6</f>
        <v>N/A</v>
      </c>
      <c r="D686" s="23"/>
      <c r="E686" s="28" t="s">
        <v>1181</v>
      </c>
      <c r="F686" s="19"/>
      <c r="G686" s="20"/>
      <c r="H686" s="20"/>
      <c r="I686" s="20"/>
      <c r="J686" s="58"/>
      <c r="K686" s="69">
        <f>Table579105[[#This Row],[Total Expenditure Amount]]*0.25</f>
        <v>0</v>
      </c>
      <c r="L686" s="59">
        <f>Table579105[[#This Row],[Total Expenditure Amount]]*0.75</f>
        <v>0</v>
      </c>
      <c r="M686" s="77" t="str">
        <f>IFERROR(INDEX('Lists (to be hidden)'!$D:$D,MATCH(I686,'Lists (to be hidden)'!$E:$E,0)),"")</f>
        <v/>
      </c>
      <c r="N686" s="78" t="str">
        <f>IFERROR(INDEX('Lists (to be hidden)'!$F:$F,MATCH(I686,'Lists (to be hidden)'!$E:$E,0)),"")</f>
        <v/>
      </c>
    </row>
    <row r="687" spans="1:14" x14ac:dyDescent="0.25">
      <c r="A687" s="18" t="s">
        <v>837</v>
      </c>
      <c r="B687" s="18" t="str">
        <f>'1. Start Here'!$I$6</f>
        <v>N/A</v>
      </c>
      <c r="D687" s="23"/>
      <c r="E687" s="29" t="s">
        <v>1182</v>
      </c>
      <c r="F687" s="19"/>
      <c r="G687" s="20"/>
      <c r="H687" s="20"/>
      <c r="I687" s="20"/>
      <c r="J687" s="58"/>
      <c r="K687" s="69">
        <f>Table579105[[#This Row],[Total Expenditure Amount]]*0.25</f>
        <v>0</v>
      </c>
      <c r="L687" s="59">
        <f>Table579105[[#This Row],[Total Expenditure Amount]]*0.75</f>
        <v>0</v>
      </c>
      <c r="M687" s="77" t="str">
        <f>IFERROR(INDEX('Lists (to be hidden)'!$D:$D,MATCH(I687,'Lists (to be hidden)'!$E:$E,0)),"")</f>
        <v/>
      </c>
      <c r="N687" s="78" t="str">
        <f>IFERROR(INDEX('Lists (to be hidden)'!$F:$F,MATCH(I687,'Lists (to be hidden)'!$E:$E,0)),"")</f>
        <v/>
      </c>
    </row>
    <row r="688" spans="1:14" x14ac:dyDescent="0.25">
      <c r="A688" s="18" t="s">
        <v>837</v>
      </c>
      <c r="B688" s="18" t="str">
        <f>'1. Start Here'!$I$6</f>
        <v>N/A</v>
      </c>
      <c r="D688" s="23"/>
      <c r="E688" s="29" t="s">
        <v>1183</v>
      </c>
      <c r="F688" s="19"/>
      <c r="G688" s="20"/>
      <c r="H688" s="20"/>
      <c r="I688" s="20"/>
      <c r="J688" s="58"/>
      <c r="K688" s="69">
        <f>Table579105[[#This Row],[Total Expenditure Amount]]*0.25</f>
        <v>0</v>
      </c>
      <c r="L688" s="59">
        <f>Table579105[[#This Row],[Total Expenditure Amount]]*0.75</f>
        <v>0</v>
      </c>
      <c r="M688" s="77" t="str">
        <f>IFERROR(INDEX('Lists (to be hidden)'!$D:$D,MATCH(I688,'Lists (to be hidden)'!$E:$E,0)),"")</f>
        <v/>
      </c>
      <c r="N688" s="78" t="str">
        <f>IFERROR(INDEX('Lists (to be hidden)'!$F:$F,MATCH(I688,'Lists (to be hidden)'!$E:$E,0)),"")</f>
        <v/>
      </c>
    </row>
    <row r="689" spans="1:14" x14ac:dyDescent="0.25">
      <c r="A689" s="18" t="s">
        <v>837</v>
      </c>
      <c r="B689" s="18" t="str">
        <f>'1. Start Here'!$I$6</f>
        <v>N/A</v>
      </c>
      <c r="D689" s="23"/>
      <c r="E689" s="28" t="s">
        <v>1184</v>
      </c>
      <c r="F689" s="19"/>
      <c r="G689" s="20"/>
      <c r="H689" s="20"/>
      <c r="I689" s="20"/>
      <c r="J689" s="58"/>
      <c r="K689" s="69">
        <f>Table579105[[#This Row],[Total Expenditure Amount]]*0.25</f>
        <v>0</v>
      </c>
      <c r="L689" s="59">
        <f>Table579105[[#This Row],[Total Expenditure Amount]]*0.75</f>
        <v>0</v>
      </c>
      <c r="M689" s="77" t="str">
        <f>IFERROR(INDEX('Lists (to be hidden)'!$D:$D,MATCH(I689,'Lists (to be hidden)'!$E:$E,0)),"")</f>
        <v/>
      </c>
      <c r="N689" s="78" t="str">
        <f>IFERROR(INDEX('Lists (to be hidden)'!$F:$F,MATCH(I689,'Lists (to be hidden)'!$E:$E,0)),"")</f>
        <v/>
      </c>
    </row>
    <row r="690" spans="1:14" x14ac:dyDescent="0.25">
      <c r="A690" s="18" t="s">
        <v>837</v>
      </c>
      <c r="B690" s="18" t="str">
        <f>'1. Start Here'!$I$6</f>
        <v>N/A</v>
      </c>
      <c r="D690" s="23"/>
      <c r="E690" s="29" t="s">
        <v>1185</v>
      </c>
      <c r="F690" s="19"/>
      <c r="G690" s="20"/>
      <c r="H690" s="20"/>
      <c r="I690" s="20"/>
      <c r="J690" s="58"/>
      <c r="K690" s="69">
        <f>Table579105[[#This Row],[Total Expenditure Amount]]*0.25</f>
        <v>0</v>
      </c>
      <c r="L690" s="59">
        <f>Table579105[[#This Row],[Total Expenditure Amount]]*0.75</f>
        <v>0</v>
      </c>
      <c r="M690" s="77" t="str">
        <f>IFERROR(INDEX('Lists (to be hidden)'!$D:$D,MATCH(I690,'Lists (to be hidden)'!$E:$E,0)),"")</f>
        <v/>
      </c>
      <c r="N690" s="78" t="str">
        <f>IFERROR(INDEX('Lists (to be hidden)'!$F:$F,MATCH(I690,'Lists (to be hidden)'!$E:$E,0)),"")</f>
        <v/>
      </c>
    </row>
    <row r="691" spans="1:14" x14ac:dyDescent="0.25">
      <c r="A691" s="18" t="s">
        <v>837</v>
      </c>
      <c r="B691" s="18" t="str">
        <f>'1. Start Here'!$I$6</f>
        <v>N/A</v>
      </c>
      <c r="D691" s="23"/>
      <c r="E691" s="29" t="s">
        <v>1186</v>
      </c>
      <c r="F691" s="19"/>
      <c r="G691" s="20"/>
      <c r="H691" s="20"/>
      <c r="I691" s="20"/>
      <c r="J691" s="58"/>
      <c r="K691" s="69">
        <f>Table579105[[#This Row],[Total Expenditure Amount]]*0.25</f>
        <v>0</v>
      </c>
      <c r="L691" s="59">
        <f>Table579105[[#This Row],[Total Expenditure Amount]]*0.75</f>
        <v>0</v>
      </c>
      <c r="M691" s="77" t="str">
        <f>IFERROR(INDEX('Lists (to be hidden)'!$D:$D,MATCH(I691,'Lists (to be hidden)'!$E:$E,0)),"")</f>
        <v/>
      </c>
      <c r="N691" s="78" t="str">
        <f>IFERROR(INDEX('Lists (to be hidden)'!$F:$F,MATCH(I691,'Lists (to be hidden)'!$E:$E,0)),"")</f>
        <v/>
      </c>
    </row>
    <row r="692" spans="1:14" x14ac:dyDescent="0.25">
      <c r="A692" s="18" t="s">
        <v>837</v>
      </c>
      <c r="B692" s="18" t="str">
        <f>'1. Start Here'!$I$6</f>
        <v>N/A</v>
      </c>
      <c r="D692" s="23"/>
      <c r="E692" s="29" t="s">
        <v>1187</v>
      </c>
      <c r="F692" s="19"/>
      <c r="G692" s="20"/>
      <c r="H692" s="20"/>
      <c r="I692" s="20"/>
      <c r="J692" s="58"/>
      <c r="K692" s="69">
        <f>Table579105[[#This Row],[Total Expenditure Amount]]*0.25</f>
        <v>0</v>
      </c>
      <c r="L692" s="59">
        <f>Table579105[[#This Row],[Total Expenditure Amount]]*0.75</f>
        <v>0</v>
      </c>
      <c r="M692" s="77" t="str">
        <f>IFERROR(INDEX('Lists (to be hidden)'!$D:$D,MATCH(I692,'Lists (to be hidden)'!$E:$E,0)),"")</f>
        <v/>
      </c>
      <c r="N692" s="78" t="str">
        <f>IFERROR(INDEX('Lists (to be hidden)'!$F:$F,MATCH(I692,'Lists (to be hidden)'!$E:$E,0)),"")</f>
        <v/>
      </c>
    </row>
    <row r="693" spans="1:14" x14ac:dyDescent="0.25">
      <c r="A693" s="18" t="s">
        <v>837</v>
      </c>
      <c r="B693" s="18" t="str">
        <f>'1. Start Here'!$I$6</f>
        <v>N/A</v>
      </c>
      <c r="D693" s="23"/>
      <c r="E693" s="29" t="s">
        <v>1188</v>
      </c>
      <c r="F693" s="19"/>
      <c r="G693" s="20"/>
      <c r="H693" s="20"/>
      <c r="I693" s="20"/>
      <c r="J693" s="58"/>
      <c r="K693" s="69">
        <f>Table579105[[#This Row],[Total Expenditure Amount]]*0.25</f>
        <v>0</v>
      </c>
      <c r="L693" s="59">
        <f>Table579105[[#This Row],[Total Expenditure Amount]]*0.75</f>
        <v>0</v>
      </c>
      <c r="M693" s="77" t="str">
        <f>IFERROR(INDEX('Lists (to be hidden)'!$D:$D,MATCH(I693,'Lists (to be hidden)'!$E:$E,0)),"")</f>
        <v/>
      </c>
      <c r="N693" s="78" t="str">
        <f>IFERROR(INDEX('Lists (to be hidden)'!$F:$F,MATCH(I693,'Lists (to be hidden)'!$E:$E,0)),"")</f>
        <v/>
      </c>
    </row>
    <row r="694" spans="1:14" x14ac:dyDescent="0.25">
      <c r="A694" s="18" t="s">
        <v>837</v>
      </c>
      <c r="B694" s="18" t="str">
        <f>'1. Start Here'!$I$6</f>
        <v>N/A</v>
      </c>
      <c r="D694" s="23"/>
      <c r="E694" s="28" t="s">
        <v>1189</v>
      </c>
      <c r="F694" s="19"/>
      <c r="G694" s="20"/>
      <c r="H694" s="20"/>
      <c r="I694" s="20"/>
      <c r="J694" s="58"/>
      <c r="K694" s="69">
        <f>Table579105[[#This Row],[Total Expenditure Amount]]*0.25</f>
        <v>0</v>
      </c>
      <c r="L694" s="59">
        <f>Table579105[[#This Row],[Total Expenditure Amount]]*0.75</f>
        <v>0</v>
      </c>
      <c r="M694" s="77" t="str">
        <f>IFERROR(INDEX('Lists (to be hidden)'!$D:$D,MATCH(I694,'Lists (to be hidden)'!$E:$E,0)),"")</f>
        <v/>
      </c>
      <c r="N694" s="78" t="str">
        <f>IFERROR(INDEX('Lists (to be hidden)'!$F:$F,MATCH(I694,'Lists (to be hidden)'!$E:$E,0)),"")</f>
        <v/>
      </c>
    </row>
    <row r="695" spans="1:14" x14ac:dyDescent="0.25">
      <c r="A695" s="18" t="s">
        <v>837</v>
      </c>
      <c r="B695" s="18" t="str">
        <f>'1. Start Here'!$I$6</f>
        <v>N/A</v>
      </c>
      <c r="D695" s="23"/>
      <c r="E695" s="29" t="s">
        <v>1190</v>
      </c>
      <c r="F695" s="19"/>
      <c r="G695" s="20"/>
      <c r="H695" s="20"/>
      <c r="I695" s="20"/>
      <c r="J695" s="58"/>
      <c r="K695" s="69">
        <f>Table579105[[#This Row],[Total Expenditure Amount]]*0.25</f>
        <v>0</v>
      </c>
      <c r="L695" s="59">
        <f>Table579105[[#This Row],[Total Expenditure Amount]]*0.75</f>
        <v>0</v>
      </c>
      <c r="M695" s="77" t="str">
        <f>IFERROR(INDEX('Lists (to be hidden)'!$D:$D,MATCH(I695,'Lists (to be hidden)'!$E:$E,0)),"")</f>
        <v/>
      </c>
      <c r="N695" s="78" t="str">
        <f>IFERROR(INDEX('Lists (to be hidden)'!$F:$F,MATCH(I695,'Lists (to be hidden)'!$E:$E,0)),"")</f>
        <v/>
      </c>
    </row>
    <row r="696" spans="1:14" x14ac:dyDescent="0.25">
      <c r="A696" s="18" t="s">
        <v>837</v>
      </c>
      <c r="B696" s="18" t="str">
        <f>'1. Start Here'!$I$6</f>
        <v>N/A</v>
      </c>
      <c r="D696" s="23"/>
      <c r="E696" s="29" t="s">
        <v>1191</v>
      </c>
      <c r="F696" s="19"/>
      <c r="G696" s="20"/>
      <c r="H696" s="20"/>
      <c r="I696" s="20"/>
      <c r="J696" s="58"/>
      <c r="K696" s="69">
        <f>Table579105[[#This Row],[Total Expenditure Amount]]*0.25</f>
        <v>0</v>
      </c>
      <c r="L696" s="59">
        <f>Table579105[[#This Row],[Total Expenditure Amount]]*0.75</f>
        <v>0</v>
      </c>
      <c r="M696" s="77" t="str">
        <f>IFERROR(INDEX('Lists (to be hidden)'!$D:$D,MATCH(I696,'Lists (to be hidden)'!$E:$E,0)),"")</f>
        <v/>
      </c>
      <c r="N696" s="78" t="str">
        <f>IFERROR(INDEX('Lists (to be hidden)'!$F:$F,MATCH(I696,'Lists (to be hidden)'!$E:$E,0)),"")</f>
        <v/>
      </c>
    </row>
    <row r="697" spans="1:14" x14ac:dyDescent="0.25">
      <c r="A697" s="18" t="s">
        <v>837</v>
      </c>
      <c r="B697" s="18" t="str">
        <f>'1. Start Here'!$I$6</f>
        <v>N/A</v>
      </c>
      <c r="D697" s="23"/>
      <c r="E697" s="28" t="s">
        <v>1192</v>
      </c>
      <c r="F697" s="19"/>
      <c r="G697" s="20"/>
      <c r="H697" s="20"/>
      <c r="I697" s="20"/>
      <c r="J697" s="58"/>
      <c r="K697" s="69">
        <f>Table579105[[#This Row],[Total Expenditure Amount]]*0.25</f>
        <v>0</v>
      </c>
      <c r="L697" s="59">
        <f>Table579105[[#This Row],[Total Expenditure Amount]]*0.75</f>
        <v>0</v>
      </c>
      <c r="M697" s="77" t="str">
        <f>IFERROR(INDEX('Lists (to be hidden)'!$D:$D,MATCH(I697,'Lists (to be hidden)'!$E:$E,0)),"")</f>
        <v/>
      </c>
      <c r="N697" s="78" t="str">
        <f>IFERROR(INDEX('Lists (to be hidden)'!$F:$F,MATCH(I697,'Lists (to be hidden)'!$E:$E,0)),"")</f>
        <v/>
      </c>
    </row>
    <row r="698" spans="1:14" x14ac:dyDescent="0.25">
      <c r="A698" s="18" t="s">
        <v>837</v>
      </c>
      <c r="B698" s="18" t="str">
        <f>'1. Start Here'!$I$6</f>
        <v>N/A</v>
      </c>
      <c r="D698" s="23"/>
      <c r="E698" s="29" t="s">
        <v>1193</v>
      </c>
      <c r="F698" s="19"/>
      <c r="G698" s="20"/>
      <c r="H698" s="20"/>
      <c r="I698" s="20"/>
      <c r="J698" s="58"/>
      <c r="K698" s="69">
        <f>Table579105[[#This Row],[Total Expenditure Amount]]*0.25</f>
        <v>0</v>
      </c>
      <c r="L698" s="59">
        <f>Table579105[[#This Row],[Total Expenditure Amount]]*0.75</f>
        <v>0</v>
      </c>
      <c r="M698" s="77" t="str">
        <f>IFERROR(INDEX('Lists (to be hidden)'!$D:$D,MATCH(I698,'Lists (to be hidden)'!$E:$E,0)),"")</f>
        <v/>
      </c>
      <c r="N698" s="78" t="str">
        <f>IFERROR(INDEX('Lists (to be hidden)'!$F:$F,MATCH(I698,'Lists (to be hidden)'!$E:$E,0)),"")</f>
        <v/>
      </c>
    </row>
    <row r="699" spans="1:14" x14ac:dyDescent="0.25">
      <c r="A699" s="18" t="s">
        <v>837</v>
      </c>
      <c r="B699" s="18" t="str">
        <f>'1. Start Here'!$I$6</f>
        <v>N/A</v>
      </c>
      <c r="D699" s="23"/>
      <c r="E699" s="29" t="s">
        <v>1194</v>
      </c>
      <c r="F699" s="19"/>
      <c r="G699" s="20"/>
      <c r="H699" s="20"/>
      <c r="I699" s="20"/>
      <c r="J699" s="58"/>
      <c r="K699" s="69">
        <f>Table579105[[#This Row],[Total Expenditure Amount]]*0.25</f>
        <v>0</v>
      </c>
      <c r="L699" s="59">
        <f>Table579105[[#This Row],[Total Expenditure Amount]]*0.75</f>
        <v>0</v>
      </c>
      <c r="M699" s="77" t="str">
        <f>IFERROR(INDEX('Lists (to be hidden)'!$D:$D,MATCH(I699,'Lists (to be hidden)'!$E:$E,0)),"")</f>
        <v/>
      </c>
      <c r="N699" s="78" t="str">
        <f>IFERROR(INDEX('Lists (to be hidden)'!$F:$F,MATCH(I699,'Lists (to be hidden)'!$E:$E,0)),"")</f>
        <v/>
      </c>
    </row>
    <row r="700" spans="1:14" x14ac:dyDescent="0.25">
      <c r="A700" s="18" t="s">
        <v>837</v>
      </c>
      <c r="B700" s="18" t="str">
        <f>'1. Start Here'!$I$6</f>
        <v>N/A</v>
      </c>
      <c r="D700" s="23"/>
      <c r="E700" s="29" t="s">
        <v>1195</v>
      </c>
      <c r="F700" s="19"/>
      <c r="G700" s="20"/>
      <c r="H700" s="20"/>
      <c r="I700" s="20"/>
      <c r="J700" s="58"/>
      <c r="K700" s="69">
        <f>Table579105[[#This Row],[Total Expenditure Amount]]*0.25</f>
        <v>0</v>
      </c>
      <c r="L700" s="59">
        <f>Table579105[[#This Row],[Total Expenditure Amount]]*0.75</f>
        <v>0</v>
      </c>
      <c r="M700" s="77" t="str">
        <f>IFERROR(INDEX('Lists (to be hidden)'!$D:$D,MATCH(I700,'Lists (to be hidden)'!$E:$E,0)),"")</f>
        <v/>
      </c>
      <c r="N700" s="78" t="str">
        <f>IFERROR(INDEX('Lists (to be hidden)'!$F:$F,MATCH(I700,'Lists (to be hidden)'!$E:$E,0)),"")</f>
        <v/>
      </c>
    </row>
    <row r="701" spans="1:14" x14ac:dyDescent="0.25">
      <c r="A701" s="18" t="s">
        <v>837</v>
      </c>
      <c r="B701" s="18" t="str">
        <f>'1. Start Here'!$I$6</f>
        <v>N/A</v>
      </c>
      <c r="D701" s="23"/>
      <c r="E701" s="29" t="s">
        <v>1196</v>
      </c>
      <c r="F701" s="19"/>
      <c r="G701" s="20"/>
      <c r="H701" s="20"/>
      <c r="I701" s="20"/>
      <c r="J701" s="58"/>
      <c r="K701" s="69">
        <f>Table579105[[#This Row],[Total Expenditure Amount]]*0.25</f>
        <v>0</v>
      </c>
      <c r="L701" s="59">
        <f>Table579105[[#This Row],[Total Expenditure Amount]]*0.75</f>
        <v>0</v>
      </c>
      <c r="M701" s="77" t="str">
        <f>IFERROR(INDEX('Lists (to be hidden)'!$D:$D,MATCH(I701,'Lists (to be hidden)'!$E:$E,0)),"")</f>
        <v/>
      </c>
      <c r="N701" s="78" t="str">
        <f>IFERROR(INDEX('Lists (to be hidden)'!$F:$F,MATCH(I701,'Lists (to be hidden)'!$E:$E,0)),"")</f>
        <v/>
      </c>
    </row>
    <row r="702" spans="1:14" x14ac:dyDescent="0.25">
      <c r="A702" s="18" t="s">
        <v>837</v>
      </c>
      <c r="B702" s="18" t="str">
        <f>'1. Start Here'!$I$6</f>
        <v>N/A</v>
      </c>
      <c r="D702" s="23"/>
      <c r="E702" s="28" t="s">
        <v>1197</v>
      </c>
      <c r="F702" s="19"/>
      <c r="G702" s="20"/>
      <c r="H702" s="20"/>
      <c r="I702" s="20"/>
      <c r="J702" s="58"/>
      <c r="K702" s="69">
        <f>Table579105[[#This Row],[Total Expenditure Amount]]*0.25</f>
        <v>0</v>
      </c>
      <c r="L702" s="59">
        <f>Table579105[[#This Row],[Total Expenditure Amount]]*0.75</f>
        <v>0</v>
      </c>
      <c r="M702" s="77" t="str">
        <f>IFERROR(INDEX('Lists (to be hidden)'!$D:$D,MATCH(I702,'Lists (to be hidden)'!$E:$E,0)),"")</f>
        <v/>
      </c>
      <c r="N702" s="78" t="str">
        <f>IFERROR(INDEX('Lists (to be hidden)'!$F:$F,MATCH(I702,'Lists (to be hidden)'!$E:$E,0)),"")</f>
        <v/>
      </c>
    </row>
    <row r="703" spans="1:14" x14ac:dyDescent="0.25">
      <c r="A703" s="18" t="s">
        <v>837</v>
      </c>
      <c r="B703" s="18" t="str">
        <f>'1. Start Here'!$I$6</f>
        <v>N/A</v>
      </c>
      <c r="D703" s="23"/>
      <c r="E703" s="29" t="s">
        <v>1198</v>
      </c>
      <c r="F703" s="19"/>
      <c r="G703" s="20"/>
      <c r="H703" s="20"/>
      <c r="I703" s="20"/>
      <c r="J703" s="58"/>
      <c r="K703" s="69">
        <f>Table579105[[#This Row],[Total Expenditure Amount]]*0.25</f>
        <v>0</v>
      </c>
      <c r="L703" s="59">
        <f>Table579105[[#This Row],[Total Expenditure Amount]]*0.75</f>
        <v>0</v>
      </c>
      <c r="M703" s="77" t="str">
        <f>IFERROR(INDEX('Lists (to be hidden)'!$D:$D,MATCH(I703,'Lists (to be hidden)'!$E:$E,0)),"")</f>
        <v/>
      </c>
      <c r="N703" s="78" t="str">
        <f>IFERROR(INDEX('Lists (to be hidden)'!$F:$F,MATCH(I703,'Lists (to be hidden)'!$E:$E,0)),"")</f>
        <v/>
      </c>
    </row>
    <row r="704" spans="1:14" x14ac:dyDescent="0.25">
      <c r="A704" s="18" t="s">
        <v>837</v>
      </c>
      <c r="B704" s="18" t="str">
        <f>'1. Start Here'!$I$6</f>
        <v>N/A</v>
      </c>
      <c r="D704" s="23"/>
      <c r="E704" s="29" t="s">
        <v>1199</v>
      </c>
      <c r="F704" s="19"/>
      <c r="G704" s="20"/>
      <c r="H704" s="20"/>
      <c r="I704" s="20"/>
      <c r="J704" s="58"/>
      <c r="K704" s="69">
        <f>Table579105[[#This Row],[Total Expenditure Amount]]*0.25</f>
        <v>0</v>
      </c>
      <c r="L704" s="59">
        <f>Table579105[[#This Row],[Total Expenditure Amount]]*0.75</f>
        <v>0</v>
      </c>
      <c r="M704" s="77" t="str">
        <f>IFERROR(INDEX('Lists (to be hidden)'!$D:$D,MATCH(I704,'Lists (to be hidden)'!$E:$E,0)),"")</f>
        <v/>
      </c>
      <c r="N704" s="78" t="str">
        <f>IFERROR(INDEX('Lists (to be hidden)'!$F:$F,MATCH(I704,'Lists (to be hidden)'!$E:$E,0)),"")</f>
        <v/>
      </c>
    </row>
    <row r="705" spans="1:14" x14ac:dyDescent="0.25">
      <c r="A705" s="18" t="s">
        <v>837</v>
      </c>
      <c r="B705" s="18" t="str">
        <f>'1. Start Here'!$I$6</f>
        <v>N/A</v>
      </c>
      <c r="D705" s="23"/>
      <c r="E705" s="28" t="s">
        <v>1200</v>
      </c>
      <c r="F705" s="19"/>
      <c r="G705" s="20"/>
      <c r="H705" s="20"/>
      <c r="I705" s="20"/>
      <c r="J705" s="58"/>
      <c r="K705" s="69">
        <f>Table579105[[#This Row],[Total Expenditure Amount]]*0.25</f>
        <v>0</v>
      </c>
      <c r="L705" s="59">
        <f>Table579105[[#This Row],[Total Expenditure Amount]]*0.75</f>
        <v>0</v>
      </c>
      <c r="M705" s="77" t="str">
        <f>IFERROR(INDEX('Lists (to be hidden)'!$D:$D,MATCH(I705,'Lists (to be hidden)'!$E:$E,0)),"")</f>
        <v/>
      </c>
      <c r="N705" s="78" t="str">
        <f>IFERROR(INDEX('Lists (to be hidden)'!$F:$F,MATCH(I705,'Lists (to be hidden)'!$E:$E,0)),"")</f>
        <v/>
      </c>
    </row>
    <row r="706" spans="1:14" x14ac:dyDescent="0.25">
      <c r="A706" s="18" t="s">
        <v>837</v>
      </c>
      <c r="B706" s="18" t="str">
        <f>'1. Start Here'!$I$6</f>
        <v>N/A</v>
      </c>
      <c r="D706" s="23"/>
      <c r="E706" s="29" t="s">
        <v>1201</v>
      </c>
      <c r="F706" s="19"/>
      <c r="G706" s="20"/>
      <c r="H706" s="20"/>
      <c r="I706" s="20"/>
      <c r="J706" s="58"/>
      <c r="K706" s="69">
        <f>Table579105[[#This Row],[Total Expenditure Amount]]*0.25</f>
        <v>0</v>
      </c>
      <c r="L706" s="59">
        <f>Table579105[[#This Row],[Total Expenditure Amount]]*0.75</f>
        <v>0</v>
      </c>
      <c r="M706" s="77" t="str">
        <f>IFERROR(INDEX('Lists (to be hidden)'!$D:$D,MATCH(I706,'Lists (to be hidden)'!$E:$E,0)),"")</f>
        <v/>
      </c>
      <c r="N706" s="78" t="str">
        <f>IFERROR(INDEX('Lists (to be hidden)'!$F:$F,MATCH(I706,'Lists (to be hidden)'!$E:$E,0)),"")</f>
        <v/>
      </c>
    </row>
    <row r="707" spans="1:14" x14ac:dyDescent="0.25">
      <c r="A707" s="18" t="s">
        <v>837</v>
      </c>
      <c r="B707" s="18" t="str">
        <f>'1. Start Here'!$I$6</f>
        <v>N/A</v>
      </c>
      <c r="D707" s="23"/>
      <c r="E707" s="29" t="s">
        <v>1202</v>
      </c>
      <c r="F707" s="19"/>
      <c r="G707" s="20"/>
      <c r="H707" s="20"/>
      <c r="I707" s="20"/>
      <c r="J707" s="58"/>
      <c r="K707" s="69">
        <f>Table579105[[#This Row],[Total Expenditure Amount]]*0.25</f>
        <v>0</v>
      </c>
      <c r="L707" s="59">
        <f>Table579105[[#This Row],[Total Expenditure Amount]]*0.75</f>
        <v>0</v>
      </c>
      <c r="M707" s="77" t="str">
        <f>IFERROR(INDEX('Lists (to be hidden)'!$D:$D,MATCH(I707,'Lists (to be hidden)'!$E:$E,0)),"")</f>
        <v/>
      </c>
      <c r="N707" s="78" t="str">
        <f>IFERROR(INDEX('Lists (to be hidden)'!$F:$F,MATCH(I707,'Lists (to be hidden)'!$E:$E,0)),"")</f>
        <v/>
      </c>
    </row>
    <row r="708" spans="1:14" x14ac:dyDescent="0.25">
      <c r="A708" s="18" t="s">
        <v>837</v>
      </c>
      <c r="B708" s="18" t="str">
        <f>'1. Start Here'!$I$6</f>
        <v>N/A</v>
      </c>
      <c r="D708" s="23"/>
      <c r="E708" s="29" t="s">
        <v>1203</v>
      </c>
      <c r="F708" s="19"/>
      <c r="G708" s="20"/>
      <c r="H708" s="20"/>
      <c r="I708" s="20"/>
      <c r="J708" s="58"/>
      <c r="K708" s="69">
        <f>Table579105[[#This Row],[Total Expenditure Amount]]*0.25</f>
        <v>0</v>
      </c>
      <c r="L708" s="59">
        <f>Table579105[[#This Row],[Total Expenditure Amount]]*0.75</f>
        <v>0</v>
      </c>
      <c r="M708" s="77" t="str">
        <f>IFERROR(INDEX('Lists (to be hidden)'!$D:$D,MATCH(I708,'Lists (to be hidden)'!$E:$E,0)),"")</f>
        <v/>
      </c>
      <c r="N708" s="78" t="str">
        <f>IFERROR(INDEX('Lists (to be hidden)'!$F:$F,MATCH(I708,'Lists (to be hidden)'!$E:$E,0)),"")</f>
        <v/>
      </c>
    </row>
    <row r="709" spans="1:14" x14ac:dyDescent="0.25">
      <c r="A709" s="18" t="s">
        <v>837</v>
      </c>
      <c r="B709" s="18" t="str">
        <f>'1. Start Here'!$I$6</f>
        <v>N/A</v>
      </c>
      <c r="D709" s="23"/>
      <c r="E709" s="29" t="s">
        <v>1204</v>
      </c>
      <c r="F709" s="19"/>
      <c r="G709" s="20"/>
      <c r="H709" s="20"/>
      <c r="I709" s="20"/>
      <c r="J709" s="58"/>
      <c r="K709" s="69">
        <f>Table579105[[#This Row],[Total Expenditure Amount]]*0.25</f>
        <v>0</v>
      </c>
      <c r="L709" s="59">
        <f>Table579105[[#This Row],[Total Expenditure Amount]]*0.75</f>
        <v>0</v>
      </c>
      <c r="M709" s="77" t="str">
        <f>IFERROR(INDEX('Lists (to be hidden)'!$D:$D,MATCH(I709,'Lists (to be hidden)'!$E:$E,0)),"")</f>
        <v/>
      </c>
      <c r="N709" s="78" t="str">
        <f>IFERROR(INDEX('Lists (to be hidden)'!$F:$F,MATCH(I709,'Lists (to be hidden)'!$E:$E,0)),"")</f>
        <v/>
      </c>
    </row>
    <row r="710" spans="1:14" x14ac:dyDescent="0.25">
      <c r="A710" s="18" t="s">
        <v>837</v>
      </c>
      <c r="B710" s="18" t="str">
        <f>'1. Start Here'!$I$6</f>
        <v>N/A</v>
      </c>
      <c r="D710" s="23"/>
      <c r="E710" s="28" t="s">
        <v>1205</v>
      </c>
      <c r="F710" s="19"/>
      <c r="G710" s="20"/>
      <c r="H710" s="20"/>
      <c r="I710" s="20"/>
      <c r="J710" s="58"/>
      <c r="K710" s="69">
        <f>Table579105[[#This Row],[Total Expenditure Amount]]*0.25</f>
        <v>0</v>
      </c>
      <c r="L710" s="59">
        <f>Table579105[[#This Row],[Total Expenditure Amount]]*0.75</f>
        <v>0</v>
      </c>
      <c r="M710" s="77" t="str">
        <f>IFERROR(INDEX('Lists (to be hidden)'!$D:$D,MATCH(I710,'Lists (to be hidden)'!$E:$E,0)),"")</f>
        <v/>
      </c>
      <c r="N710" s="78" t="str">
        <f>IFERROR(INDEX('Lists (to be hidden)'!$F:$F,MATCH(I710,'Lists (to be hidden)'!$E:$E,0)),"")</f>
        <v/>
      </c>
    </row>
    <row r="711" spans="1:14" x14ac:dyDescent="0.25">
      <c r="A711" s="18" t="s">
        <v>837</v>
      </c>
      <c r="B711" s="18" t="str">
        <f>'1. Start Here'!$I$6</f>
        <v>N/A</v>
      </c>
      <c r="D711" s="23"/>
      <c r="E711" s="29" t="s">
        <v>1206</v>
      </c>
      <c r="F711" s="19"/>
      <c r="G711" s="20"/>
      <c r="H711" s="20"/>
      <c r="I711" s="20"/>
      <c r="J711" s="58"/>
      <c r="K711" s="69">
        <f>Table579105[[#This Row],[Total Expenditure Amount]]*0.25</f>
        <v>0</v>
      </c>
      <c r="L711" s="59">
        <f>Table579105[[#This Row],[Total Expenditure Amount]]*0.75</f>
        <v>0</v>
      </c>
      <c r="M711" s="77" t="str">
        <f>IFERROR(INDEX('Lists (to be hidden)'!$D:$D,MATCH(I711,'Lists (to be hidden)'!$E:$E,0)),"")</f>
        <v/>
      </c>
      <c r="N711" s="78" t="str">
        <f>IFERROR(INDEX('Lists (to be hidden)'!$F:$F,MATCH(I711,'Lists (to be hidden)'!$E:$E,0)),"")</f>
        <v/>
      </c>
    </row>
    <row r="712" spans="1:14" x14ac:dyDescent="0.25">
      <c r="A712" s="18" t="s">
        <v>837</v>
      </c>
      <c r="B712" s="18" t="str">
        <f>'1. Start Here'!$I$6</f>
        <v>N/A</v>
      </c>
      <c r="D712" s="23"/>
      <c r="E712" s="29" t="s">
        <v>1207</v>
      </c>
      <c r="F712" s="19"/>
      <c r="G712" s="20"/>
      <c r="H712" s="20"/>
      <c r="I712" s="20"/>
      <c r="J712" s="58"/>
      <c r="K712" s="69">
        <f>Table579105[[#This Row],[Total Expenditure Amount]]*0.25</f>
        <v>0</v>
      </c>
      <c r="L712" s="59">
        <f>Table579105[[#This Row],[Total Expenditure Amount]]*0.75</f>
        <v>0</v>
      </c>
      <c r="M712" s="77" t="str">
        <f>IFERROR(INDEX('Lists (to be hidden)'!$D:$D,MATCH(I712,'Lists (to be hidden)'!$E:$E,0)),"")</f>
        <v/>
      </c>
      <c r="N712" s="78" t="str">
        <f>IFERROR(INDEX('Lists (to be hidden)'!$F:$F,MATCH(I712,'Lists (to be hidden)'!$E:$E,0)),"")</f>
        <v/>
      </c>
    </row>
    <row r="713" spans="1:14" x14ac:dyDescent="0.25">
      <c r="A713" s="18" t="s">
        <v>837</v>
      </c>
      <c r="B713" s="18" t="str">
        <f>'1. Start Here'!$I$6</f>
        <v>N/A</v>
      </c>
      <c r="D713" s="23"/>
      <c r="E713" s="28" t="s">
        <v>1208</v>
      </c>
      <c r="F713" s="19"/>
      <c r="G713" s="20"/>
      <c r="H713" s="20"/>
      <c r="I713" s="20"/>
      <c r="J713" s="58"/>
      <c r="K713" s="69">
        <f>Table579105[[#This Row],[Total Expenditure Amount]]*0.25</f>
        <v>0</v>
      </c>
      <c r="L713" s="59">
        <f>Table579105[[#This Row],[Total Expenditure Amount]]*0.75</f>
        <v>0</v>
      </c>
      <c r="M713" s="77" t="str">
        <f>IFERROR(INDEX('Lists (to be hidden)'!$D:$D,MATCH(I713,'Lists (to be hidden)'!$E:$E,0)),"")</f>
        <v/>
      </c>
      <c r="N713" s="78" t="str">
        <f>IFERROR(INDEX('Lists (to be hidden)'!$F:$F,MATCH(I713,'Lists (to be hidden)'!$E:$E,0)),"")</f>
        <v/>
      </c>
    </row>
    <row r="714" spans="1:14" x14ac:dyDescent="0.25">
      <c r="A714" s="18" t="s">
        <v>837</v>
      </c>
      <c r="B714" s="18" t="str">
        <f>'1. Start Here'!$I$6</f>
        <v>N/A</v>
      </c>
      <c r="D714" s="23"/>
      <c r="E714" s="29" t="s">
        <v>1209</v>
      </c>
      <c r="F714" s="19"/>
      <c r="G714" s="20"/>
      <c r="H714" s="20"/>
      <c r="I714" s="20"/>
      <c r="J714" s="58"/>
      <c r="K714" s="69">
        <f>Table579105[[#This Row],[Total Expenditure Amount]]*0.25</f>
        <v>0</v>
      </c>
      <c r="L714" s="59">
        <f>Table579105[[#This Row],[Total Expenditure Amount]]*0.75</f>
        <v>0</v>
      </c>
      <c r="M714" s="77" t="str">
        <f>IFERROR(INDEX('Lists (to be hidden)'!$D:$D,MATCH(I714,'Lists (to be hidden)'!$E:$E,0)),"")</f>
        <v/>
      </c>
      <c r="N714" s="78" t="str">
        <f>IFERROR(INDEX('Lists (to be hidden)'!$F:$F,MATCH(I714,'Lists (to be hidden)'!$E:$E,0)),"")</f>
        <v/>
      </c>
    </row>
    <row r="715" spans="1:14" x14ac:dyDescent="0.25">
      <c r="A715" s="18" t="s">
        <v>837</v>
      </c>
      <c r="B715" s="18" t="str">
        <f>'1. Start Here'!$I$6</f>
        <v>N/A</v>
      </c>
      <c r="D715" s="23"/>
      <c r="E715" s="29" t="s">
        <v>1210</v>
      </c>
      <c r="F715" s="19"/>
      <c r="G715" s="20"/>
      <c r="H715" s="20"/>
      <c r="I715" s="20"/>
      <c r="J715" s="58"/>
      <c r="K715" s="69">
        <f>Table579105[[#This Row],[Total Expenditure Amount]]*0.25</f>
        <v>0</v>
      </c>
      <c r="L715" s="59">
        <f>Table579105[[#This Row],[Total Expenditure Amount]]*0.75</f>
        <v>0</v>
      </c>
      <c r="M715" s="77" t="str">
        <f>IFERROR(INDEX('Lists (to be hidden)'!$D:$D,MATCH(I715,'Lists (to be hidden)'!$E:$E,0)),"")</f>
        <v/>
      </c>
      <c r="N715" s="78" t="str">
        <f>IFERROR(INDEX('Lists (to be hidden)'!$F:$F,MATCH(I715,'Lists (to be hidden)'!$E:$E,0)),"")</f>
        <v/>
      </c>
    </row>
    <row r="716" spans="1:14" x14ac:dyDescent="0.25">
      <c r="A716" s="18" t="s">
        <v>837</v>
      </c>
      <c r="B716" s="18" t="str">
        <f>'1. Start Here'!$I$6</f>
        <v>N/A</v>
      </c>
      <c r="D716" s="23"/>
      <c r="E716" s="29" t="s">
        <v>1211</v>
      </c>
      <c r="F716" s="19"/>
      <c r="G716" s="20"/>
      <c r="H716" s="20"/>
      <c r="I716" s="20"/>
      <c r="J716" s="58"/>
      <c r="K716" s="69">
        <f>Table579105[[#This Row],[Total Expenditure Amount]]*0.25</f>
        <v>0</v>
      </c>
      <c r="L716" s="59">
        <f>Table579105[[#This Row],[Total Expenditure Amount]]*0.75</f>
        <v>0</v>
      </c>
      <c r="M716" s="77" t="str">
        <f>IFERROR(INDEX('Lists (to be hidden)'!$D:$D,MATCH(I716,'Lists (to be hidden)'!$E:$E,0)),"")</f>
        <v/>
      </c>
      <c r="N716" s="78" t="str">
        <f>IFERROR(INDEX('Lists (to be hidden)'!$F:$F,MATCH(I716,'Lists (to be hidden)'!$E:$E,0)),"")</f>
        <v/>
      </c>
    </row>
    <row r="717" spans="1:14" x14ac:dyDescent="0.25">
      <c r="A717" s="18" t="s">
        <v>837</v>
      </c>
      <c r="B717" s="18" t="str">
        <f>'1. Start Here'!$I$6</f>
        <v>N/A</v>
      </c>
      <c r="D717" s="23"/>
      <c r="E717" s="29" t="s">
        <v>1212</v>
      </c>
      <c r="F717" s="19"/>
      <c r="G717" s="20"/>
      <c r="H717" s="20"/>
      <c r="I717" s="20"/>
      <c r="J717" s="58"/>
      <c r="K717" s="69">
        <f>Table579105[[#This Row],[Total Expenditure Amount]]*0.25</f>
        <v>0</v>
      </c>
      <c r="L717" s="59">
        <f>Table579105[[#This Row],[Total Expenditure Amount]]*0.75</f>
        <v>0</v>
      </c>
      <c r="M717" s="77" t="str">
        <f>IFERROR(INDEX('Lists (to be hidden)'!$D:$D,MATCH(I717,'Lists (to be hidden)'!$E:$E,0)),"")</f>
        <v/>
      </c>
      <c r="N717" s="78" t="str">
        <f>IFERROR(INDEX('Lists (to be hidden)'!$F:$F,MATCH(I717,'Lists (to be hidden)'!$E:$E,0)),"")</f>
        <v/>
      </c>
    </row>
    <row r="718" spans="1:14" x14ac:dyDescent="0.25">
      <c r="A718" s="18" t="s">
        <v>837</v>
      </c>
      <c r="B718" s="18" t="str">
        <f>'1. Start Here'!$I$6</f>
        <v>N/A</v>
      </c>
      <c r="D718" s="23"/>
      <c r="E718" s="28" t="s">
        <v>1213</v>
      </c>
      <c r="F718" s="19"/>
      <c r="G718" s="20"/>
      <c r="H718" s="20"/>
      <c r="I718" s="20"/>
      <c r="J718" s="58"/>
      <c r="K718" s="69">
        <f>Table579105[[#This Row],[Total Expenditure Amount]]*0.25</f>
        <v>0</v>
      </c>
      <c r="L718" s="59">
        <f>Table579105[[#This Row],[Total Expenditure Amount]]*0.75</f>
        <v>0</v>
      </c>
      <c r="M718" s="77" t="str">
        <f>IFERROR(INDEX('Lists (to be hidden)'!$D:$D,MATCH(I718,'Lists (to be hidden)'!$E:$E,0)),"")</f>
        <v/>
      </c>
      <c r="N718" s="78" t="str">
        <f>IFERROR(INDEX('Lists (to be hidden)'!$F:$F,MATCH(I718,'Lists (to be hidden)'!$E:$E,0)),"")</f>
        <v/>
      </c>
    </row>
    <row r="719" spans="1:14" x14ac:dyDescent="0.25">
      <c r="A719" s="18" t="s">
        <v>837</v>
      </c>
      <c r="B719" s="18" t="str">
        <f>'1. Start Here'!$I$6</f>
        <v>N/A</v>
      </c>
      <c r="D719" s="23"/>
      <c r="E719" s="29" t="s">
        <v>1214</v>
      </c>
      <c r="F719" s="19"/>
      <c r="G719" s="20"/>
      <c r="H719" s="20"/>
      <c r="I719" s="20"/>
      <c r="J719" s="58"/>
      <c r="K719" s="69">
        <f>Table579105[[#This Row],[Total Expenditure Amount]]*0.25</f>
        <v>0</v>
      </c>
      <c r="L719" s="59">
        <f>Table579105[[#This Row],[Total Expenditure Amount]]*0.75</f>
        <v>0</v>
      </c>
      <c r="M719" s="77" t="str">
        <f>IFERROR(INDEX('Lists (to be hidden)'!$D:$D,MATCH(I719,'Lists (to be hidden)'!$E:$E,0)),"")</f>
        <v/>
      </c>
      <c r="N719" s="78" t="str">
        <f>IFERROR(INDEX('Lists (to be hidden)'!$F:$F,MATCH(I719,'Lists (to be hidden)'!$E:$E,0)),"")</f>
        <v/>
      </c>
    </row>
    <row r="720" spans="1:14" x14ac:dyDescent="0.25">
      <c r="A720" s="18" t="s">
        <v>837</v>
      </c>
      <c r="B720" s="18" t="str">
        <f>'1. Start Here'!$I$6</f>
        <v>N/A</v>
      </c>
      <c r="D720" s="23"/>
      <c r="E720" s="29" t="s">
        <v>1215</v>
      </c>
      <c r="F720" s="19"/>
      <c r="G720" s="20"/>
      <c r="H720" s="20"/>
      <c r="I720" s="20"/>
      <c r="J720" s="58"/>
      <c r="K720" s="69">
        <f>Table579105[[#This Row],[Total Expenditure Amount]]*0.25</f>
        <v>0</v>
      </c>
      <c r="L720" s="59">
        <f>Table579105[[#This Row],[Total Expenditure Amount]]*0.75</f>
        <v>0</v>
      </c>
      <c r="M720" s="77" t="str">
        <f>IFERROR(INDEX('Lists (to be hidden)'!$D:$D,MATCH(I720,'Lists (to be hidden)'!$E:$E,0)),"")</f>
        <v/>
      </c>
      <c r="N720" s="78" t="str">
        <f>IFERROR(INDEX('Lists (to be hidden)'!$F:$F,MATCH(I720,'Lists (to be hidden)'!$E:$E,0)),"")</f>
        <v/>
      </c>
    </row>
    <row r="721" spans="1:14" x14ac:dyDescent="0.25">
      <c r="A721" s="18" t="s">
        <v>837</v>
      </c>
      <c r="B721" s="18" t="str">
        <f>'1. Start Here'!$I$6</f>
        <v>N/A</v>
      </c>
      <c r="D721" s="23"/>
      <c r="E721" s="28" t="s">
        <v>1216</v>
      </c>
      <c r="F721" s="19"/>
      <c r="G721" s="20"/>
      <c r="H721" s="20"/>
      <c r="I721" s="20"/>
      <c r="J721" s="58"/>
      <c r="K721" s="69">
        <f>Table579105[[#This Row],[Total Expenditure Amount]]*0.25</f>
        <v>0</v>
      </c>
      <c r="L721" s="59">
        <f>Table579105[[#This Row],[Total Expenditure Amount]]*0.75</f>
        <v>0</v>
      </c>
      <c r="M721" s="77" t="str">
        <f>IFERROR(INDEX('Lists (to be hidden)'!$D:$D,MATCH(I721,'Lists (to be hidden)'!$E:$E,0)),"")</f>
        <v/>
      </c>
      <c r="N721" s="78" t="str">
        <f>IFERROR(INDEX('Lists (to be hidden)'!$F:$F,MATCH(I721,'Lists (to be hidden)'!$E:$E,0)),"")</f>
        <v/>
      </c>
    </row>
    <row r="722" spans="1:14" x14ac:dyDescent="0.25">
      <c r="A722" s="18" t="s">
        <v>837</v>
      </c>
      <c r="B722" s="18" t="str">
        <f>'1. Start Here'!$I$6</f>
        <v>N/A</v>
      </c>
      <c r="D722" s="23"/>
      <c r="E722" s="29" t="s">
        <v>1217</v>
      </c>
      <c r="F722" s="19"/>
      <c r="G722" s="20"/>
      <c r="H722" s="20"/>
      <c r="I722" s="20"/>
      <c r="J722" s="58"/>
      <c r="K722" s="69">
        <f>Table579105[[#This Row],[Total Expenditure Amount]]*0.25</f>
        <v>0</v>
      </c>
      <c r="L722" s="59">
        <f>Table579105[[#This Row],[Total Expenditure Amount]]*0.75</f>
        <v>0</v>
      </c>
      <c r="M722" s="77" t="str">
        <f>IFERROR(INDEX('Lists (to be hidden)'!$D:$D,MATCH(I722,'Lists (to be hidden)'!$E:$E,0)),"")</f>
        <v/>
      </c>
      <c r="N722" s="78" t="str">
        <f>IFERROR(INDEX('Lists (to be hidden)'!$F:$F,MATCH(I722,'Lists (to be hidden)'!$E:$E,0)),"")</f>
        <v/>
      </c>
    </row>
    <row r="723" spans="1:14" x14ac:dyDescent="0.25">
      <c r="A723" s="18" t="s">
        <v>837</v>
      </c>
      <c r="B723" s="18" t="str">
        <f>'1. Start Here'!$I$6</f>
        <v>N/A</v>
      </c>
      <c r="D723" s="23"/>
      <c r="E723" s="29" t="s">
        <v>1218</v>
      </c>
      <c r="F723" s="19"/>
      <c r="G723" s="20"/>
      <c r="H723" s="20"/>
      <c r="I723" s="20"/>
      <c r="J723" s="58"/>
      <c r="K723" s="69">
        <f>Table579105[[#This Row],[Total Expenditure Amount]]*0.25</f>
        <v>0</v>
      </c>
      <c r="L723" s="59">
        <f>Table579105[[#This Row],[Total Expenditure Amount]]*0.75</f>
        <v>0</v>
      </c>
      <c r="M723" s="77" t="str">
        <f>IFERROR(INDEX('Lists (to be hidden)'!$D:$D,MATCH(I723,'Lists (to be hidden)'!$E:$E,0)),"")</f>
        <v/>
      </c>
      <c r="N723" s="78" t="str">
        <f>IFERROR(INDEX('Lists (to be hidden)'!$F:$F,MATCH(I723,'Lists (to be hidden)'!$E:$E,0)),"")</f>
        <v/>
      </c>
    </row>
    <row r="724" spans="1:14" x14ac:dyDescent="0.25">
      <c r="A724" s="18" t="s">
        <v>837</v>
      </c>
      <c r="B724" s="18" t="str">
        <f>'1. Start Here'!$I$6</f>
        <v>N/A</v>
      </c>
      <c r="D724" s="23"/>
      <c r="E724" s="29" t="s">
        <v>1219</v>
      </c>
      <c r="F724" s="19"/>
      <c r="G724" s="20"/>
      <c r="H724" s="20"/>
      <c r="I724" s="20"/>
      <c r="J724" s="58"/>
      <c r="K724" s="69">
        <f>Table579105[[#This Row],[Total Expenditure Amount]]*0.25</f>
        <v>0</v>
      </c>
      <c r="L724" s="59">
        <f>Table579105[[#This Row],[Total Expenditure Amount]]*0.75</f>
        <v>0</v>
      </c>
      <c r="M724" s="77" t="str">
        <f>IFERROR(INDEX('Lists (to be hidden)'!$D:$D,MATCH(I724,'Lists (to be hidden)'!$E:$E,0)),"")</f>
        <v/>
      </c>
      <c r="N724" s="78" t="str">
        <f>IFERROR(INDEX('Lists (to be hidden)'!$F:$F,MATCH(I724,'Lists (to be hidden)'!$E:$E,0)),"")</f>
        <v/>
      </c>
    </row>
    <row r="725" spans="1:14" x14ac:dyDescent="0.25">
      <c r="A725" s="18" t="s">
        <v>837</v>
      </c>
      <c r="B725" s="18" t="str">
        <f>'1. Start Here'!$I$6</f>
        <v>N/A</v>
      </c>
      <c r="D725" s="23"/>
      <c r="E725" s="29" t="s">
        <v>1220</v>
      </c>
      <c r="F725" s="19"/>
      <c r="G725" s="20"/>
      <c r="H725" s="20"/>
      <c r="I725" s="20"/>
      <c r="J725" s="58"/>
      <c r="K725" s="69">
        <f>Table579105[[#This Row],[Total Expenditure Amount]]*0.25</f>
        <v>0</v>
      </c>
      <c r="L725" s="59">
        <f>Table579105[[#This Row],[Total Expenditure Amount]]*0.75</f>
        <v>0</v>
      </c>
      <c r="M725" s="77" t="str">
        <f>IFERROR(INDEX('Lists (to be hidden)'!$D:$D,MATCH(I725,'Lists (to be hidden)'!$E:$E,0)),"")</f>
        <v/>
      </c>
      <c r="N725" s="78" t="str">
        <f>IFERROR(INDEX('Lists (to be hidden)'!$F:$F,MATCH(I725,'Lists (to be hidden)'!$E:$E,0)),"")</f>
        <v/>
      </c>
    </row>
    <row r="726" spans="1:14" x14ac:dyDescent="0.25">
      <c r="A726" s="18" t="s">
        <v>837</v>
      </c>
      <c r="B726" s="18" t="str">
        <f>'1. Start Here'!$I$6</f>
        <v>N/A</v>
      </c>
      <c r="D726" s="23"/>
      <c r="E726" s="28" t="s">
        <v>1221</v>
      </c>
      <c r="F726" s="19"/>
      <c r="G726" s="20"/>
      <c r="H726" s="20"/>
      <c r="I726" s="20"/>
      <c r="J726" s="58"/>
      <c r="K726" s="69">
        <f>Table579105[[#This Row],[Total Expenditure Amount]]*0.25</f>
        <v>0</v>
      </c>
      <c r="L726" s="59">
        <f>Table579105[[#This Row],[Total Expenditure Amount]]*0.75</f>
        <v>0</v>
      </c>
      <c r="M726" s="77" t="str">
        <f>IFERROR(INDEX('Lists (to be hidden)'!$D:$D,MATCH(I726,'Lists (to be hidden)'!$E:$E,0)),"")</f>
        <v/>
      </c>
      <c r="N726" s="78" t="str">
        <f>IFERROR(INDEX('Lists (to be hidden)'!$F:$F,MATCH(I726,'Lists (to be hidden)'!$E:$E,0)),"")</f>
        <v/>
      </c>
    </row>
    <row r="727" spans="1:14" x14ac:dyDescent="0.25">
      <c r="A727" s="18" t="s">
        <v>837</v>
      </c>
      <c r="B727" s="18" t="str">
        <f>'1. Start Here'!$I$6</f>
        <v>N/A</v>
      </c>
      <c r="D727" s="23"/>
      <c r="E727" s="29" t="s">
        <v>1222</v>
      </c>
      <c r="F727" s="19"/>
      <c r="G727" s="20"/>
      <c r="H727" s="20"/>
      <c r="I727" s="20"/>
      <c r="J727" s="58"/>
      <c r="K727" s="69">
        <f>Table579105[[#This Row],[Total Expenditure Amount]]*0.25</f>
        <v>0</v>
      </c>
      <c r="L727" s="59">
        <f>Table579105[[#This Row],[Total Expenditure Amount]]*0.75</f>
        <v>0</v>
      </c>
      <c r="M727" s="77" t="str">
        <f>IFERROR(INDEX('Lists (to be hidden)'!$D:$D,MATCH(I727,'Lists (to be hidden)'!$E:$E,0)),"")</f>
        <v/>
      </c>
      <c r="N727" s="78" t="str">
        <f>IFERROR(INDEX('Lists (to be hidden)'!$F:$F,MATCH(I727,'Lists (to be hidden)'!$E:$E,0)),"")</f>
        <v/>
      </c>
    </row>
    <row r="728" spans="1:14" x14ac:dyDescent="0.25">
      <c r="A728" s="18" t="s">
        <v>837</v>
      </c>
      <c r="B728" s="18" t="str">
        <f>'1. Start Here'!$I$6</f>
        <v>N/A</v>
      </c>
      <c r="D728" s="23"/>
      <c r="E728" s="29" t="s">
        <v>1223</v>
      </c>
      <c r="F728" s="19"/>
      <c r="G728" s="20"/>
      <c r="H728" s="20"/>
      <c r="I728" s="20"/>
      <c r="J728" s="58"/>
      <c r="K728" s="69">
        <f>Table579105[[#This Row],[Total Expenditure Amount]]*0.25</f>
        <v>0</v>
      </c>
      <c r="L728" s="59">
        <f>Table579105[[#This Row],[Total Expenditure Amount]]*0.75</f>
        <v>0</v>
      </c>
      <c r="M728" s="77" t="str">
        <f>IFERROR(INDEX('Lists (to be hidden)'!$D:$D,MATCH(I728,'Lists (to be hidden)'!$E:$E,0)),"")</f>
        <v/>
      </c>
      <c r="N728" s="78" t="str">
        <f>IFERROR(INDEX('Lists (to be hidden)'!$F:$F,MATCH(I728,'Lists (to be hidden)'!$E:$E,0)),"")</f>
        <v/>
      </c>
    </row>
    <row r="729" spans="1:14" x14ac:dyDescent="0.25">
      <c r="A729" s="18" t="s">
        <v>837</v>
      </c>
      <c r="B729" s="18" t="str">
        <f>'1. Start Here'!$I$6</f>
        <v>N/A</v>
      </c>
      <c r="D729" s="23"/>
      <c r="E729" s="28" t="s">
        <v>1224</v>
      </c>
      <c r="F729" s="19"/>
      <c r="G729" s="20"/>
      <c r="H729" s="20"/>
      <c r="I729" s="20"/>
      <c r="J729" s="58"/>
      <c r="K729" s="69">
        <f>Table579105[[#This Row],[Total Expenditure Amount]]*0.25</f>
        <v>0</v>
      </c>
      <c r="L729" s="59">
        <f>Table579105[[#This Row],[Total Expenditure Amount]]*0.75</f>
        <v>0</v>
      </c>
      <c r="M729" s="77" t="str">
        <f>IFERROR(INDEX('Lists (to be hidden)'!$D:$D,MATCH(I729,'Lists (to be hidden)'!$E:$E,0)),"")</f>
        <v/>
      </c>
      <c r="N729" s="78" t="str">
        <f>IFERROR(INDEX('Lists (to be hidden)'!$F:$F,MATCH(I729,'Lists (to be hidden)'!$E:$E,0)),"")</f>
        <v/>
      </c>
    </row>
    <row r="730" spans="1:14" x14ac:dyDescent="0.25">
      <c r="A730" s="18" t="s">
        <v>837</v>
      </c>
      <c r="B730" s="18" t="str">
        <f>'1. Start Here'!$I$6</f>
        <v>N/A</v>
      </c>
      <c r="D730" s="23"/>
      <c r="E730" s="29" t="s">
        <v>1225</v>
      </c>
      <c r="F730" s="19"/>
      <c r="G730" s="20"/>
      <c r="H730" s="20"/>
      <c r="I730" s="20"/>
      <c r="J730" s="58"/>
      <c r="K730" s="69">
        <f>Table579105[[#This Row],[Total Expenditure Amount]]*0.25</f>
        <v>0</v>
      </c>
      <c r="L730" s="59">
        <f>Table579105[[#This Row],[Total Expenditure Amount]]*0.75</f>
        <v>0</v>
      </c>
      <c r="M730" s="77" t="str">
        <f>IFERROR(INDEX('Lists (to be hidden)'!$D:$D,MATCH(I730,'Lists (to be hidden)'!$E:$E,0)),"")</f>
        <v/>
      </c>
      <c r="N730" s="78" t="str">
        <f>IFERROR(INDEX('Lists (to be hidden)'!$F:$F,MATCH(I730,'Lists (to be hidden)'!$E:$E,0)),"")</f>
        <v/>
      </c>
    </row>
    <row r="731" spans="1:14" x14ac:dyDescent="0.25">
      <c r="A731" s="18" t="s">
        <v>837</v>
      </c>
      <c r="B731" s="18" t="str">
        <f>'1. Start Here'!$I$6</f>
        <v>N/A</v>
      </c>
      <c r="D731" s="23"/>
      <c r="E731" s="29" t="s">
        <v>1226</v>
      </c>
      <c r="F731" s="19"/>
      <c r="G731" s="20"/>
      <c r="H731" s="20"/>
      <c r="I731" s="20"/>
      <c r="J731" s="58"/>
      <c r="K731" s="69">
        <f>Table579105[[#This Row],[Total Expenditure Amount]]*0.25</f>
        <v>0</v>
      </c>
      <c r="L731" s="59">
        <f>Table579105[[#This Row],[Total Expenditure Amount]]*0.75</f>
        <v>0</v>
      </c>
      <c r="M731" s="77" t="str">
        <f>IFERROR(INDEX('Lists (to be hidden)'!$D:$D,MATCH(I731,'Lists (to be hidden)'!$E:$E,0)),"")</f>
        <v/>
      </c>
      <c r="N731" s="78" t="str">
        <f>IFERROR(INDEX('Lists (to be hidden)'!$F:$F,MATCH(I731,'Lists (to be hidden)'!$E:$E,0)),"")</f>
        <v/>
      </c>
    </row>
    <row r="732" spans="1:14" x14ac:dyDescent="0.25">
      <c r="A732" s="18" t="s">
        <v>837</v>
      </c>
      <c r="B732" s="18" t="str">
        <f>'1. Start Here'!$I$6</f>
        <v>N/A</v>
      </c>
      <c r="D732" s="23"/>
      <c r="E732" s="29" t="s">
        <v>1227</v>
      </c>
      <c r="F732" s="19"/>
      <c r="G732" s="20"/>
      <c r="H732" s="20"/>
      <c r="I732" s="20"/>
      <c r="J732" s="58"/>
      <c r="K732" s="69">
        <f>Table579105[[#This Row],[Total Expenditure Amount]]*0.25</f>
        <v>0</v>
      </c>
      <c r="L732" s="59">
        <f>Table579105[[#This Row],[Total Expenditure Amount]]*0.75</f>
        <v>0</v>
      </c>
      <c r="M732" s="77" t="str">
        <f>IFERROR(INDEX('Lists (to be hidden)'!$D:$D,MATCH(I732,'Lists (to be hidden)'!$E:$E,0)),"")</f>
        <v/>
      </c>
      <c r="N732" s="78" t="str">
        <f>IFERROR(INDEX('Lists (to be hidden)'!$F:$F,MATCH(I732,'Lists (to be hidden)'!$E:$E,0)),"")</f>
        <v/>
      </c>
    </row>
    <row r="733" spans="1:14" x14ac:dyDescent="0.25">
      <c r="A733" s="18" t="s">
        <v>837</v>
      </c>
      <c r="B733" s="18" t="str">
        <f>'1. Start Here'!$I$6</f>
        <v>N/A</v>
      </c>
      <c r="D733" s="23"/>
      <c r="E733" s="29" t="s">
        <v>1228</v>
      </c>
      <c r="F733" s="19"/>
      <c r="G733" s="20"/>
      <c r="H733" s="20"/>
      <c r="I733" s="20"/>
      <c r="J733" s="58"/>
      <c r="K733" s="69">
        <f>Table579105[[#This Row],[Total Expenditure Amount]]*0.25</f>
        <v>0</v>
      </c>
      <c r="L733" s="59">
        <f>Table579105[[#This Row],[Total Expenditure Amount]]*0.75</f>
        <v>0</v>
      </c>
      <c r="M733" s="77" t="str">
        <f>IFERROR(INDEX('Lists (to be hidden)'!$D:$D,MATCH(I733,'Lists (to be hidden)'!$E:$E,0)),"")</f>
        <v/>
      </c>
      <c r="N733" s="78" t="str">
        <f>IFERROR(INDEX('Lists (to be hidden)'!$F:$F,MATCH(I733,'Lists (to be hidden)'!$E:$E,0)),"")</f>
        <v/>
      </c>
    </row>
    <row r="734" spans="1:14" x14ac:dyDescent="0.25">
      <c r="A734" s="18" t="s">
        <v>837</v>
      </c>
      <c r="B734" s="18" t="str">
        <f>'1. Start Here'!$I$6</f>
        <v>N/A</v>
      </c>
      <c r="D734" s="23"/>
      <c r="E734" s="28" t="s">
        <v>1229</v>
      </c>
      <c r="F734" s="19"/>
      <c r="G734" s="20"/>
      <c r="H734" s="20"/>
      <c r="I734" s="20"/>
      <c r="J734" s="58"/>
      <c r="K734" s="69">
        <f>Table579105[[#This Row],[Total Expenditure Amount]]*0.25</f>
        <v>0</v>
      </c>
      <c r="L734" s="59">
        <f>Table579105[[#This Row],[Total Expenditure Amount]]*0.75</f>
        <v>0</v>
      </c>
      <c r="M734" s="77" t="str">
        <f>IFERROR(INDEX('Lists (to be hidden)'!$D:$D,MATCH(I734,'Lists (to be hidden)'!$E:$E,0)),"")</f>
        <v/>
      </c>
      <c r="N734" s="78" t="str">
        <f>IFERROR(INDEX('Lists (to be hidden)'!$F:$F,MATCH(I734,'Lists (to be hidden)'!$E:$E,0)),"")</f>
        <v/>
      </c>
    </row>
    <row r="735" spans="1:14" x14ac:dyDescent="0.25">
      <c r="A735" s="18" t="s">
        <v>837</v>
      </c>
      <c r="B735" s="18" t="str">
        <f>'1. Start Here'!$I$6</f>
        <v>N/A</v>
      </c>
      <c r="D735" s="23"/>
      <c r="E735" s="29" t="s">
        <v>1230</v>
      </c>
      <c r="F735" s="19"/>
      <c r="G735" s="20"/>
      <c r="H735" s="20"/>
      <c r="I735" s="20"/>
      <c r="J735" s="58"/>
      <c r="K735" s="69">
        <f>Table579105[[#This Row],[Total Expenditure Amount]]*0.25</f>
        <v>0</v>
      </c>
      <c r="L735" s="59">
        <f>Table579105[[#This Row],[Total Expenditure Amount]]*0.75</f>
        <v>0</v>
      </c>
      <c r="M735" s="77" t="str">
        <f>IFERROR(INDEX('Lists (to be hidden)'!$D:$D,MATCH(I735,'Lists (to be hidden)'!$E:$E,0)),"")</f>
        <v/>
      </c>
      <c r="N735" s="78" t="str">
        <f>IFERROR(INDEX('Lists (to be hidden)'!$F:$F,MATCH(I735,'Lists (to be hidden)'!$E:$E,0)),"")</f>
        <v/>
      </c>
    </row>
    <row r="736" spans="1:14" x14ac:dyDescent="0.25">
      <c r="A736" s="18" t="s">
        <v>837</v>
      </c>
      <c r="B736" s="18" t="str">
        <f>'1. Start Here'!$I$6</f>
        <v>N/A</v>
      </c>
      <c r="D736" s="23"/>
      <c r="E736" s="29" t="s">
        <v>1231</v>
      </c>
      <c r="F736" s="19"/>
      <c r="G736" s="20"/>
      <c r="H736" s="20"/>
      <c r="I736" s="20"/>
      <c r="J736" s="58"/>
      <c r="K736" s="69">
        <f>Table579105[[#This Row],[Total Expenditure Amount]]*0.25</f>
        <v>0</v>
      </c>
      <c r="L736" s="59">
        <f>Table579105[[#This Row],[Total Expenditure Amount]]*0.75</f>
        <v>0</v>
      </c>
      <c r="M736" s="77" t="str">
        <f>IFERROR(INDEX('Lists (to be hidden)'!$D:$D,MATCH(I736,'Lists (to be hidden)'!$E:$E,0)),"")</f>
        <v/>
      </c>
      <c r="N736" s="78" t="str">
        <f>IFERROR(INDEX('Lists (to be hidden)'!$F:$F,MATCH(I736,'Lists (to be hidden)'!$E:$E,0)),"")</f>
        <v/>
      </c>
    </row>
    <row r="737" spans="1:14" x14ac:dyDescent="0.25">
      <c r="A737" s="18" t="s">
        <v>837</v>
      </c>
      <c r="B737" s="18" t="str">
        <f>'1. Start Here'!$I$6</f>
        <v>N/A</v>
      </c>
      <c r="D737" s="23"/>
      <c r="E737" s="28" t="s">
        <v>1232</v>
      </c>
      <c r="F737" s="19"/>
      <c r="G737" s="20"/>
      <c r="H737" s="20"/>
      <c r="I737" s="20"/>
      <c r="J737" s="58"/>
      <c r="K737" s="69">
        <f>Table579105[[#This Row],[Total Expenditure Amount]]*0.25</f>
        <v>0</v>
      </c>
      <c r="L737" s="59">
        <f>Table579105[[#This Row],[Total Expenditure Amount]]*0.75</f>
        <v>0</v>
      </c>
      <c r="M737" s="77" t="str">
        <f>IFERROR(INDEX('Lists (to be hidden)'!$D:$D,MATCH(I737,'Lists (to be hidden)'!$E:$E,0)),"")</f>
        <v/>
      </c>
      <c r="N737" s="78" t="str">
        <f>IFERROR(INDEX('Lists (to be hidden)'!$F:$F,MATCH(I737,'Lists (to be hidden)'!$E:$E,0)),"")</f>
        <v/>
      </c>
    </row>
    <row r="738" spans="1:14" x14ac:dyDescent="0.25">
      <c r="A738" s="18" t="s">
        <v>837</v>
      </c>
      <c r="B738" s="18" t="str">
        <f>'1. Start Here'!$I$6</f>
        <v>N/A</v>
      </c>
      <c r="D738" s="23"/>
      <c r="E738" s="29" t="s">
        <v>1233</v>
      </c>
      <c r="F738" s="19"/>
      <c r="G738" s="20"/>
      <c r="H738" s="20"/>
      <c r="I738" s="20"/>
      <c r="J738" s="58"/>
      <c r="K738" s="69">
        <f>Table579105[[#This Row],[Total Expenditure Amount]]*0.25</f>
        <v>0</v>
      </c>
      <c r="L738" s="59">
        <f>Table579105[[#This Row],[Total Expenditure Amount]]*0.75</f>
        <v>0</v>
      </c>
      <c r="M738" s="77" t="str">
        <f>IFERROR(INDEX('Lists (to be hidden)'!$D:$D,MATCH(I738,'Lists (to be hidden)'!$E:$E,0)),"")</f>
        <v/>
      </c>
      <c r="N738" s="78" t="str">
        <f>IFERROR(INDEX('Lists (to be hidden)'!$F:$F,MATCH(I738,'Lists (to be hidden)'!$E:$E,0)),"")</f>
        <v/>
      </c>
    </row>
    <row r="739" spans="1:14" x14ac:dyDescent="0.25">
      <c r="A739" s="18" t="s">
        <v>837</v>
      </c>
      <c r="B739" s="18" t="str">
        <f>'1. Start Here'!$I$6</f>
        <v>N/A</v>
      </c>
      <c r="D739" s="23"/>
      <c r="E739" s="29" t="s">
        <v>1234</v>
      </c>
      <c r="F739" s="19"/>
      <c r="G739" s="20"/>
      <c r="H739" s="20"/>
      <c r="I739" s="20"/>
      <c r="J739" s="58"/>
      <c r="K739" s="69">
        <f>Table579105[[#This Row],[Total Expenditure Amount]]*0.25</f>
        <v>0</v>
      </c>
      <c r="L739" s="59">
        <f>Table579105[[#This Row],[Total Expenditure Amount]]*0.75</f>
        <v>0</v>
      </c>
      <c r="M739" s="77" t="str">
        <f>IFERROR(INDEX('Lists (to be hidden)'!$D:$D,MATCH(I739,'Lists (to be hidden)'!$E:$E,0)),"")</f>
        <v/>
      </c>
      <c r="N739" s="78" t="str">
        <f>IFERROR(INDEX('Lists (to be hidden)'!$F:$F,MATCH(I739,'Lists (to be hidden)'!$E:$E,0)),"")</f>
        <v/>
      </c>
    </row>
    <row r="740" spans="1:14" x14ac:dyDescent="0.25">
      <c r="A740" s="18" t="s">
        <v>837</v>
      </c>
      <c r="B740" s="18" t="str">
        <f>'1. Start Here'!$I$6</f>
        <v>N/A</v>
      </c>
      <c r="D740" s="23"/>
      <c r="E740" s="29" t="s">
        <v>1235</v>
      </c>
      <c r="F740" s="19"/>
      <c r="G740" s="20"/>
      <c r="H740" s="20"/>
      <c r="I740" s="20"/>
      <c r="J740" s="58"/>
      <c r="K740" s="69">
        <f>Table579105[[#This Row],[Total Expenditure Amount]]*0.25</f>
        <v>0</v>
      </c>
      <c r="L740" s="59">
        <f>Table579105[[#This Row],[Total Expenditure Amount]]*0.75</f>
        <v>0</v>
      </c>
      <c r="M740" s="77" t="str">
        <f>IFERROR(INDEX('Lists (to be hidden)'!$D:$D,MATCH(I740,'Lists (to be hidden)'!$E:$E,0)),"")</f>
        <v/>
      </c>
      <c r="N740" s="78" t="str">
        <f>IFERROR(INDEX('Lists (to be hidden)'!$F:$F,MATCH(I740,'Lists (to be hidden)'!$E:$E,0)),"")</f>
        <v/>
      </c>
    </row>
    <row r="741" spans="1:14" x14ac:dyDescent="0.25">
      <c r="A741" s="18" t="s">
        <v>837</v>
      </c>
      <c r="B741" s="18" t="str">
        <f>'1. Start Here'!$I$6</f>
        <v>N/A</v>
      </c>
      <c r="D741" s="23"/>
      <c r="E741" s="29" t="s">
        <v>1236</v>
      </c>
      <c r="F741" s="19"/>
      <c r="G741" s="20"/>
      <c r="H741" s="20"/>
      <c r="I741" s="20"/>
      <c r="J741" s="58"/>
      <c r="K741" s="69">
        <f>Table579105[[#This Row],[Total Expenditure Amount]]*0.25</f>
        <v>0</v>
      </c>
      <c r="L741" s="59">
        <f>Table579105[[#This Row],[Total Expenditure Amount]]*0.75</f>
        <v>0</v>
      </c>
      <c r="M741" s="77" t="str">
        <f>IFERROR(INDEX('Lists (to be hidden)'!$D:$D,MATCH(I741,'Lists (to be hidden)'!$E:$E,0)),"")</f>
        <v/>
      </c>
      <c r="N741" s="78" t="str">
        <f>IFERROR(INDEX('Lists (to be hidden)'!$F:$F,MATCH(I741,'Lists (to be hidden)'!$E:$E,0)),"")</f>
        <v/>
      </c>
    </row>
    <row r="742" spans="1:14" x14ac:dyDescent="0.25">
      <c r="A742" s="18" t="s">
        <v>837</v>
      </c>
      <c r="B742" s="18" t="str">
        <f>'1. Start Here'!$I$6</f>
        <v>N/A</v>
      </c>
      <c r="D742" s="23"/>
      <c r="E742" s="28" t="s">
        <v>1237</v>
      </c>
      <c r="F742" s="19"/>
      <c r="G742" s="20"/>
      <c r="H742" s="20"/>
      <c r="I742" s="20"/>
      <c r="J742" s="58"/>
      <c r="K742" s="69">
        <f>Table579105[[#This Row],[Total Expenditure Amount]]*0.25</f>
        <v>0</v>
      </c>
      <c r="L742" s="59">
        <f>Table579105[[#This Row],[Total Expenditure Amount]]*0.75</f>
        <v>0</v>
      </c>
      <c r="M742" s="77" t="str">
        <f>IFERROR(INDEX('Lists (to be hidden)'!$D:$D,MATCH(I742,'Lists (to be hidden)'!$E:$E,0)),"")</f>
        <v/>
      </c>
      <c r="N742" s="78" t="str">
        <f>IFERROR(INDEX('Lists (to be hidden)'!$F:$F,MATCH(I742,'Lists (to be hidden)'!$E:$E,0)),"")</f>
        <v/>
      </c>
    </row>
    <row r="743" spans="1:14" x14ac:dyDescent="0.25">
      <c r="A743" s="18" t="s">
        <v>837</v>
      </c>
      <c r="B743" s="18" t="str">
        <f>'1. Start Here'!$I$6</f>
        <v>N/A</v>
      </c>
      <c r="D743" s="23"/>
      <c r="E743" s="29" t="s">
        <v>1238</v>
      </c>
      <c r="F743" s="19"/>
      <c r="G743" s="20"/>
      <c r="H743" s="20"/>
      <c r="I743" s="20"/>
      <c r="J743" s="58"/>
      <c r="K743" s="69">
        <f>Table579105[[#This Row],[Total Expenditure Amount]]*0.25</f>
        <v>0</v>
      </c>
      <c r="L743" s="59">
        <f>Table579105[[#This Row],[Total Expenditure Amount]]*0.75</f>
        <v>0</v>
      </c>
      <c r="M743" s="77" t="str">
        <f>IFERROR(INDEX('Lists (to be hidden)'!$D:$D,MATCH(I743,'Lists (to be hidden)'!$E:$E,0)),"")</f>
        <v/>
      </c>
      <c r="N743" s="78" t="str">
        <f>IFERROR(INDEX('Lists (to be hidden)'!$F:$F,MATCH(I743,'Lists (to be hidden)'!$E:$E,0)),"")</f>
        <v/>
      </c>
    </row>
    <row r="744" spans="1:14" x14ac:dyDescent="0.25">
      <c r="A744" s="18" t="s">
        <v>837</v>
      </c>
      <c r="B744" s="18" t="str">
        <f>'1. Start Here'!$I$6</f>
        <v>N/A</v>
      </c>
      <c r="D744" s="23"/>
      <c r="E744" s="29" t="s">
        <v>1239</v>
      </c>
      <c r="F744" s="19"/>
      <c r="G744" s="20"/>
      <c r="H744" s="20"/>
      <c r="I744" s="20"/>
      <c r="J744" s="58"/>
      <c r="K744" s="69">
        <f>Table579105[[#This Row],[Total Expenditure Amount]]*0.25</f>
        <v>0</v>
      </c>
      <c r="L744" s="59">
        <f>Table579105[[#This Row],[Total Expenditure Amount]]*0.75</f>
        <v>0</v>
      </c>
      <c r="M744" s="77" t="str">
        <f>IFERROR(INDEX('Lists (to be hidden)'!$D:$D,MATCH(I744,'Lists (to be hidden)'!$E:$E,0)),"")</f>
        <v/>
      </c>
      <c r="N744" s="78" t="str">
        <f>IFERROR(INDEX('Lists (to be hidden)'!$F:$F,MATCH(I744,'Lists (to be hidden)'!$E:$E,0)),"")</f>
        <v/>
      </c>
    </row>
    <row r="745" spans="1:14" x14ac:dyDescent="0.25">
      <c r="A745" s="18" t="s">
        <v>837</v>
      </c>
      <c r="B745" s="18" t="str">
        <f>'1. Start Here'!$I$6</f>
        <v>N/A</v>
      </c>
      <c r="D745" s="23"/>
      <c r="E745" s="28" t="s">
        <v>1240</v>
      </c>
      <c r="F745" s="19"/>
      <c r="G745" s="20"/>
      <c r="H745" s="20"/>
      <c r="I745" s="20"/>
      <c r="J745" s="58"/>
      <c r="K745" s="69">
        <f>Table579105[[#This Row],[Total Expenditure Amount]]*0.25</f>
        <v>0</v>
      </c>
      <c r="L745" s="59">
        <f>Table579105[[#This Row],[Total Expenditure Amount]]*0.75</f>
        <v>0</v>
      </c>
      <c r="M745" s="77" t="str">
        <f>IFERROR(INDEX('Lists (to be hidden)'!$D:$D,MATCH(I745,'Lists (to be hidden)'!$E:$E,0)),"")</f>
        <v/>
      </c>
      <c r="N745" s="78" t="str">
        <f>IFERROR(INDEX('Lists (to be hidden)'!$F:$F,MATCH(I745,'Lists (to be hidden)'!$E:$E,0)),"")</f>
        <v/>
      </c>
    </row>
    <row r="746" spans="1:14" x14ac:dyDescent="0.25">
      <c r="A746" s="18" t="s">
        <v>837</v>
      </c>
      <c r="B746" s="18" t="str">
        <f>'1. Start Here'!$I$6</f>
        <v>N/A</v>
      </c>
      <c r="D746" s="23"/>
      <c r="E746" s="29" t="s">
        <v>1241</v>
      </c>
      <c r="F746" s="19"/>
      <c r="G746" s="20"/>
      <c r="H746" s="20"/>
      <c r="I746" s="20"/>
      <c r="J746" s="58"/>
      <c r="K746" s="69">
        <f>Table579105[[#This Row],[Total Expenditure Amount]]*0.25</f>
        <v>0</v>
      </c>
      <c r="L746" s="59">
        <f>Table579105[[#This Row],[Total Expenditure Amount]]*0.75</f>
        <v>0</v>
      </c>
      <c r="M746" s="77" t="str">
        <f>IFERROR(INDEX('Lists (to be hidden)'!$D:$D,MATCH(I746,'Lists (to be hidden)'!$E:$E,0)),"")</f>
        <v/>
      </c>
      <c r="N746" s="78" t="str">
        <f>IFERROR(INDEX('Lists (to be hidden)'!$F:$F,MATCH(I746,'Lists (to be hidden)'!$E:$E,0)),"")</f>
        <v/>
      </c>
    </row>
    <row r="747" spans="1:14" x14ac:dyDescent="0.25">
      <c r="A747" s="18" t="s">
        <v>837</v>
      </c>
      <c r="B747" s="18" t="str">
        <f>'1. Start Here'!$I$6</f>
        <v>N/A</v>
      </c>
      <c r="D747" s="23"/>
      <c r="E747" s="29" t="s">
        <v>1242</v>
      </c>
      <c r="F747" s="19"/>
      <c r="G747" s="20"/>
      <c r="H747" s="20"/>
      <c r="I747" s="20"/>
      <c r="J747" s="58"/>
      <c r="K747" s="69">
        <f>Table579105[[#This Row],[Total Expenditure Amount]]*0.25</f>
        <v>0</v>
      </c>
      <c r="L747" s="59">
        <f>Table579105[[#This Row],[Total Expenditure Amount]]*0.75</f>
        <v>0</v>
      </c>
      <c r="M747" s="77" t="str">
        <f>IFERROR(INDEX('Lists (to be hidden)'!$D:$D,MATCH(I747,'Lists (to be hidden)'!$E:$E,0)),"")</f>
        <v/>
      </c>
      <c r="N747" s="78" t="str">
        <f>IFERROR(INDEX('Lists (to be hidden)'!$F:$F,MATCH(I747,'Lists (to be hidden)'!$E:$E,0)),"")</f>
        <v/>
      </c>
    </row>
    <row r="748" spans="1:14" x14ac:dyDescent="0.25">
      <c r="A748" s="18" t="s">
        <v>837</v>
      </c>
      <c r="B748" s="18" t="str">
        <f>'1. Start Here'!$I$6</f>
        <v>N/A</v>
      </c>
      <c r="D748" s="23"/>
      <c r="E748" s="29" t="s">
        <v>1243</v>
      </c>
      <c r="F748" s="19"/>
      <c r="G748" s="20"/>
      <c r="H748" s="20"/>
      <c r="I748" s="20"/>
      <c r="J748" s="58"/>
      <c r="K748" s="69">
        <f>Table579105[[#This Row],[Total Expenditure Amount]]*0.25</f>
        <v>0</v>
      </c>
      <c r="L748" s="59">
        <f>Table579105[[#This Row],[Total Expenditure Amount]]*0.75</f>
        <v>0</v>
      </c>
      <c r="M748" s="77" t="str">
        <f>IFERROR(INDEX('Lists (to be hidden)'!$D:$D,MATCH(I748,'Lists (to be hidden)'!$E:$E,0)),"")</f>
        <v/>
      </c>
      <c r="N748" s="78" t="str">
        <f>IFERROR(INDEX('Lists (to be hidden)'!$F:$F,MATCH(I748,'Lists (to be hidden)'!$E:$E,0)),"")</f>
        <v/>
      </c>
    </row>
    <row r="749" spans="1:14" x14ac:dyDescent="0.25">
      <c r="A749" s="18" t="s">
        <v>837</v>
      </c>
      <c r="B749" s="18" t="str">
        <f>'1. Start Here'!$I$6</f>
        <v>N/A</v>
      </c>
      <c r="D749" s="23"/>
      <c r="E749" s="29" t="s">
        <v>1244</v>
      </c>
      <c r="F749" s="19"/>
      <c r="G749" s="20"/>
      <c r="H749" s="20"/>
      <c r="I749" s="20"/>
      <c r="J749" s="58"/>
      <c r="K749" s="69">
        <f>Table579105[[#This Row],[Total Expenditure Amount]]*0.25</f>
        <v>0</v>
      </c>
      <c r="L749" s="59">
        <f>Table579105[[#This Row],[Total Expenditure Amount]]*0.75</f>
        <v>0</v>
      </c>
      <c r="M749" s="77" t="str">
        <f>IFERROR(INDEX('Lists (to be hidden)'!$D:$D,MATCH(I749,'Lists (to be hidden)'!$E:$E,0)),"")</f>
        <v/>
      </c>
      <c r="N749" s="78" t="str">
        <f>IFERROR(INDEX('Lists (to be hidden)'!$F:$F,MATCH(I749,'Lists (to be hidden)'!$E:$E,0)),"")</f>
        <v/>
      </c>
    </row>
    <row r="750" spans="1:14" x14ac:dyDescent="0.25">
      <c r="A750" s="18" t="s">
        <v>837</v>
      </c>
      <c r="B750" s="18" t="str">
        <f>'1. Start Here'!$I$6</f>
        <v>N/A</v>
      </c>
      <c r="D750" s="23"/>
      <c r="E750" s="28" t="s">
        <v>1245</v>
      </c>
      <c r="F750" s="19"/>
      <c r="G750" s="20"/>
      <c r="H750" s="20"/>
      <c r="I750" s="20"/>
      <c r="J750" s="58"/>
      <c r="K750" s="69">
        <f>Table579105[[#This Row],[Total Expenditure Amount]]*0.25</f>
        <v>0</v>
      </c>
      <c r="L750" s="59">
        <f>Table579105[[#This Row],[Total Expenditure Amount]]*0.75</f>
        <v>0</v>
      </c>
      <c r="M750" s="77" t="str">
        <f>IFERROR(INDEX('Lists (to be hidden)'!$D:$D,MATCH(I750,'Lists (to be hidden)'!$E:$E,0)),"")</f>
        <v/>
      </c>
      <c r="N750" s="78" t="str">
        <f>IFERROR(INDEX('Lists (to be hidden)'!$F:$F,MATCH(I750,'Lists (to be hidden)'!$E:$E,0)),"")</f>
        <v/>
      </c>
    </row>
    <row r="751" spans="1:14" x14ac:dyDescent="0.25">
      <c r="A751" s="18" t="s">
        <v>837</v>
      </c>
      <c r="B751" s="18" t="str">
        <f>'1. Start Here'!$I$6</f>
        <v>N/A</v>
      </c>
      <c r="D751" s="23"/>
      <c r="E751" s="29" t="s">
        <v>1246</v>
      </c>
      <c r="F751" s="19"/>
      <c r="G751" s="20"/>
      <c r="H751" s="20"/>
      <c r="I751" s="20"/>
      <c r="J751" s="58"/>
      <c r="K751" s="69">
        <f>Table579105[[#This Row],[Total Expenditure Amount]]*0.25</f>
        <v>0</v>
      </c>
      <c r="L751" s="59">
        <f>Table579105[[#This Row],[Total Expenditure Amount]]*0.75</f>
        <v>0</v>
      </c>
      <c r="M751" s="77" t="str">
        <f>IFERROR(INDEX('Lists (to be hidden)'!$D:$D,MATCH(I751,'Lists (to be hidden)'!$E:$E,0)),"")</f>
        <v/>
      </c>
      <c r="N751" s="78" t="str">
        <f>IFERROR(INDEX('Lists (to be hidden)'!$F:$F,MATCH(I751,'Lists (to be hidden)'!$E:$E,0)),"")</f>
        <v/>
      </c>
    </row>
    <row r="752" spans="1:14" x14ac:dyDescent="0.25">
      <c r="A752" s="18" t="s">
        <v>837</v>
      </c>
      <c r="B752" s="18" t="str">
        <f>'1. Start Here'!$I$6</f>
        <v>N/A</v>
      </c>
      <c r="D752" s="23"/>
      <c r="E752" s="29" t="s">
        <v>1247</v>
      </c>
      <c r="F752" s="19"/>
      <c r="G752" s="20"/>
      <c r="H752" s="20"/>
      <c r="I752" s="20"/>
      <c r="J752" s="58"/>
      <c r="K752" s="69">
        <f>Table579105[[#This Row],[Total Expenditure Amount]]*0.25</f>
        <v>0</v>
      </c>
      <c r="L752" s="59">
        <f>Table579105[[#This Row],[Total Expenditure Amount]]*0.75</f>
        <v>0</v>
      </c>
      <c r="M752" s="77" t="str">
        <f>IFERROR(INDEX('Lists (to be hidden)'!$D:$D,MATCH(I752,'Lists (to be hidden)'!$E:$E,0)),"")</f>
        <v/>
      </c>
      <c r="N752" s="78" t="str">
        <f>IFERROR(INDEX('Lists (to be hidden)'!$F:$F,MATCH(I752,'Lists (to be hidden)'!$E:$E,0)),"")</f>
        <v/>
      </c>
    </row>
    <row r="753" spans="1:14" x14ac:dyDescent="0.25">
      <c r="A753" s="18" t="s">
        <v>837</v>
      </c>
      <c r="B753" s="18" t="str">
        <f>'1. Start Here'!$I$6</f>
        <v>N/A</v>
      </c>
      <c r="D753" s="23"/>
      <c r="E753" s="28" t="s">
        <v>1248</v>
      </c>
      <c r="F753" s="19"/>
      <c r="G753" s="20"/>
      <c r="H753" s="20"/>
      <c r="I753" s="20"/>
      <c r="J753" s="58"/>
      <c r="K753" s="69">
        <f>Table579105[[#This Row],[Total Expenditure Amount]]*0.25</f>
        <v>0</v>
      </c>
      <c r="L753" s="59">
        <f>Table579105[[#This Row],[Total Expenditure Amount]]*0.75</f>
        <v>0</v>
      </c>
      <c r="M753" s="77" t="str">
        <f>IFERROR(INDEX('Lists (to be hidden)'!$D:$D,MATCH(I753,'Lists (to be hidden)'!$E:$E,0)),"")</f>
        <v/>
      </c>
      <c r="N753" s="78" t="str">
        <f>IFERROR(INDEX('Lists (to be hidden)'!$F:$F,MATCH(I753,'Lists (to be hidden)'!$E:$E,0)),"")</f>
        <v/>
      </c>
    </row>
    <row r="754" spans="1:14" x14ac:dyDescent="0.25">
      <c r="A754" s="18" t="s">
        <v>837</v>
      </c>
      <c r="B754" s="18" t="str">
        <f>'1. Start Here'!$I$6</f>
        <v>N/A</v>
      </c>
      <c r="D754" s="23"/>
      <c r="E754" s="29" t="s">
        <v>1249</v>
      </c>
      <c r="F754" s="19"/>
      <c r="G754" s="20"/>
      <c r="H754" s="20"/>
      <c r="I754" s="20"/>
      <c r="J754" s="58"/>
      <c r="K754" s="69">
        <f>Table579105[[#This Row],[Total Expenditure Amount]]*0.25</f>
        <v>0</v>
      </c>
      <c r="L754" s="59">
        <f>Table579105[[#This Row],[Total Expenditure Amount]]*0.75</f>
        <v>0</v>
      </c>
      <c r="M754" s="77" t="str">
        <f>IFERROR(INDEX('Lists (to be hidden)'!$D:$D,MATCH(I754,'Lists (to be hidden)'!$E:$E,0)),"")</f>
        <v/>
      </c>
      <c r="N754" s="78" t="str">
        <f>IFERROR(INDEX('Lists (to be hidden)'!$F:$F,MATCH(I754,'Lists (to be hidden)'!$E:$E,0)),"")</f>
        <v/>
      </c>
    </row>
    <row r="755" spans="1:14" x14ac:dyDescent="0.25">
      <c r="A755" s="18" t="s">
        <v>837</v>
      </c>
      <c r="B755" s="18" t="str">
        <f>'1. Start Here'!$I$6</f>
        <v>N/A</v>
      </c>
      <c r="D755" s="23"/>
      <c r="E755" s="29" t="s">
        <v>1250</v>
      </c>
      <c r="F755" s="19"/>
      <c r="G755" s="20"/>
      <c r="H755" s="20"/>
      <c r="I755" s="20"/>
      <c r="J755" s="58"/>
      <c r="K755" s="69">
        <f>Table579105[[#This Row],[Total Expenditure Amount]]*0.25</f>
        <v>0</v>
      </c>
      <c r="L755" s="59">
        <f>Table579105[[#This Row],[Total Expenditure Amount]]*0.75</f>
        <v>0</v>
      </c>
      <c r="M755" s="77" t="str">
        <f>IFERROR(INDEX('Lists (to be hidden)'!$D:$D,MATCH(I755,'Lists (to be hidden)'!$E:$E,0)),"")</f>
        <v/>
      </c>
      <c r="N755" s="78" t="str">
        <f>IFERROR(INDEX('Lists (to be hidden)'!$F:$F,MATCH(I755,'Lists (to be hidden)'!$E:$E,0)),"")</f>
        <v/>
      </c>
    </row>
    <row r="756" spans="1:14" x14ac:dyDescent="0.25">
      <c r="A756" s="18" t="s">
        <v>837</v>
      </c>
      <c r="B756" s="18" t="str">
        <f>'1. Start Here'!$I$6</f>
        <v>N/A</v>
      </c>
      <c r="D756" s="23"/>
      <c r="E756" s="29" t="s">
        <v>1251</v>
      </c>
      <c r="F756" s="19"/>
      <c r="G756" s="20"/>
      <c r="H756" s="20"/>
      <c r="I756" s="20"/>
      <c r="J756" s="58"/>
      <c r="K756" s="69">
        <f>Table579105[[#This Row],[Total Expenditure Amount]]*0.25</f>
        <v>0</v>
      </c>
      <c r="L756" s="59">
        <f>Table579105[[#This Row],[Total Expenditure Amount]]*0.75</f>
        <v>0</v>
      </c>
      <c r="M756" s="77" t="str">
        <f>IFERROR(INDEX('Lists (to be hidden)'!$D:$D,MATCH(I756,'Lists (to be hidden)'!$E:$E,0)),"")</f>
        <v/>
      </c>
      <c r="N756" s="78" t="str">
        <f>IFERROR(INDEX('Lists (to be hidden)'!$F:$F,MATCH(I756,'Lists (to be hidden)'!$E:$E,0)),"")</f>
        <v/>
      </c>
    </row>
    <row r="757" spans="1:14" x14ac:dyDescent="0.25">
      <c r="A757" s="18" t="s">
        <v>837</v>
      </c>
      <c r="B757" s="18" t="str">
        <f>'1. Start Here'!$I$6</f>
        <v>N/A</v>
      </c>
      <c r="D757" s="23"/>
      <c r="E757" s="29" t="s">
        <v>1252</v>
      </c>
      <c r="F757" s="19"/>
      <c r="G757" s="20"/>
      <c r="H757" s="20"/>
      <c r="I757" s="20"/>
      <c r="J757" s="58"/>
      <c r="K757" s="69">
        <f>Table579105[[#This Row],[Total Expenditure Amount]]*0.25</f>
        <v>0</v>
      </c>
      <c r="L757" s="59">
        <f>Table579105[[#This Row],[Total Expenditure Amount]]*0.75</f>
        <v>0</v>
      </c>
      <c r="M757" s="77" t="str">
        <f>IFERROR(INDEX('Lists (to be hidden)'!$D:$D,MATCH(I757,'Lists (to be hidden)'!$E:$E,0)),"")</f>
        <v/>
      </c>
      <c r="N757" s="78" t="str">
        <f>IFERROR(INDEX('Lists (to be hidden)'!$F:$F,MATCH(I757,'Lists (to be hidden)'!$E:$E,0)),"")</f>
        <v/>
      </c>
    </row>
    <row r="758" spans="1:14" x14ac:dyDescent="0.25">
      <c r="A758" s="18" t="s">
        <v>837</v>
      </c>
      <c r="B758" s="18" t="str">
        <f>'1. Start Here'!$I$6</f>
        <v>N/A</v>
      </c>
      <c r="D758" s="24"/>
      <c r="E758" s="67" t="s">
        <v>1253</v>
      </c>
      <c r="F758" s="25"/>
      <c r="G758" s="39"/>
      <c r="H758" s="39"/>
      <c r="I758" s="39"/>
      <c r="J758" s="61"/>
      <c r="K758" s="70">
        <f>Table579105[[#This Row],[Total Expenditure Amount]]*0.25</f>
        <v>0</v>
      </c>
      <c r="L758" s="68">
        <f>Table579105[[#This Row],[Total Expenditure Amount]]*0.75</f>
        <v>0</v>
      </c>
      <c r="M758" s="79" t="str">
        <f>IFERROR(INDEX('Lists (to be hidden)'!$D:$D,MATCH(I758,'Lists (to be hidden)'!$E:$E,0)),"")</f>
        <v/>
      </c>
      <c r="N758" s="80" t="str">
        <f>IFERROR(INDEX('Lists (to be hidden)'!$F:$F,MATCH(I758,'Lists (to be hidden)'!$E:$E,0)),"")</f>
        <v/>
      </c>
    </row>
  </sheetData>
  <sheetProtection algorithmName="SHA-512" hashValue="EvleyXwP2IlUpMAjfeCJwHuwMn+aLTa3r3p5aZaHJYD1H4KeQFId2SHL0oodu6eHC/Mb/3dsfhnawXfdgnEoNA==" saltValue="DR109tSZn1CnxQN+RrU7Sg==" spinCount="100000" sheet="1" objects="1" scenarios="1"/>
  <mergeCells count="3">
    <mergeCell ref="E7:L7"/>
    <mergeCell ref="D5:I6"/>
    <mergeCell ref="C2:L3"/>
  </mergeCells>
  <pageMargins left="0.7" right="0.7" top="0.75" bottom="0.75" header="0.3" footer="0.3"/>
  <pageSetup orientation="portrait" horizontalDpi="300" verticalDpi="300" r:id="rId1"/>
  <ignoredErrors>
    <ignoredError sqref="E9:E758" numberStoredAsText="1"/>
  </ignoredErrors>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A191277-90FD-4755-B7EB-0281A0868F59}">
          <x14:formula1>
            <xm:f>'Lists (to be hidden)'!$K$2:$K$13</xm:f>
          </x14:formula1>
          <xm:sqref>I9:I758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17FBE-943D-4041-A2B5-7983409ED449}">
  <sheetPr codeName="Sheet4">
    <tabColor rgb="FFFF0000"/>
  </sheetPr>
  <dimension ref="A1:N758"/>
  <sheetViews>
    <sheetView topLeftCell="C1" zoomScale="80" zoomScaleNormal="80" workbookViewId="0">
      <selection activeCell="C1" sqref="C1"/>
    </sheetView>
  </sheetViews>
  <sheetFormatPr defaultColWidth="9.140625" defaultRowHeight="15" x14ac:dyDescent="0.25"/>
  <cols>
    <col min="1" max="2" width="9.140625" style="18" hidden="1" customWidth="1"/>
    <col min="3" max="3" width="4.5703125" style="18" customWidth="1"/>
    <col min="4" max="9" width="25.5703125" style="18" customWidth="1"/>
    <col min="10" max="10" width="25.5703125" style="18" hidden="1" customWidth="1"/>
    <col min="11" max="11" width="25.5703125" style="18" customWidth="1"/>
    <col min="12" max="12" width="25.5703125" style="27" hidden="1" customWidth="1"/>
    <col min="13" max="14" width="28.42578125" style="18" hidden="1" customWidth="1"/>
    <col min="15" max="15" width="9.140625" style="18" customWidth="1"/>
    <col min="16" max="16384" width="9.140625" style="18"/>
  </cols>
  <sheetData>
    <row r="1" spans="1:14" ht="20.100000000000001" customHeight="1" x14ac:dyDescent="0.25">
      <c r="A1" s="18" t="s">
        <v>1254</v>
      </c>
      <c r="B1" s="18" t="str">
        <f>'1. Start Here'!$I$6</f>
        <v>N/A</v>
      </c>
      <c r="C1" s="92" t="s">
        <v>1255</v>
      </c>
      <c r="D1" s="82"/>
      <c r="E1" s="82"/>
      <c r="F1" s="82"/>
      <c r="G1" s="82"/>
      <c r="H1" s="89"/>
      <c r="I1" s="89"/>
      <c r="J1" s="89"/>
      <c r="K1" s="89"/>
      <c r="L1" s="89"/>
    </row>
    <row r="2" spans="1:14" ht="15.95" customHeight="1" x14ac:dyDescent="0.25">
      <c r="A2" s="18" t="s">
        <v>1254</v>
      </c>
      <c r="B2" s="18" t="str">
        <f>'1. Start Here'!$I$6</f>
        <v>N/A</v>
      </c>
      <c r="C2" s="225" t="s">
        <v>1256</v>
      </c>
      <c r="D2" s="225"/>
      <c r="E2" s="225"/>
      <c r="F2" s="225"/>
      <c r="G2" s="225"/>
      <c r="H2" s="225"/>
      <c r="I2" s="225"/>
      <c r="J2" s="225"/>
      <c r="K2" s="225"/>
      <c r="L2" s="225"/>
    </row>
    <row r="3" spans="1:14" x14ac:dyDescent="0.25">
      <c r="A3" s="18" t="s">
        <v>1254</v>
      </c>
      <c r="B3" s="18" t="str">
        <f>'1. Start Here'!$I$6</f>
        <v>N/A</v>
      </c>
      <c r="C3" s="225"/>
      <c r="D3" s="225"/>
      <c r="E3" s="225"/>
      <c r="F3" s="225"/>
      <c r="G3" s="225"/>
      <c r="H3" s="225"/>
      <c r="I3" s="225"/>
      <c r="J3" s="225"/>
      <c r="K3" s="225"/>
      <c r="L3" s="225"/>
    </row>
    <row r="4" spans="1:14" x14ac:dyDescent="0.25">
      <c r="A4" s="18" t="s">
        <v>1254</v>
      </c>
      <c r="B4" s="18" t="str">
        <f>'1. Start Here'!$I$6</f>
        <v>N/A</v>
      </c>
      <c r="D4" s="101" t="s">
        <v>840</v>
      </c>
      <c r="E4" s="31">
        <f>SUM(Table5791052[Total Expenditure Amount])</f>
        <v>0</v>
      </c>
    </row>
    <row r="5" spans="1:14" ht="15" customHeight="1" x14ac:dyDescent="0.25">
      <c r="A5" s="18" t="s">
        <v>1254</v>
      </c>
      <c r="B5" s="18" t="str">
        <f>'1. Start Here'!$I$6</f>
        <v>N/A</v>
      </c>
      <c r="D5" s="222" t="s">
        <v>1257</v>
      </c>
      <c r="E5" s="222"/>
      <c r="F5" s="222"/>
      <c r="G5" s="222"/>
      <c r="H5" s="222"/>
      <c r="I5" s="222"/>
      <c r="J5" s="197"/>
      <c r="K5" s="197"/>
    </row>
    <row r="6" spans="1:14" ht="21" customHeight="1" x14ac:dyDescent="0.25">
      <c r="A6" s="18" t="s">
        <v>1254</v>
      </c>
      <c r="B6" s="18" t="str">
        <f>'1. Start Here'!$I$6</f>
        <v>N/A</v>
      </c>
      <c r="D6" s="223"/>
      <c r="E6" s="223"/>
      <c r="F6" s="223"/>
      <c r="G6" s="223"/>
      <c r="H6" s="223"/>
      <c r="I6" s="223"/>
      <c r="J6" s="184"/>
      <c r="K6" s="184"/>
    </row>
    <row r="7" spans="1:14" x14ac:dyDescent="0.25">
      <c r="A7" s="18" t="s">
        <v>1254</v>
      </c>
      <c r="B7" s="18" t="str">
        <f>'1. Start Here'!$I$6</f>
        <v>N/A</v>
      </c>
      <c r="D7" s="171" t="s">
        <v>842</v>
      </c>
      <c r="E7" s="219" t="s">
        <v>843</v>
      </c>
      <c r="F7" s="220"/>
      <c r="G7" s="220"/>
      <c r="H7" s="220"/>
      <c r="I7" s="220"/>
      <c r="J7" s="220"/>
      <c r="K7" s="221"/>
      <c r="L7" s="35"/>
      <c r="M7" s="35"/>
      <c r="N7" s="36"/>
    </row>
    <row r="8" spans="1:14" s="26" customFormat="1" ht="30" customHeight="1" x14ac:dyDescent="0.25">
      <c r="A8" s="18" t="s">
        <v>1254</v>
      </c>
      <c r="B8" s="18" t="str">
        <f>'1. Start Here'!$I$6</f>
        <v>N/A</v>
      </c>
      <c r="D8" s="32" t="s">
        <v>844</v>
      </c>
      <c r="E8" s="21" t="s">
        <v>845</v>
      </c>
      <c r="F8" s="22" t="s">
        <v>846</v>
      </c>
      <c r="G8" s="22" t="s">
        <v>847</v>
      </c>
      <c r="H8" s="22" t="s">
        <v>848</v>
      </c>
      <c r="I8" s="22" t="s">
        <v>849</v>
      </c>
      <c r="J8" s="22" t="s">
        <v>1258</v>
      </c>
      <c r="K8" s="193" t="s">
        <v>850</v>
      </c>
      <c r="L8" s="167" t="s">
        <v>1259</v>
      </c>
      <c r="M8" s="37" t="s">
        <v>853</v>
      </c>
      <c r="N8" s="38" t="s">
        <v>854</v>
      </c>
    </row>
    <row r="9" spans="1:14" x14ac:dyDescent="0.25">
      <c r="A9" s="18" t="s">
        <v>1254</v>
      </c>
      <c r="B9" s="18" t="str">
        <f>'1. Start Here'!$I$6</f>
        <v>N/A</v>
      </c>
      <c r="D9" s="23"/>
      <c r="E9" s="28" t="s">
        <v>62</v>
      </c>
      <c r="F9" s="19"/>
      <c r="G9" s="20"/>
      <c r="H9" s="20"/>
      <c r="I9" s="40"/>
      <c r="J9" s="185"/>
      <c r="K9" s="168"/>
      <c r="L9" s="194">
        <f>IF(Table5791052[[#This Row],[FEMA Reimbursable?]]="Yes", Table5791052[[#This Row],[Total Expenditure Amount]]*0.25, Table5791052[[#This Row],[Total Expenditure Amount]])</f>
        <v>0</v>
      </c>
      <c r="M9" s="77" t="str">
        <f>IFERROR(INDEX('Lists (to be hidden)'!$D:$D,MATCH(I9,'Lists (to be hidden)'!$E:$E,0)),"")</f>
        <v/>
      </c>
      <c r="N9" s="78" t="str">
        <f>IFERROR(INDEX('Lists (to be hidden)'!$F:$F,MATCH(I9,'Lists (to be hidden)'!$E:$E,0)),"")</f>
        <v/>
      </c>
    </row>
    <row r="10" spans="1:14" x14ac:dyDescent="0.25">
      <c r="A10" s="18" t="s">
        <v>1254</v>
      </c>
      <c r="B10" s="18" t="str">
        <f>'1. Start Here'!$I$6</f>
        <v>N/A</v>
      </c>
      <c r="D10" s="23"/>
      <c r="E10" s="29" t="s">
        <v>66</v>
      </c>
      <c r="F10" s="19"/>
      <c r="G10" s="20"/>
      <c r="H10" s="20"/>
      <c r="I10" s="40"/>
      <c r="J10" s="185"/>
      <c r="K10" s="168"/>
      <c r="L10" s="194">
        <f>IF(Table5791052[[#This Row],[FEMA Reimbursable?]]="Yes", Table5791052[[#This Row],[Total Expenditure Amount]]*0.25, Table5791052[[#This Row],[Total Expenditure Amount]])</f>
        <v>0</v>
      </c>
      <c r="M10" s="77" t="str">
        <f>IFERROR(INDEX('Lists (to be hidden)'!$D:$D,MATCH(I10,'Lists (to be hidden)'!$E:$E,0)),"")</f>
        <v/>
      </c>
      <c r="N10" s="78" t="str">
        <f>IFERROR(INDEX('Lists (to be hidden)'!$F:$F,MATCH(I10,'Lists (to be hidden)'!$E:$E,0)),"")</f>
        <v/>
      </c>
    </row>
    <row r="11" spans="1:14" x14ac:dyDescent="0.25">
      <c r="A11" s="18" t="s">
        <v>1254</v>
      </c>
      <c r="B11" s="18" t="str">
        <f>'1. Start Here'!$I$6</f>
        <v>N/A</v>
      </c>
      <c r="D11" s="23"/>
      <c r="E11" s="29" t="s">
        <v>70</v>
      </c>
      <c r="F11" s="19"/>
      <c r="G11" s="20"/>
      <c r="H11" s="20"/>
      <c r="I11" s="40"/>
      <c r="J11" s="185"/>
      <c r="K11" s="168"/>
      <c r="L11" s="194">
        <f>IF(Table5791052[[#This Row],[FEMA Reimbursable?]]="Yes", Table5791052[[#This Row],[Total Expenditure Amount]]*0.25, Table5791052[[#This Row],[Total Expenditure Amount]])</f>
        <v>0</v>
      </c>
      <c r="M11" s="77" t="str">
        <f>IFERROR(INDEX('Lists (to be hidden)'!$D:$D,MATCH(I11,'Lists (to be hidden)'!$E:$E,0)),"")</f>
        <v/>
      </c>
      <c r="N11" s="78" t="str">
        <f>IFERROR(INDEX('Lists (to be hidden)'!$F:$F,MATCH(I11,'Lists (to be hidden)'!$E:$E,0)),"")</f>
        <v/>
      </c>
    </row>
    <row r="12" spans="1:14" x14ac:dyDescent="0.25">
      <c r="A12" s="18" t="s">
        <v>1254</v>
      </c>
      <c r="B12" s="18" t="str">
        <f>'1. Start Here'!$I$6</f>
        <v>N/A</v>
      </c>
      <c r="D12" s="23"/>
      <c r="E12" s="29" t="s">
        <v>74</v>
      </c>
      <c r="F12" s="19"/>
      <c r="G12" s="20"/>
      <c r="H12" s="20"/>
      <c r="I12" s="40"/>
      <c r="J12" s="185"/>
      <c r="K12" s="168"/>
      <c r="L12" s="194">
        <f>IF(Table5791052[[#This Row],[FEMA Reimbursable?]]="Yes", Table5791052[[#This Row],[Total Expenditure Amount]]*0.25, Table5791052[[#This Row],[Total Expenditure Amount]])</f>
        <v>0</v>
      </c>
      <c r="M12" s="77" t="str">
        <f>IFERROR(INDEX('Lists (to be hidden)'!$D:$D,MATCH(I12,'Lists (to be hidden)'!$E:$E,0)),"")</f>
        <v/>
      </c>
      <c r="N12" s="78" t="str">
        <f>IFERROR(INDEX('Lists (to be hidden)'!$F:$F,MATCH(I12,'Lists (to be hidden)'!$E:$E,0)),"")</f>
        <v/>
      </c>
    </row>
    <row r="13" spans="1:14" x14ac:dyDescent="0.25">
      <c r="A13" s="18" t="s">
        <v>1254</v>
      </c>
      <c r="B13" s="18" t="str">
        <f>'1. Start Here'!$I$6</f>
        <v>N/A</v>
      </c>
      <c r="D13" s="23"/>
      <c r="E13" s="29" t="s">
        <v>78</v>
      </c>
      <c r="F13" s="19"/>
      <c r="G13" s="20"/>
      <c r="H13" s="20"/>
      <c r="I13" s="40"/>
      <c r="J13" s="185"/>
      <c r="K13" s="168"/>
      <c r="L13" s="194">
        <f>IF(Table5791052[[#This Row],[FEMA Reimbursable?]]="Yes", Table5791052[[#This Row],[Total Expenditure Amount]]*0.25, Table5791052[[#This Row],[Total Expenditure Amount]])</f>
        <v>0</v>
      </c>
      <c r="M13" s="77" t="str">
        <f>IFERROR(INDEX('Lists (to be hidden)'!$D:$D,MATCH(I13,'Lists (to be hidden)'!$E:$E,0)),"")</f>
        <v/>
      </c>
      <c r="N13" s="78" t="str">
        <f>IFERROR(INDEX('Lists (to be hidden)'!$F:$F,MATCH(I13,'Lists (to be hidden)'!$E:$E,0)),"")</f>
        <v/>
      </c>
    </row>
    <row r="14" spans="1:14" x14ac:dyDescent="0.25">
      <c r="A14" s="18" t="s">
        <v>1254</v>
      </c>
      <c r="B14" s="18" t="str">
        <f>'1. Start Here'!$I$6</f>
        <v>N/A</v>
      </c>
      <c r="D14" s="23"/>
      <c r="E14" s="28" t="s">
        <v>81</v>
      </c>
      <c r="F14" s="19"/>
      <c r="G14" s="20"/>
      <c r="H14" s="20"/>
      <c r="I14" s="40"/>
      <c r="J14" s="185" t="str">
        <f>IFERROR(INDEX('Lists (to be hidden)'!I:I, MATCH(Table5791052[[#This Row],[Attachment A Expenditure Subcategory]], 'Lists (to be hidden)'!E:E,0)),"")</f>
        <v/>
      </c>
      <c r="K14" s="168"/>
      <c r="L14" s="194">
        <f>IF(Table5791052[[#This Row],[FEMA Reimbursable?]]="Yes", Table5791052[[#This Row],[Total Expenditure Amount]]*0.25, Table5791052[[#This Row],[Total Expenditure Amount]])</f>
        <v>0</v>
      </c>
      <c r="M14" s="77" t="str">
        <f>IFERROR(INDEX('Lists (to be hidden)'!$D:$D,MATCH(I14,'Lists (to be hidden)'!$E:$E,0)),"")</f>
        <v/>
      </c>
      <c r="N14" s="78" t="str">
        <f>IFERROR(INDEX('Lists (to be hidden)'!$F:$F,MATCH(I14,'Lists (to be hidden)'!$E:$E,0)),"")</f>
        <v/>
      </c>
    </row>
    <row r="15" spans="1:14" x14ac:dyDescent="0.25">
      <c r="A15" s="18" t="s">
        <v>1254</v>
      </c>
      <c r="B15" s="18" t="str">
        <f>'1. Start Here'!$I$6</f>
        <v>N/A</v>
      </c>
      <c r="D15" s="23"/>
      <c r="E15" s="29" t="s">
        <v>83</v>
      </c>
      <c r="F15" s="19"/>
      <c r="G15" s="20"/>
      <c r="H15" s="20"/>
      <c r="I15" s="40"/>
      <c r="J15" s="185" t="str">
        <f>IFERROR(INDEX('Lists (to be hidden)'!I:I, MATCH(Table5791052[[#This Row],[Attachment A Expenditure Subcategory]], 'Lists (to be hidden)'!E:E,0)),"")</f>
        <v/>
      </c>
      <c r="K15" s="168"/>
      <c r="L15" s="194">
        <f>IF(Table5791052[[#This Row],[FEMA Reimbursable?]]="Yes", Table5791052[[#This Row],[Total Expenditure Amount]]*0.25, Table5791052[[#This Row],[Total Expenditure Amount]])</f>
        <v>0</v>
      </c>
      <c r="M15" s="77" t="str">
        <f>IFERROR(INDEX('Lists (to be hidden)'!$D:$D,MATCH(I15,'Lists (to be hidden)'!$E:$E,0)),"")</f>
        <v/>
      </c>
      <c r="N15" s="78" t="str">
        <f>IFERROR(INDEX('Lists (to be hidden)'!$F:$F,MATCH(I15,'Lists (to be hidden)'!$E:$E,0)),"")</f>
        <v/>
      </c>
    </row>
    <row r="16" spans="1:14" x14ac:dyDescent="0.25">
      <c r="A16" s="18" t="s">
        <v>1254</v>
      </c>
      <c r="B16" s="18" t="str">
        <f>'1. Start Here'!$I$6</f>
        <v>N/A</v>
      </c>
      <c r="D16" s="23"/>
      <c r="E16" s="29" t="s">
        <v>87</v>
      </c>
      <c r="F16" s="19"/>
      <c r="G16" s="20"/>
      <c r="H16" s="20"/>
      <c r="I16" s="40"/>
      <c r="J16" s="185" t="str">
        <f>IFERROR(INDEX('Lists (to be hidden)'!I:I, MATCH(Table5791052[[#This Row],[Attachment A Expenditure Subcategory]], 'Lists (to be hidden)'!E:E,0)),"")</f>
        <v/>
      </c>
      <c r="K16" s="168"/>
      <c r="L16" s="194">
        <f>IF(Table5791052[[#This Row],[FEMA Reimbursable?]]="Yes", Table5791052[[#This Row],[Total Expenditure Amount]]*0.25, Table5791052[[#This Row],[Total Expenditure Amount]])</f>
        <v>0</v>
      </c>
      <c r="M16" s="77" t="str">
        <f>IFERROR(INDEX('Lists (to be hidden)'!$D:$D,MATCH(I16,'Lists (to be hidden)'!$E:$E,0)),"")</f>
        <v/>
      </c>
      <c r="N16" s="78" t="str">
        <f>IFERROR(INDEX('Lists (to be hidden)'!$F:$F,MATCH(I16,'Lists (to be hidden)'!$E:$E,0)),"")</f>
        <v/>
      </c>
    </row>
    <row r="17" spans="1:14" x14ac:dyDescent="0.25">
      <c r="A17" s="18" t="s">
        <v>1254</v>
      </c>
      <c r="B17" s="18" t="str">
        <f>'1. Start Here'!$I$6</f>
        <v>N/A</v>
      </c>
      <c r="D17" s="23"/>
      <c r="E17" s="28" t="s">
        <v>91</v>
      </c>
      <c r="F17" s="19"/>
      <c r="G17" s="20"/>
      <c r="H17" s="20"/>
      <c r="I17" s="40"/>
      <c r="J17" s="185" t="str">
        <f>IFERROR(INDEX('Lists (to be hidden)'!I:I, MATCH(Table5791052[[#This Row],[Attachment A Expenditure Subcategory]], 'Lists (to be hidden)'!E:E,0)),"")</f>
        <v/>
      </c>
      <c r="K17" s="168"/>
      <c r="L17" s="194">
        <f>IF(Table5791052[[#This Row],[FEMA Reimbursable?]]="Yes", Table5791052[[#This Row],[Total Expenditure Amount]]*0.25, Table5791052[[#This Row],[Total Expenditure Amount]])</f>
        <v>0</v>
      </c>
      <c r="M17" s="77" t="str">
        <f>IFERROR(INDEX('Lists (to be hidden)'!$D:$D,MATCH(I17,'Lists (to be hidden)'!$E:$E,0)),"")</f>
        <v/>
      </c>
      <c r="N17" s="78" t="str">
        <f>IFERROR(INDEX('Lists (to be hidden)'!$F:$F,MATCH(I17,'Lists (to be hidden)'!$E:$E,0)),"")</f>
        <v/>
      </c>
    </row>
    <row r="18" spans="1:14" x14ac:dyDescent="0.25">
      <c r="A18" s="18" t="s">
        <v>1254</v>
      </c>
      <c r="B18" s="18" t="str">
        <f>'1. Start Here'!$I$6</f>
        <v>N/A</v>
      </c>
      <c r="D18" s="23"/>
      <c r="E18" s="29" t="s">
        <v>96</v>
      </c>
      <c r="F18" s="19"/>
      <c r="G18" s="20"/>
      <c r="H18" s="20"/>
      <c r="I18" s="40"/>
      <c r="J18" s="185" t="str">
        <f>IFERROR(INDEX('Lists (to be hidden)'!I:I, MATCH(Table5791052[[#This Row],[Attachment A Expenditure Subcategory]], 'Lists (to be hidden)'!E:E,0)),"")</f>
        <v/>
      </c>
      <c r="K18" s="168"/>
      <c r="L18" s="194">
        <f>IF(Table5791052[[#This Row],[FEMA Reimbursable?]]="Yes", Table5791052[[#This Row],[Total Expenditure Amount]]*0.25, Table5791052[[#This Row],[Total Expenditure Amount]])</f>
        <v>0</v>
      </c>
      <c r="M18" s="77" t="str">
        <f>IFERROR(INDEX('Lists (to be hidden)'!$D:$D,MATCH(I18,'Lists (to be hidden)'!$E:$E,0)),"")</f>
        <v/>
      </c>
      <c r="N18" s="78" t="str">
        <f>IFERROR(INDEX('Lists (to be hidden)'!$F:$F,MATCH(I18,'Lists (to be hidden)'!$E:$E,0)),"")</f>
        <v/>
      </c>
    </row>
    <row r="19" spans="1:14" x14ac:dyDescent="0.25">
      <c r="A19" s="18" t="s">
        <v>1254</v>
      </c>
      <c r="B19" s="18" t="str">
        <f>'1. Start Here'!$I$6</f>
        <v>N/A</v>
      </c>
      <c r="D19" s="23"/>
      <c r="E19" s="29" t="s">
        <v>99</v>
      </c>
      <c r="F19" s="19"/>
      <c r="G19" s="20"/>
      <c r="H19" s="20"/>
      <c r="I19" s="40"/>
      <c r="J19" s="185" t="str">
        <f>IFERROR(INDEX('Lists (to be hidden)'!I:I, MATCH(Table5791052[[#This Row],[Attachment A Expenditure Subcategory]], 'Lists (to be hidden)'!E:E,0)),"")</f>
        <v/>
      </c>
      <c r="K19" s="168"/>
      <c r="L19" s="194">
        <f>IF(Table5791052[[#This Row],[FEMA Reimbursable?]]="Yes", Table5791052[[#This Row],[Total Expenditure Amount]]*0.25, Table5791052[[#This Row],[Total Expenditure Amount]])</f>
        <v>0</v>
      </c>
      <c r="M19" s="77" t="str">
        <f>IFERROR(INDEX('Lists (to be hidden)'!$D:$D,MATCH(I19,'Lists (to be hidden)'!$E:$E,0)),"")</f>
        <v/>
      </c>
      <c r="N19" s="78" t="str">
        <f>IFERROR(INDEX('Lists (to be hidden)'!$F:$F,MATCH(I19,'Lists (to be hidden)'!$E:$E,0)),"")</f>
        <v/>
      </c>
    </row>
    <row r="20" spans="1:14" x14ac:dyDescent="0.25">
      <c r="A20" s="18" t="s">
        <v>1254</v>
      </c>
      <c r="B20" s="18" t="str">
        <f>'1. Start Here'!$I$6</f>
        <v>N/A</v>
      </c>
      <c r="D20" s="23"/>
      <c r="E20" s="29" t="s">
        <v>102</v>
      </c>
      <c r="F20" s="19"/>
      <c r="G20" s="20"/>
      <c r="H20" s="20"/>
      <c r="I20" s="40"/>
      <c r="J20" s="185" t="str">
        <f>IFERROR(INDEX('Lists (to be hidden)'!I:I, MATCH(Table5791052[[#This Row],[Attachment A Expenditure Subcategory]], 'Lists (to be hidden)'!E:E,0)),"")</f>
        <v/>
      </c>
      <c r="K20" s="168"/>
      <c r="L20" s="194">
        <f>IF(Table5791052[[#This Row],[FEMA Reimbursable?]]="Yes", Table5791052[[#This Row],[Total Expenditure Amount]]*0.25, Table5791052[[#This Row],[Total Expenditure Amount]])</f>
        <v>0</v>
      </c>
      <c r="M20" s="77" t="str">
        <f>IFERROR(INDEX('Lists (to be hidden)'!$D:$D,MATCH(I20,'Lists (to be hidden)'!$E:$E,0)),"")</f>
        <v/>
      </c>
      <c r="N20" s="78" t="str">
        <f>IFERROR(INDEX('Lists (to be hidden)'!$F:$F,MATCH(I20,'Lists (to be hidden)'!$E:$E,0)),"")</f>
        <v/>
      </c>
    </row>
    <row r="21" spans="1:14" x14ac:dyDescent="0.25">
      <c r="A21" s="18" t="s">
        <v>1254</v>
      </c>
      <c r="B21" s="18" t="str">
        <f>'1. Start Here'!$I$6</f>
        <v>N/A</v>
      </c>
      <c r="D21" s="23"/>
      <c r="E21" s="29" t="s">
        <v>104</v>
      </c>
      <c r="F21" s="19"/>
      <c r="G21" s="20"/>
      <c r="H21" s="20"/>
      <c r="I21" s="40"/>
      <c r="J21" s="185" t="str">
        <f>IFERROR(INDEX('Lists (to be hidden)'!I:I, MATCH(Table5791052[[#This Row],[Attachment A Expenditure Subcategory]], 'Lists (to be hidden)'!E:E,0)),"")</f>
        <v/>
      </c>
      <c r="K21" s="168"/>
      <c r="L21" s="194">
        <f>IF(Table5791052[[#This Row],[FEMA Reimbursable?]]="Yes", Table5791052[[#This Row],[Total Expenditure Amount]]*0.25, Table5791052[[#This Row],[Total Expenditure Amount]])</f>
        <v>0</v>
      </c>
      <c r="M21" s="77" t="str">
        <f>IFERROR(INDEX('Lists (to be hidden)'!$D:$D,MATCH(I21,'Lists (to be hidden)'!$E:$E,0)),"")</f>
        <v/>
      </c>
      <c r="N21" s="78" t="str">
        <f>IFERROR(INDEX('Lists (to be hidden)'!$F:$F,MATCH(I21,'Lists (to be hidden)'!$E:$E,0)),"")</f>
        <v/>
      </c>
    </row>
    <row r="22" spans="1:14" x14ac:dyDescent="0.25">
      <c r="A22" s="18" t="s">
        <v>1254</v>
      </c>
      <c r="B22" s="18" t="str">
        <f>'1. Start Here'!$I$6</f>
        <v>N/A</v>
      </c>
      <c r="D22" s="23"/>
      <c r="E22" s="28" t="s">
        <v>107</v>
      </c>
      <c r="F22" s="19"/>
      <c r="G22" s="20"/>
      <c r="H22" s="20"/>
      <c r="I22" s="40"/>
      <c r="J22" s="185" t="str">
        <f>IFERROR(INDEX('Lists (to be hidden)'!I:I, MATCH(Table5791052[[#This Row],[Attachment A Expenditure Subcategory]], 'Lists (to be hidden)'!E:E,0)),"")</f>
        <v/>
      </c>
      <c r="K22" s="168"/>
      <c r="L22" s="194">
        <f>IF(Table5791052[[#This Row],[FEMA Reimbursable?]]="Yes", Table5791052[[#This Row],[Total Expenditure Amount]]*0.25, Table5791052[[#This Row],[Total Expenditure Amount]])</f>
        <v>0</v>
      </c>
      <c r="M22" s="77" t="str">
        <f>IFERROR(INDEX('Lists (to be hidden)'!$D:$D,MATCH(I22,'Lists (to be hidden)'!$E:$E,0)),"")</f>
        <v/>
      </c>
      <c r="N22" s="78" t="str">
        <f>IFERROR(INDEX('Lists (to be hidden)'!$F:$F,MATCH(I22,'Lists (to be hidden)'!$E:$E,0)),"")</f>
        <v/>
      </c>
    </row>
    <row r="23" spans="1:14" x14ac:dyDescent="0.25">
      <c r="A23" s="18" t="s">
        <v>1254</v>
      </c>
      <c r="B23" s="18" t="str">
        <f>'1. Start Here'!$I$6</f>
        <v>N/A</v>
      </c>
      <c r="D23" s="23"/>
      <c r="E23" s="29" t="s">
        <v>109</v>
      </c>
      <c r="F23" s="19"/>
      <c r="G23" s="20"/>
      <c r="H23" s="20"/>
      <c r="I23" s="40"/>
      <c r="J23" s="185" t="str">
        <f>IFERROR(INDEX('Lists (to be hidden)'!I:I, MATCH(Table5791052[[#This Row],[Attachment A Expenditure Subcategory]], 'Lists (to be hidden)'!E:E,0)),"")</f>
        <v/>
      </c>
      <c r="K23" s="168"/>
      <c r="L23" s="194">
        <f>IF(Table5791052[[#This Row],[FEMA Reimbursable?]]="Yes", Table5791052[[#This Row],[Total Expenditure Amount]]*0.25, Table5791052[[#This Row],[Total Expenditure Amount]])</f>
        <v>0</v>
      </c>
      <c r="M23" s="77" t="str">
        <f>IFERROR(INDEX('Lists (to be hidden)'!$D:$D,MATCH(I23,'Lists (to be hidden)'!$E:$E,0)),"")</f>
        <v/>
      </c>
      <c r="N23" s="78" t="str">
        <f>IFERROR(INDEX('Lists (to be hidden)'!$F:$F,MATCH(I23,'Lists (to be hidden)'!$E:$E,0)),"")</f>
        <v/>
      </c>
    </row>
    <row r="24" spans="1:14" x14ac:dyDescent="0.25">
      <c r="A24" s="18" t="s">
        <v>1254</v>
      </c>
      <c r="B24" s="18" t="str">
        <f>'1. Start Here'!$I$6</f>
        <v>N/A</v>
      </c>
      <c r="D24" s="23"/>
      <c r="E24" s="29" t="s">
        <v>111</v>
      </c>
      <c r="F24" s="19"/>
      <c r="G24" s="20"/>
      <c r="H24" s="20"/>
      <c r="I24" s="40"/>
      <c r="J24" s="185" t="str">
        <f>IFERROR(INDEX('Lists (to be hidden)'!I:I, MATCH(Table5791052[[#This Row],[Attachment A Expenditure Subcategory]], 'Lists (to be hidden)'!E:E,0)),"")</f>
        <v/>
      </c>
      <c r="K24" s="168"/>
      <c r="L24" s="194">
        <f>IF(Table5791052[[#This Row],[FEMA Reimbursable?]]="Yes", Table5791052[[#This Row],[Total Expenditure Amount]]*0.25, Table5791052[[#This Row],[Total Expenditure Amount]])</f>
        <v>0</v>
      </c>
      <c r="M24" s="77" t="str">
        <f>IFERROR(INDEX('Lists (to be hidden)'!$D:$D,MATCH(I24,'Lists (to be hidden)'!$E:$E,0)),"")</f>
        <v/>
      </c>
      <c r="N24" s="78" t="str">
        <f>IFERROR(INDEX('Lists (to be hidden)'!$F:$F,MATCH(I24,'Lists (to be hidden)'!$E:$E,0)),"")</f>
        <v/>
      </c>
    </row>
    <row r="25" spans="1:14" x14ac:dyDescent="0.25">
      <c r="A25" s="18" t="s">
        <v>1254</v>
      </c>
      <c r="B25" s="18" t="str">
        <f>'1. Start Here'!$I$6</f>
        <v>N/A</v>
      </c>
      <c r="D25" s="23"/>
      <c r="E25" s="28" t="s">
        <v>114</v>
      </c>
      <c r="F25" s="19"/>
      <c r="G25" s="20"/>
      <c r="H25" s="20"/>
      <c r="I25" s="40"/>
      <c r="J25" s="185" t="str">
        <f>IFERROR(INDEX('Lists (to be hidden)'!I:I, MATCH(Table5791052[[#This Row],[Attachment A Expenditure Subcategory]], 'Lists (to be hidden)'!E:E,0)),"")</f>
        <v/>
      </c>
      <c r="K25" s="168"/>
      <c r="L25" s="194">
        <f>IF(Table5791052[[#This Row],[FEMA Reimbursable?]]="Yes", Table5791052[[#This Row],[Total Expenditure Amount]]*0.25, Table5791052[[#This Row],[Total Expenditure Amount]])</f>
        <v>0</v>
      </c>
      <c r="M25" s="77" t="str">
        <f>IFERROR(INDEX('Lists (to be hidden)'!$D:$D,MATCH(I25,'Lists (to be hidden)'!$E:$E,0)),"")</f>
        <v/>
      </c>
      <c r="N25" s="78" t="str">
        <f>IFERROR(INDEX('Lists (to be hidden)'!$F:$F,MATCH(I25,'Lists (to be hidden)'!$E:$E,0)),"")</f>
        <v/>
      </c>
    </row>
    <row r="26" spans="1:14" x14ac:dyDescent="0.25">
      <c r="A26" s="18" t="s">
        <v>1254</v>
      </c>
      <c r="B26" s="18" t="str">
        <f>'1. Start Here'!$I$6</f>
        <v>N/A</v>
      </c>
      <c r="D26" s="23"/>
      <c r="E26" s="29" t="s">
        <v>116</v>
      </c>
      <c r="F26" s="19"/>
      <c r="G26" s="20"/>
      <c r="H26" s="20"/>
      <c r="I26" s="40"/>
      <c r="J26" s="185" t="str">
        <f>IFERROR(INDEX('Lists (to be hidden)'!I:I, MATCH(Table5791052[[#This Row],[Attachment A Expenditure Subcategory]], 'Lists (to be hidden)'!E:E,0)),"")</f>
        <v/>
      </c>
      <c r="K26" s="168"/>
      <c r="L26" s="194">
        <f>IF(Table5791052[[#This Row],[FEMA Reimbursable?]]="Yes", Table5791052[[#This Row],[Total Expenditure Amount]]*0.25, Table5791052[[#This Row],[Total Expenditure Amount]])</f>
        <v>0</v>
      </c>
      <c r="M26" s="77" t="str">
        <f>IFERROR(INDEX('Lists (to be hidden)'!$D:$D,MATCH(I26,'Lists (to be hidden)'!$E:$E,0)),"")</f>
        <v/>
      </c>
      <c r="N26" s="78" t="str">
        <f>IFERROR(INDEX('Lists (to be hidden)'!$F:$F,MATCH(I26,'Lists (to be hidden)'!$E:$E,0)),"")</f>
        <v/>
      </c>
    </row>
    <row r="27" spans="1:14" x14ac:dyDescent="0.25">
      <c r="A27" s="18" t="s">
        <v>1254</v>
      </c>
      <c r="B27" s="18" t="str">
        <f>'1. Start Here'!$I$6</f>
        <v>N/A</v>
      </c>
      <c r="D27" s="23"/>
      <c r="E27" s="29" t="s">
        <v>119</v>
      </c>
      <c r="F27" s="19"/>
      <c r="G27" s="20"/>
      <c r="H27" s="20"/>
      <c r="I27" s="40"/>
      <c r="J27" s="185" t="str">
        <f>IFERROR(INDEX('Lists (to be hidden)'!I:I, MATCH(Table5791052[[#This Row],[Attachment A Expenditure Subcategory]], 'Lists (to be hidden)'!E:E,0)),"")</f>
        <v/>
      </c>
      <c r="K27" s="168"/>
      <c r="L27" s="194">
        <f>IF(Table5791052[[#This Row],[FEMA Reimbursable?]]="Yes", Table5791052[[#This Row],[Total Expenditure Amount]]*0.25, Table5791052[[#This Row],[Total Expenditure Amount]])</f>
        <v>0</v>
      </c>
      <c r="M27" s="77" t="str">
        <f>IFERROR(INDEX('Lists (to be hidden)'!$D:$D,MATCH(I27,'Lists (to be hidden)'!$E:$E,0)),"")</f>
        <v/>
      </c>
      <c r="N27" s="78" t="str">
        <f>IFERROR(INDEX('Lists (to be hidden)'!$F:$F,MATCH(I27,'Lists (to be hidden)'!$E:$E,0)),"")</f>
        <v/>
      </c>
    </row>
    <row r="28" spans="1:14" x14ac:dyDescent="0.25">
      <c r="A28" s="18" t="s">
        <v>1254</v>
      </c>
      <c r="B28" s="18" t="str">
        <f>'1. Start Here'!$I$6</f>
        <v>N/A</v>
      </c>
      <c r="D28" s="23"/>
      <c r="E28" s="29" t="s">
        <v>121</v>
      </c>
      <c r="F28" s="19"/>
      <c r="G28" s="20"/>
      <c r="H28" s="20"/>
      <c r="I28" s="40"/>
      <c r="J28" s="185" t="str">
        <f>IFERROR(INDEX('Lists (to be hidden)'!I:I, MATCH(Table5791052[[#This Row],[Attachment A Expenditure Subcategory]], 'Lists (to be hidden)'!E:E,0)),"")</f>
        <v/>
      </c>
      <c r="K28" s="168"/>
      <c r="L28" s="194">
        <f>IF(Table5791052[[#This Row],[FEMA Reimbursable?]]="Yes", Table5791052[[#This Row],[Total Expenditure Amount]]*0.25, Table5791052[[#This Row],[Total Expenditure Amount]])</f>
        <v>0</v>
      </c>
      <c r="M28" s="77" t="str">
        <f>IFERROR(INDEX('Lists (to be hidden)'!$D:$D,MATCH(I28,'Lists (to be hidden)'!$E:$E,0)),"")</f>
        <v/>
      </c>
      <c r="N28" s="78" t="str">
        <f>IFERROR(INDEX('Lists (to be hidden)'!$F:$F,MATCH(I28,'Lists (to be hidden)'!$E:$E,0)),"")</f>
        <v/>
      </c>
    </row>
    <row r="29" spans="1:14" x14ac:dyDescent="0.25">
      <c r="A29" s="18" t="s">
        <v>1254</v>
      </c>
      <c r="B29" s="18" t="str">
        <f>'1. Start Here'!$I$6</f>
        <v>N/A</v>
      </c>
      <c r="D29" s="23"/>
      <c r="E29" s="29" t="s">
        <v>123</v>
      </c>
      <c r="F29" s="19"/>
      <c r="G29" s="20"/>
      <c r="H29" s="20"/>
      <c r="I29" s="40"/>
      <c r="J29" s="185" t="str">
        <f>IFERROR(INDEX('Lists (to be hidden)'!I:I, MATCH(Table5791052[[#This Row],[Attachment A Expenditure Subcategory]], 'Lists (to be hidden)'!E:E,0)),"")</f>
        <v/>
      </c>
      <c r="K29" s="168"/>
      <c r="L29" s="194">
        <f>IF(Table5791052[[#This Row],[FEMA Reimbursable?]]="Yes", Table5791052[[#This Row],[Total Expenditure Amount]]*0.25, Table5791052[[#This Row],[Total Expenditure Amount]])</f>
        <v>0</v>
      </c>
      <c r="M29" s="77" t="str">
        <f>IFERROR(INDEX('Lists (to be hidden)'!$D:$D,MATCH(I29,'Lists (to be hidden)'!$E:$E,0)),"")</f>
        <v/>
      </c>
      <c r="N29" s="78" t="str">
        <f>IFERROR(INDEX('Lists (to be hidden)'!$F:$F,MATCH(I29,'Lists (to be hidden)'!$E:$E,0)),"")</f>
        <v/>
      </c>
    </row>
    <row r="30" spans="1:14" x14ac:dyDescent="0.25">
      <c r="A30" s="18" t="s">
        <v>1254</v>
      </c>
      <c r="B30" s="18" t="str">
        <f>'1. Start Here'!$I$6</f>
        <v>N/A</v>
      </c>
      <c r="D30" s="23"/>
      <c r="E30" s="28" t="s">
        <v>125</v>
      </c>
      <c r="F30" s="19"/>
      <c r="G30" s="20"/>
      <c r="H30" s="20"/>
      <c r="I30" s="40"/>
      <c r="J30" s="185" t="str">
        <f>IFERROR(INDEX('Lists (to be hidden)'!I:I, MATCH(Table5791052[[#This Row],[Attachment A Expenditure Subcategory]], 'Lists (to be hidden)'!E:E,0)),"")</f>
        <v/>
      </c>
      <c r="K30" s="168"/>
      <c r="L30" s="194">
        <f>IF(Table5791052[[#This Row],[FEMA Reimbursable?]]="Yes", Table5791052[[#This Row],[Total Expenditure Amount]]*0.25, Table5791052[[#This Row],[Total Expenditure Amount]])</f>
        <v>0</v>
      </c>
      <c r="M30" s="77" t="str">
        <f>IFERROR(INDEX('Lists (to be hidden)'!$D:$D,MATCH(I30,'Lists (to be hidden)'!$E:$E,0)),"")</f>
        <v/>
      </c>
      <c r="N30" s="78" t="str">
        <f>IFERROR(INDEX('Lists (to be hidden)'!$F:$F,MATCH(I30,'Lists (to be hidden)'!$E:$E,0)),"")</f>
        <v/>
      </c>
    </row>
    <row r="31" spans="1:14" x14ac:dyDescent="0.25">
      <c r="A31" s="18" t="s">
        <v>1254</v>
      </c>
      <c r="B31" s="18" t="str">
        <f>'1. Start Here'!$I$6</f>
        <v>N/A</v>
      </c>
      <c r="D31" s="23"/>
      <c r="E31" s="29" t="s">
        <v>127</v>
      </c>
      <c r="F31" s="19"/>
      <c r="G31" s="20"/>
      <c r="H31" s="20"/>
      <c r="I31" s="40"/>
      <c r="J31" s="185" t="str">
        <f>IFERROR(INDEX('Lists (to be hidden)'!I:I, MATCH(Table5791052[[#This Row],[Attachment A Expenditure Subcategory]], 'Lists (to be hidden)'!E:E,0)),"")</f>
        <v/>
      </c>
      <c r="K31" s="168"/>
      <c r="L31" s="194">
        <f>IF(Table5791052[[#This Row],[FEMA Reimbursable?]]="Yes", Table5791052[[#This Row],[Total Expenditure Amount]]*0.25, Table5791052[[#This Row],[Total Expenditure Amount]])</f>
        <v>0</v>
      </c>
      <c r="M31" s="77" t="str">
        <f>IFERROR(INDEX('Lists (to be hidden)'!$D:$D,MATCH(I31,'Lists (to be hidden)'!$E:$E,0)),"")</f>
        <v/>
      </c>
      <c r="N31" s="78" t="str">
        <f>IFERROR(INDEX('Lists (to be hidden)'!$F:$F,MATCH(I31,'Lists (to be hidden)'!$E:$E,0)),"")</f>
        <v/>
      </c>
    </row>
    <row r="32" spans="1:14" x14ac:dyDescent="0.25">
      <c r="A32" s="18" t="s">
        <v>1254</v>
      </c>
      <c r="B32" s="18" t="str">
        <f>'1. Start Here'!$I$6</f>
        <v>N/A</v>
      </c>
      <c r="D32" s="23"/>
      <c r="E32" s="29" t="s">
        <v>129</v>
      </c>
      <c r="F32" s="19"/>
      <c r="G32" s="20"/>
      <c r="H32" s="20"/>
      <c r="I32" s="40"/>
      <c r="J32" s="185" t="str">
        <f>IFERROR(INDEX('Lists (to be hidden)'!I:I, MATCH(Table5791052[[#This Row],[Attachment A Expenditure Subcategory]], 'Lists (to be hidden)'!E:E,0)),"")</f>
        <v/>
      </c>
      <c r="K32" s="168"/>
      <c r="L32" s="194">
        <f>IF(Table5791052[[#This Row],[FEMA Reimbursable?]]="Yes", Table5791052[[#This Row],[Total Expenditure Amount]]*0.25, Table5791052[[#This Row],[Total Expenditure Amount]])</f>
        <v>0</v>
      </c>
      <c r="M32" s="77" t="str">
        <f>IFERROR(INDEX('Lists (to be hidden)'!$D:$D,MATCH(I32,'Lists (to be hidden)'!$E:$E,0)),"")</f>
        <v/>
      </c>
      <c r="N32" s="78" t="str">
        <f>IFERROR(INDEX('Lists (to be hidden)'!$F:$F,MATCH(I32,'Lists (to be hidden)'!$E:$E,0)),"")</f>
        <v/>
      </c>
    </row>
    <row r="33" spans="1:14" x14ac:dyDescent="0.25">
      <c r="A33" s="18" t="s">
        <v>1254</v>
      </c>
      <c r="B33" s="18" t="str">
        <f>'1. Start Here'!$I$6</f>
        <v>N/A</v>
      </c>
      <c r="D33" s="23"/>
      <c r="E33" s="28" t="s">
        <v>131</v>
      </c>
      <c r="F33" s="19"/>
      <c r="G33" s="20"/>
      <c r="H33" s="20"/>
      <c r="I33" s="40"/>
      <c r="J33" s="185" t="str">
        <f>IFERROR(INDEX('Lists (to be hidden)'!I:I, MATCH(Table5791052[[#This Row],[Attachment A Expenditure Subcategory]], 'Lists (to be hidden)'!E:E,0)),"")</f>
        <v/>
      </c>
      <c r="K33" s="168"/>
      <c r="L33" s="194">
        <f>IF(Table5791052[[#This Row],[FEMA Reimbursable?]]="Yes", Table5791052[[#This Row],[Total Expenditure Amount]]*0.25, Table5791052[[#This Row],[Total Expenditure Amount]])</f>
        <v>0</v>
      </c>
      <c r="M33" s="77" t="str">
        <f>IFERROR(INDEX('Lists (to be hidden)'!$D:$D,MATCH(I33,'Lists (to be hidden)'!$E:$E,0)),"")</f>
        <v/>
      </c>
      <c r="N33" s="78" t="str">
        <f>IFERROR(INDEX('Lists (to be hidden)'!$F:$F,MATCH(I33,'Lists (to be hidden)'!$E:$E,0)),"")</f>
        <v/>
      </c>
    </row>
    <row r="34" spans="1:14" x14ac:dyDescent="0.25">
      <c r="A34" s="18" t="s">
        <v>1254</v>
      </c>
      <c r="B34" s="18" t="str">
        <f>'1. Start Here'!$I$6</f>
        <v>N/A</v>
      </c>
      <c r="D34" s="23"/>
      <c r="E34" s="29" t="s">
        <v>133</v>
      </c>
      <c r="F34" s="19"/>
      <c r="G34" s="20"/>
      <c r="H34" s="20"/>
      <c r="I34" s="40"/>
      <c r="J34" s="185" t="str">
        <f>IFERROR(INDEX('Lists (to be hidden)'!I:I, MATCH(Table5791052[[#This Row],[Attachment A Expenditure Subcategory]], 'Lists (to be hidden)'!E:E,0)),"")</f>
        <v/>
      </c>
      <c r="K34" s="168"/>
      <c r="L34" s="194">
        <f>IF(Table5791052[[#This Row],[FEMA Reimbursable?]]="Yes", Table5791052[[#This Row],[Total Expenditure Amount]]*0.25, Table5791052[[#This Row],[Total Expenditure Amount]])</f>
        <v>0</v>
      </c>
      <c r="M34" s="77" t="str">
        <f>IFERROR(INDEX('Lists (to be hidden)'!$D:$D,MATCH(I34,'Lists (to be hidden)'!$E:$E,0)),"")</f>
        <v/>
      </c>
      <c r="N34" s="78" t="str">
        <f>IFERROR(INDEX('Lists (to be hidden)'!$F:$F,MATCH(I34,'Lists (to be hidden)'!$E:$E,0)),"")</f>
        <v/>
      </c>
    </row>
    <row r="35" spans="1:14" x14ac:dyDescent="0.25">
      <c r="A35" s="18" t="s">
        <v>1254</v>
      </c>
      <c r="B35" s="18" t="str">
        <f>'1. Start Here'!$I$6</f>
        <v>N/A</v>
      </c>
      <c r="D35" s="23"/>
      <c r="E35" s="29" t="s">
        <v>135</v>
      </c>
      <c r="F35" s="19"/>
      <c r="G35" s="20"/>
      <c r="H35" s="20"/>
      <c r="I35" s="40"/>
      <c r="J35" s="185" t="str">
        <f>IFERROR(INDEX('Lists (to be hidden)'!I:I, MATCH(Table5791052[[#This Row],[Attachment A Expenditure Subcategory]], 'Lists (to be hidden)'!E:E,0)),"")</f>
        <v/>
      </c>
      <c r="K35" s="168"/>
      <c r="L35" s="194">
        <f>IF(Table5791052[[#This Row],[FEMA Reimbursable?]]="Yes", Table5791052[[#This Row],[Total Expenditure Amount]]*0.25, Table5791052[[#This Row],[Total Expenditure Amount]])</f>
        <v>0</v>
      </c>
      <c r="M35" s="77" t="str">
        <f>IFERROR(INDEX('Lists (to be hidden)'!$D:$D,MATCH(I35,'Lists (to be hidden)'!$E:$E,0)),"")</f>
        <v/>
      </c>
      <c r="N35" s="78" t="str">
        <f>IFERROR(INDEX('Lists (to be hidden)'!$F:$F,MATCH(I35,'Lists (to be hidden)'!$E:$E,0)),"")</f>
        <v/>
      </c>
    </row>
    <row r="36" spans="1:14" x14ac:dyDescent="0.25">
      <c r="A36" s="18" t="s">
        <v>1254</v>
      </c>
      <c r="B36" s="18" t="str">
        <f>'1. Start Here'!$I$6</f>
        <v>N/A</v>
      </c>
      <c r="D36" s="23"/>
      <c r="E36" s="29" t="s">
        <v>137</v>
      </c>
      <c r="F36" s="19"/>
      <c r="G36" s="20"/>
      <c r="H36" s="20"/>
      <c r="I36" s="40"/>
      <c r="J36" s="185" t="str">
        <f>IFERROR(INDEX('Lists (to be hidden)'!I:I, MATCH(Table5791052[[#This Row],[Attachment A Expenditure Subcategory]], 'Lists (to be hidden)'!E:E,0)),"")</f>
        <v/>
      </c>
      <c r="K36" s="168"/>
      <c r="L36" s="194">
        <f>IF(Table5791052[[#This Row],[FEMA Reimbursable?]]="Yes", Table5791052[[#This Row],[Total Expenditure Amount]]*0.25, Table5791052[[#This Row],[Total Expenditure Amount]])</f>
        <v>0</v>
      </c>
      <c r="M36" s="77" t="str">
        <f>IFERROR(INDEX('Lists (to be hidden)'!$D:$D,MATCH(I36,'Lists (to be hidden)'!$E:$E,0)),"")</f>
        <v/>
      </c>
      <c r="N36" s="78" t="str">
        <f>IFERROR(INDEX('Lists (to be hidden)'!$F:$F,MATCH(I36,'Lists (to be hidden)'!$E:$E,0)),"")</f>
        <v/>
      </c>
    </row>
    <row r="37" spans="1:14" x14ac:dyDescent="0.25">
      <c r="A37" s="18" t="s">
        <v>1254</v>
      </c>
      <c r="B37" s="18" t="str">
        <f>'1. Start Here'!$I$6</f>
        <v>N/A</v>
      </c>
      <c r="D37" s="23"/>
      <c r="E37" s="29" t="s">
        <v>139</v>
      </c>
      <c r="F37" s="19"/>
      <c r="G37" s="20"/>
      <c r="H37" s="20"/>
      <c r="I37" s="40"/>
      <c r="J37" s="185" t="str">
        <f>IFERROR(INDEX('Lists (to be hidden)'!I:I, MATCH(Table5791052[[#This Row],[Attachment A Expenditure Subcategory]], 'Lists (to be hidden)'!E:E,0)),"")</f>
        <v/>
      </c>
      <c r="K37" s="168"/>
      <c r="L37" s="194">
        <f>IF(Table5791052[[#This Row],[FEMA Reimbursable?]]="Yes", Table5791052[[#This Row],[Total Expenditure Amount]]*0.25, Table5791052[[#This Row],[Total Expenditure Amount]])</f>
        <v>0</v>
      </c>
      <c r="M37" s="77" t="str">
        <f>IFERROR(INDEX('Lists (to be hidden)'!$D:$D,MATCH(I37,'Lists (to be hidden)'!$E:$E,0)),"")</f>
        <v/>
      </c>
      <c r="N37" s="78" t="str">
        <f>IFERROR(INDEX('Lists (to be hidden)'!$F:$F,MATCH(I37,'Lists (to be hidden)'!$E:$E,0)),"")</f>
        <v/>
      </c>
    </row>
    <row r="38" spans="1:14" x14ac:dyDescent="0.25">
      <c r="A38" s="18" t="s">
        <v>1254</v>
      </c>
      <c r="B38" s="18" t="str">
        <f>'1. Start Here'!$I$6</f>
        <v>N/A</v>
      </c>
      <c r="D38" s="23"/>
      <c r="E38" s="28" t="s">
        <v>141</v>
      </c>
      <c r="F38" s="19"/>
      <c r="G38" s="20"/>
      <c r="H38" s="20"/>
      <c r="I38" s="40"/>
      <c r="J38" s="185" t="str">
        <f>IFERROR(INDEX('Lists (to be hidden)'!I:I, MATCH(Table5791052[[#This Row],[Attachment A Expenditure Subcategory]], 'Lists (to be hidden)'!E:E,0)),"")</f>
        <v/>
      </c>
      <c r="K38" s="168"/>
      <c r="L38" s="194">
        <f>IF(Table5791052[[#This Row],[FEMA Reimbursable?]]="Yes", Table5791052[[#This Row],[Total Expenditure Amount]]*0.25, Table5791052[[#This Row],[Total Expenditure Amount]])</f>
        <v>0</v>
      </c>
      <c r="M38" s="77" t="str">
        <f>IFERROR(INDEX('Lists (to be hidden)'!$D:$D,MATCH(I38,'Lists (to be hidden)'!$E:$E,0)),"")</f>
        <v/>
      </c>
      <c r="N38" s="78" t="str">
        <f>IFERROR(INDEX('Lists (to be hidden)'!$F:$F,MATCH(I38,'Lists (to be hidden)'!$E:$E,0)),"")</f>
        <v/>
      </c>
    </row>
    <row r="39" spans="1:14" x14ac:dyDescent="0.25">
      <c r="A39" s="18" t="s">
        <v>1254</v>
      </c>
      <c r="B39" s="18" t="str">
        <f>'1. Start Here'!$I$6</f>
        <v>N/A</v>
      </c>
      <c r="D39" s="23"/>
      <c r="E39" s="29" t="s">
        <v>143</v>
      </c>
      <c r="F39" s="19"/>
      <c r="G39" s="20"/>
      <c r="H39" s="20"/>
      <c r="I39" s="40"/>
      <c r="J39" s="185" t="str">
        <f>IFERROR(INDEX('Lists (to be hidden)'!I:I, MATCH(Table5791052[[#This Row],[Attachment A Expenditure Subcategory]], 'Lists (to be hidden)'!E:E,0)),"")</f>
        <v/>
      </c>
      <c r="K39" s="168"/>
      <c r="L39" s="194">
        <f>IF(Table5791052[[#This Row],[FEMA Reimbursable?]]="Yes", Table5791052[[#This Row],[Total Expenditure Amount]]*0.25, Table5791052[[#This Row],[Total Expenditure Amount]])</f>
        <v>0</v>
      </c>
      <c r="M39" s="77" t="str">
        <f>IFERROR(INDEX('Lists (to be hidden)'!$D:$D,MATCH(I39,'Lists (to be hidden)'!$E:$E,0)),"")</f>
        <v/>
      </c>
      <c r="N39" s="78" t="str">
        <f>IFERROR(INDEX('Lists (to be hidden)'!$F:$F,MATCH(I39,'Lists (to be hidden)'!$E:$E,0)),"")</f>
        <v/>
      </c>
    </row>
    <row r="40" spans="1:14" x14ac:dyDescent="0.25">
      <c r="A40" s="18" t="s">
        <v>1254</v>
      </c>
      <c r="B40" s="18" t="str">
        <f>'1. Start Here'!$I$6</f>
        <v>N/A</v>
      </c>
      <c r="D40" s="23"/>
      <c r="E40" s="29" t="s">
        <v>145</v>
      </c>
      <c r="F40" s="19"/>
      <c r="G40" s="20"/>
      <c r="H40" s="20"/>
      <c r="I40" s="40"/>
      <c r="J40" s="185" t="str">
        <f>IFERROR(INDEX('Lists (to be hidden)'!I:I, MATCH(Table5791052[[#This Row],[Attachment A Expenditure Subcategory]], 'Lists (to be hidden)'!E:E,0)),"")</f>
        <v/>
      </c>
      <c r="K40" s="168"/>
      <c r="L40" s="194">
        <f>IF(Table5791052[[#This Row],[FEMA Reimbursable?]]="Yes", Table5791052[[#This Row],[Total Expenditure Amount]]*0.25, Table5791052[[#This Row],[Total Expenditure Amount]])</f>
        <v>0</v>
      </c>
      <c r="M40" s="77" t="str">
        <f>IFERROR(INDEX('Lists (to be hidden)'!$D:$D,MATCH(I40,'Lists (to be hidden)'!$E:$E,0)),"")</f>
        <v/>
      </c>
      <c r="N40" s="78" t="str">
        <f>IFERROR(INDEX('Lists (to be hidden)'!$F:$F,MATCH(I40,'Lists (to be hidden)'!$E:$E,0)),"")</f>
        <v/>
      </c>
    </row>
    <row r="41" spans="1:14" x14ac:dyDescent="0.25">
      <c r="A41" s="18" t="s">
        <v>1254</v>
      </c>
      <c r="B41" s="18" t="str">
        <f>'1. Start Here'!$I$6</f>
        <v>N/A</v>
      </c>
      <c r="D41" s="23"/>
      <c r="E41" s="28" t="s">
        <v>147</v>
      </c>
      <c r="F41" s="19"/>
      <c r="G41" s="20"/>
      <c r="H41" s="20"/>
      <c r="I41" s="40"/>
      <c r="J41" s="185" t="str">
        <f>IFERROR(INDEX('Lists (to be hidden)'!I:I, MATCH(Table5791052[[#This Row],[Attachment A Expenditure Subcategory]], 'Lists (to be hidden)'!E:E,0)),"")</f>
        <v/>
      </c>
      <c r="K41" s="168"/>
      <c r="L41" s="194">
        <f>IF(Table5791052[[#This Row],[FEMA Reimbursable?]]="Yes", Table5791052[[#This Row],[Total Expenditure Amount]]*0.25, Table5791052[[#This Row],[Total Expenditure Amount]])</f>
        <v>0</v>
      </c>
      <c r="M41" s="77" t="str">
        <f>IFERROR(INDEX('Lists (to be hidden)'!$D:$D,MATCH(I41,'Lists (to be hidden)'!$E:$E,0)),"")</f>
        <v/>
      </c>
      <c r="N41" s="78" t="str">
        <f>IFERROR(INDEX('Lists (to be hidden)'!$F:$F,MATCH(I41,'Lists (to be hidden)'!$E:$E,0)),"")</f>
        <v/>
      </c>
    </row>
    <row r="42" spans="1:14" x14ac:dyDescent="0.25">
      <c r="A42" s="18" t="s">
        <v>1254</v>
      </c>
      <c r="B42" s="18" t="str">
        <f>'1. Start Here'!$I$6</f>
        <v>N/A</v>
      </c>
      <c r="D42" s="23"/>
      <c r="E42" s="29" t="s">
        <v>149</v>
      </c>
      <c r="F42" s="19"/>
      <c r="G42" s="20"/>
      <c r="H42" s="20"/>
      <c r="I42" s="40"/>
      <c r="J42" s="185" t="str">
        <f>IFERROR(INDEX('Lists (to be hidden)'!I:I, MATCH(Table5791052[[#This Row],[Attachment A Expenditure Subcategory]], 'Lists (to be hidden)'!E:E,0)),"")</f>
        <v/>
      </c>
      <c r="K42" s="168"/>
      <c r="L42" s="194">
        <f>IF(Table5791052[[#This Row],[FEMA Reimbursable?]]="Yes", Table5791052[[#This Row],[Total Expenditure Amount]]*0.25, Table5791052[[#This Row],[Total Expenditure Amount]])</f>
        <v>0</v>
      </c>
      <c r="M42" s="77" t="str">
        <f>IFERROR(INDEX('Lists (to be hidden)'!$D:$D,MATCH(I42,'Lists (to be hidden)'!$E:$E,0)),"")</f>
        <v/>
      </c>
      <c r="N42" s="78" t="str">
        <f>IFERROR(INDEX('Lists (to be hidden)'!$F:$F,MATCH(I42,'Lists (to be hidden)'!$E:$E,0)),"")</f>
        <v/>
      </c>
    </row>
    <row r="43" spans="1:14" x14ac:dyDescent="0.25">
      <c r="A43" s="18" t="s">
        <v>1254</v>
      </c>
      <c r="B43" s="18" t="str">
        <f>'1. Start Here'!$I$6</f>
        <v>N/A</v>
      </c>
      <c r="D43" s="23"/>
      <c r="E43" s="29" t="s">
        <v>151</v>
      </c>
      <c r="F43" s="19"/>
      <c r="G43" s="20"/>
      <c r="H43" s="20"/>
      <c r="I43" s="40"/>
      <c r="J43" s="185" t="str">
        <f>IFERROR(INDEX('Lists (to be hidden)'!I:I, MATCH(Table5791052[[#This Row],[Attachment A Expenditure Subcategory]], 'Lists (to be hidden)'!E:E,0)),"")</f>
        <v/>
      </c>
      <c r="K43" s="168"/>
      <c r="L43" s="194">
        <f>IF(Table5791052[[#This Row],[FEMA Reimbursable?]]="Yes", Table5791052[[#This Row],[Total Expenditure Amount]]*0.25, Table5791052[[#This Row],[Total Expenditure Amount]])</f>
        <v>0</v>
      </c>
      <c r="M43" s="77" t="str">
        <f>IFERROR(INDEX('Lists (to be hidden)'!$D:$D,MATCH(I43,'Lists (to be hidden)'!$E:$E,0)),"")</f>
        <v/>
      </c>
      <c r="N43" s="78" t="str">
        <f>IFERROR(INDEX('Lists (to be hidden)'!$F:$F,MATCH(I43,'Lists (to be hidden)'!$E:$E,0)),"")</f>
        <v/>
      </c>
    </row>
    <row r="44" spans="1:14" x14ac:dyDescent="0.25">
      <c r="A44" s="18" t="s">
        <v>1254</v>
      </c>
      <c r="B44" s="18" t="str">
        <f>'1. Start Here'!$I$6</f>
        <v>N/A</v>
      </c>
      <c r="D44" s="23"/>
      <c r="E44" s="29" t="s">
        <v>155</v>
      </c>
      <c r="F44" s="19"/>
      <c r="G44" s="20"/>
      <c r="H44" s="20"/>
      <c r="I44" s="40"/>
      <c r="J44" s="185" t="str">
        <f>IFERROR(INDEX('Lists (to be hidden)'!I:I, MATCH(Table5791052[[#This Row],[Attachment A Expenditure Subcategory]], 'Lists (to be hidden)'!E:E,0)),"")</f>
        <v/>
      </c>
      <c r="K44" s="168"/>
      <c r="L44" s="194">
        <f>IF(Table5791052[[#This Row],[FEMA Reimbursable?]]="Yes", Table5791052[[#This Row],[Total Expenditure Amount]]*0.25, Table5791052[[#This Row],[Total Expenditure Amount]])</f>
        <v>0</v>
      </c>
      <c r="M44" s="77" t="str">
        <f>IFERROR(INDEX('Lists (to be hidden)'!$D:$D,MATCH(I44,'Lists (to be hidden)'!$E:$E,0)),"")</f>
        <v/>
      </c>
      <c r="N44" s="78" t="str">
        <f>IFERROR(INDEX('Lists (to be hidden)'!$F:$F,MATCH(I44,'Lists (to be hidden)'!$E:$E,0)),"")</f>
        <v/>
      </c>
    </row>
    <row r="45" spans="1:14" x14ac:dyDescent="0.25">
      <c r="A45" s="18" t="s">
        <v>1254</v>
      </c>
      <c r="B45" s="18" t="str">
        <f>'1. Start Here'!$I$6</f>
        <v>N/A</v>
      </c>
      <c r="D45" s="23"/>
      <c r="E45" s="29" t="s">
        <v>157</v>
      </c>
      <c r="F45" s="19"/>
      <c r="G45" s="20"/>
      <c r="H45" s="20"/>
      <c r="I45" s="40"/>
      <c r="J45" s="185" t="str">
        <f>IFERROR(INDEX('Lists (to be hidden)'!I:I, MATCH(Table5791052[[#This Row],[Attachment A Expenditure Subcategory]], 'Lists (to be hidden)'!E:E,0)),"")</f>
        <v/>
      </c>
      <c r="K45" s="168"/>
      <c r="L45" s="194">
        <f>IF(Table5791052[[#This Row],[FEMA Reimbursable?]]="Yes", Table5791052[[#This Row],[Total Expenditure Amount]]*0.25, Table5791052[[#This Row],[Total Expenditure Amount]])</f>
        <v>0</v>
      </c>
      <c r="M45" s="77" t="str">
        <f>IFERROR(INDEX('Lists (to be hidden)'!$D:$D,MATCH(I45,'Lists (to be hidden)'!$E:$E,0)),"")</f>
        <v/>
      </c>
      <c r="N45" s="78" t="str">
        <f>IFERROR(INDEX('Lists (to be hidden)'!$F:$F,MATCH(I45,'Lists (to be hidden)'!$E:$E,0)),"")</f>
        <v/>
      </c>
    </row>
    <row r="46" spans="1:14" x14ac:dyDescent="0.25">
      <c r="A46" s="18" t="s">
        <v>1254</v>
      </c>
      <c r="B46" s="18" t="str">
        <f>'1. Start Here'!$I$6</f>
        <v>N/A</v>
      </c>
      <c r="D46" s="23"/>
      <c r="E46" s="28" t="s">
        <v>159</v>
      </c>
      <c r="F46" s="19"/>
      <c r="G46" s="20"/>
      <c r="H46" s="20"/>
      <c r="I46" s="40"/>
      <c r="J46" s="185" t="str">
        <f>IFERROR(INDEX('Lists (to be hidden)'!I:I, MATCH(Table5791052[[#This Row],[Attachment A Expenditure Subcategory]], 'Lists (to be hidden)'!E:E,0)),"")</f>
        <v/>
      </c>
      <c r="K46" s="168"/>
      <c r="L46" s="194">
        <f>IF(Table5791052[[#This Row],[FEMA Reimbursable?]]="Yes", Table5791052[[#This Row],[Total Expenditure Amount]]*0.25, Table5791052[[#This Row],[Total Expenditure Amount]])</f>
        <v>0</v>
      </c>
      <c r="M46" s="77" t="str">
        <f>IFERROR(INDEX('Lists (to be hidden)'!$D:$D,MATCH(I46,'Lists (to be hidden)'!$E:$E,0)),"")</f>
        <v/>
      </c>
      <c r="N46" s="78" t="str">
        <f>IFERROR(INDEX('Lists (to be hidden)'!$F:$F,MATCH(I46,'Lists (to be hidden)'!$E:$E,0)),"")</f>
        <v/>
      </c>
    </row>
    <row r="47" spans="1:14" x14ac:dyDescent="0.25">
      <c r="A47" s="18" t="s">
        <v>1254</v>
      </c>
      <c r="B47" s="18" t="str">
        <f>'1. Start Here'!$I$6</f>
        <v>N/A</v>
      </c>
      <c r="D47" s="23"/>
      <c r="E47" s="29" t="s">
        <v>161</v>
      </c>
      <c r="F47" s="19"/>
      <c r="G47" s="20"/>
      <c r="H47" s="20"/>
      <c r="I47" s="40"/>
      <c r="J47" s="185" t="str">
        <f>IFERROR(INDEX('Lists (to be hidden)'!I:I, MATCH(Table5791052[[#This Row],[Attachment A Expenditure Subcategory]], 'Lists (to be hidden)'!E:E,0)),"")</f>
        <v/>
      </c>
      <c r="K47" s="168"/>
      <c r="L47" s="194">
        <f>IF(Table5791052[[#This Row],[FEMA Reimbursable?]]="Yes", Table5791052[[#This Row],[Total Expenditure Amount]]*0.25, Table5791052[[#This Row],[Total Expenditure Amount]])</f>
        <v>0</v>
      </c>
      <c r="M47" s="77" t="str">
        <f>IFERROR(INDEX('Lists (to be hidden)'!$D:$D,MATCH(I47,'Lists (to be hidden)'!$E:$E,0)),"")</f>
        <v/>
      </c>
      <c r="N47" s="78" t="str">
        <f>IFERROR(INDEX('Lists (to be hidden)'!$F:$F,MATCH(I47,'Lists (to be hidden)'!$E:$E,0)),"")</f>
        <v/>
      </c>
    </row>
    <row r="48" spans="1:14" x14ac:dyDescent="0.25">
      <c r="A48" s="18" t="s">
        <v>1254</v>
      </c>
      <c r="B48" s="18" t="str">
        <f>'1. Start Here'!$I$6</f>
        <v>N/A</v>
      </c>
      <c r="D48" s="23"/>
      <c r="E48" s="29" t="s">
        <v>163</v>
      </c>
      <c r="F48" s="19"/>
      <c r="G48" s="20"/>
      <c r="H48" s="20"/>
      <c r="I48" s="40"/>
      <c r="J48" s="185" t="str">
        <f>IFERROR(INDEX('Lists (to be hidden)'!I:I, MATCH(Table5791052[[#This Row],[Attachment A Expenditure Subcategory]], 'Lists (to be hidden)'!E:E,0)),"")</f>
        <v/>
      </c>
      <c r="K48" s="168"/>
      <c r="L48" s="194">
        <f>IF(Table5791052[[#This Row],[FEMA Reimbursable?]]="Yes", Table5791052[[#This Row],[Total Expenditure Amount]]*0.25, Table5791052[[#This Row],[Total Expenditure Amount]])</f>
        <v>0</v>
      </c>
      <c r="M48" s="77" t="str">
        <f>IFERROR(INDEX('Lists (to be hidden)'!$D:$D,MATCH(I48,'Lists (to be hidden)'!$E:$E,0)),"")</f>
        <v/>
      </c>
      <c r="N48" s="78" t="str">
        <f>IFERROR(INDEX('Lists (to be hidden)'!$F:$F,MATCH(I48,'Lists (to be hidden)'!$E:$E,0)),"")</f>
        <v/>
      </c>
    </row>
    <row r="49" spans="1:14" x14ac:dyDescent="0.25">
      <c r="A49" s="18" t="s">
        <v>1254</v>
      </c>
      <c r="B49" s="18" t="str">
        <f>'1. Start Here'!$I$6</f>
        <v>N/A</v>
      </c>
      <c r="D49" s="23"/>
      <c r="E49" s="28" t="s">
        <v>165</v>
      </c>
      <c r="F49" s="19"/>
      <c r="G49" s="20"/>
      <c r="H49" s="20"/>
      <c r="I49" s="40"/>
      <c r="J49" s="185" t="str">
        <f>IFERROR(INDEX('Lists (to be hidden)'!I:I, MATCH(Table5791052[[#This Row],[Attachment A Expenditure Subcategory]], 'Lists (to be hidden)'!E:E,0)),"")</f>
        <v/>
      </c>
      <c r="K49" s="168"/>
      <c r="L49" s="194">
        <f>IF(Table5791052[[#This Row],[FEMA Reimbursable?]]="Yes", Table5791052[[#This Row],[Total Expenditure Amount]]*0.25, Table5791052[[#This Row],[Total Expenditure Amount]])</f>
        <v>0</v>
      </c>
      <c r="M49" s="77" t="str">
        <f>IFERROR(INDEX('Lists (to be hidden)'!$D:$D,MATCH(I49,'Lists (to be hidden)'!$E:$E,0)),"")</f>
        <v/>
      </c>
      <c r="N49" s="78" t="str">
        <f>IFERROR(INDEX('Lists (to be hidden)'!$F:$F,MATCH(I49,'Lists (to be hidden)'!$E:$E,0)),"")</f>
        <v/>
      </c>
    </row>
    <row r="50" spans="1:14" x14ac:dyDescent="0.25">
      <c r="A50" s="18" t="s">
        <v>1254</v>
      </c>
      <c r="B50" s="18" t="str">
        <f>'1. Start Here'!$I$6</f>
        <v>N/A</v>
      </c>
      <c r="D50" s="23"/>
      <c r="E50" s="29" t="s">
        <v>167</v>
      </c>
      <c r="F50" s="19"/>
      <c r="G50" s="20"/>
      <c r="H50" s="20"/>
      <c r="I50" s="40"/>
      <c r="J50" s="185" t="str">
        <f>IFERROR(INDEX('Lists (to be hidden)'!I:I, MATCH(Table5791052[[#This Row],[Attachment A Expenditure Subcategory]], 'Lists (to be hidden)'!E:E,0)),"")</f>
        <v/>
      </c>
      <c r="K50" s="168"/>
      <c r="L50" s="194">
        <f>IF(Table5791052[[#This Row],[FEMA Reimbursable?]]="Yes", Table5791052[[#This Row],[Total Expenditure Amount]]*0.25, Table5791052[[#This Row],[Total Expenditure Amount]])</f>
        <v>0</v>
      </c>
      <c r="M50" s="77" t="str">
        <f>IFERROR(INDEX('Lists (to be hidden)'!$D:$D,MATCH(I50,'Lists (to be hidden)'!$E:$E,0)),"")</f>
        <v/>
      </c>
      <c r="N50" s="78" t="str">
        <f>IFERROR(INDEX('Lists (to be hidden)'!$F:$F,MATCH(I50,'Lists (to be hidden)'!$E:$E,0)),"")</f>
        <v/>
      </c>
    </row>
    <row r="51" spans="1:14" x14ac:dyDescent="0.25">
      <c r="A51" s="18" t="s">
        <v>1254</v>
      </c>
      <c r="B51" s="18" t="str">
        <f>'1. Start Here'!$I$6</f>
        <v>N/A</v>
      </c>
      <c r="D51" s="23"/>
      <c r="E51" s="29" t="s">
        <v>169</v>
      </c>
      <c r="F51" s="19"/>
      <c r="G51" s="20"/>
      <c r="H51" s="20"/>
      <c r="I51" s="40"/>
      <c r="J51" s="185" t="str">
        <f>IFERROR(INDEX('Lists (to be hidden)'!I:I, MATCH(Table5791052[[#This Row],[Attachment A Expenditure Subcategory]], 'Lists (to be hidden)'!E:E,0)),"")</f>
        <v/>
      </c>
      <c r="K51" s="168"/>
      <c r="L51" s="194">
        <f>IF(Table5791052[[#This Row],[FEMA Reimbursable?]]="Yes", Table5791052[[#This Row],[Total Expenditure Amount]]*0.25, Table5791052[[#This Row],[Total Expenditure Amount]])</f>
        <v>0</v>
      </c>
      <c r="M51" s="77" t="str">
        <f>IFERROR(INDEX('Lists (to be hidden)'!$D:$D,MATCH(I51,'Lists (to be hidden)'!$E:$E,0)),"")</f>
        <v/>
      </c>
      <c r="N51" s="78" t="str">
        <f>IFERROR(INDEX('Lists (to be hidden)'!$F:$F,MATCH(I51,'Lists (to be hidden)'!$E:$E,0)),"")</f>
        <v/>
      </c>
    </row>
    <row r="52" spans="1:14" x14ac:dyDescent="0.25">
      <c r="A52" s="18" t="s">
        <v>1254</v>
      </c>
      <c r="B52" s="18" t="str">
        <f>'1. Start Here'!$I$6</f>
        <v>N/A</v>
      </c>
      <c r="D52" s="23"/>
      <c r="E52" s="29" t="s">
        <v>171</v>
      </c>
      <c r="F52" s="19"/>
      <c r="G52" s="20"/>
      <c r="H52" s="20"/>
      <c r="I52" s="40"/>
      <c r="J52" s="185" t="str">
        <f>IFERROR(INDEX('Lists (to be hidden)'!I:I, MATCH(Table5791052[[#This Row],[Attachment A Expenditure Subcategory]], 'Lists (to be hidden)'!E:E,0)),"")</f>
        <v/>
      </c>
      <c r="K52" s="168"/>
      <c r="L52" s="194">
        <f>IF(Table5791052[[#This Row],[FEMA Reimbursable?]]="Yes", Table5791052[[#This Row],[Total Expenditure Amount]]*0.25, Table5791052[[#This Row],[Total Expenditure Amount]])</f>
        <v>0</v>
      </c>
      <c r="M52" s="77" t="str">
        <f>IFERROR(INDEX('Lists (to be hidden)'!$D:$D,MATCH(I52,'Lists (to be hidden)'!$E:$E,0)),"")</f>
        <v/>
      </c>
      <c r="N52" s="78" t="str">
        <f>IFERROR(INDEX('Lists (to be hidden)'!$F:$F,MATCH(I52,'Lists (to be hidden)'!$E:$E,0)),"")</f>
        <v/>
      </c>
    </row>
    <row r="53" spans="1:14" x14ac:dyDescent="0.25">
      <c r="A53" s="18" t="s">
        <v>1254</v>
      </c>
      <c r="B53" s="18" t="str">
        <f>'1. Start Here'!$I$6</f>
        <v>N/A</v>
      </c>
      <c r="D53" s="23"/>
      <c r="E53" s="29" t="s">
        <v>173</v>
      </c>
      <c r="F53" s="19"/>
      <c r="G53" s="20"/>
      <c r="H53" s="20"/>
      <c r="I53" s="40"/>
      <c r="J53" s="185" t="str">
        <f>IFERROR(INDEX('Lists (to be hidden)'!I:I, MATCH(Table5791052[[#This Row],[Attachment A Expenditure Subcategory]], 'Lists (to be hidden)'!E:E,0)),"")</f>
        <v/>
      </c>
      <c r="K53" s="168"/>
      <c r="L53" s="194">
        <f>IF(Table5791052[[#This Row],[FEMA Reimbursable?]]="Yes", Table5791052[[#This Row],[Total Expenditure Amount]]*0.25, Table5791052[[#This Row],[Total Expenditure Amount]])</f>
        <v>0</v>
      </c>
      <c r="M53" s="77" t="str">
        <f>IFERROR(INDEX('Lists (to be hidden)'!$D:$D,MATCH(I53,'Lists (to be hidden)'!$E:$E,0)),"")</f>
        <v/>
      </c>
      <c r="N53" s="78" t="str">
        <f>IFERROR(INDEX('Lists (to be hidden)'!$F:$F,MATCH(I53,'Lists (to be hidden)'!$E:$E,0)),"")</f>
        <v/>
      </c>
    </row>
    <row r="54" spans="1:14" x14ac:dyDescent="0.25">
      <c r="A54" s="18" t="s">
        <v>1254</v>
      </c>
      <c r="B54" s="18" t="str">
        <f>'1. Start Here'!$I$6</f>
        <v>N/A</v>
      </c>
      <c r="D54" s="23"/>
      <c r="E54" s="28" t="s">
        <v>175</v>
      </c>
      <c r="F54" s="19"/>
      <c r="G54" s="20"/>
      <c r="H54" s="20"/>
      <c r="I54" s="40"/>
      <c r="J54" s="185" t="str">
        <f>IFERROR(INDEX('Lists (to be hidden)'!I:I, MATCH(Table5791052[[#This Row],[Attachment A Expenditure Subcategory]], 'Lists (to be hidden)'!E:E,0)),"")</f>
        <v/>
      </c>
      <c r="K54" s="168"/>
      <c r="L54" s="194">
        <f>IF(Table5791052[[#This Row],[FEMA Reimbursable?]]="Yes", Table5791052[[#This Row],[Total Expenditure Amount]]*0.25, Table5791052[[#This Row],[Total Expenditure Amount]])</f>
        <v>0</v>
      </c>
      <c r="M54" s="77" t="str">
        <f>IFERROR(INDEX('Lists (to be hidden)'!$D:$D,MATCH(I54,'Lists (to be hidden)'!$E:$E,0)),"")</f>
        <v/>
      </c>
      <c r="N54" s="78" t="str">
        <f>IFERROR(INDEX('Lists (to be hidden)'!$F:$F,MATCH(I54,'Lists (to be hidden)'!$E:$E,0)),"")</f>
        <v/>
      </c>
    </row>
    <row r="55" spans="1:14" x14ac:dyDescent="0.25">
      <c r="A55" s="18" t="s">
        <v>1254</v>
      </c>
      <c r="B55" s="18" t="str">
        <f>'1. Start Here'!$I$6</f>
        <v>N/A</v>
      </c>
      <c r="D55" s="23"/>
      <c r="E55" s="29" t="s">
        <v>177</v>
      </c>
      <c r="F55" s="19"/>
      <c r="G55" s="20"/>
      <c r="H55" s="20"/>
      <c r="I55" s="40"/>
      <c r="J55" s="185" t="str">
        <f>IFERROR(INDEX('Lists (to be hidden)'!I:I, MATCH(Table5791052[[#This Row],[Attachment A Expenditure Subcategory]], 'Lists (to be hidden)'!E:E,0)),"")</f>
        <v/>
      </c>
      <c r="K55" s="168"/>
      <c r="L55" s="194">
        <f>IF(Table5791052[[#This Row],[FEMA Reimbursable?]]="Yes", Table5791052[[#This Row],[Total Expenditure Amount]]*0.25, Table5791052[[#This Row],[Total Expenditure Amount]])</f>
        <v>0</v>
      </c>
      <c r="M55" s="77" t="str">
        <f>IFERROR(INDEX('Lists (to be hidden)'!$D:$D,MATCH(I55,'Lists (to be hidden)'!$E:$E,0)),"")</f>
        <v/>
      </c>
      <c r="N55" s="78" t="str">
        <f>IFERROR(INDEX('Lists (to be hidden)'!$F:$F,MATCH(I55,'Lists (to be hidden)'!$E:$E,0)),"")</f>
        <v/>
      </c>
    </row>
    <row r="56" spans="1:14" x14ac:dyDescent="0.25">
      <c r="A56" s="18" t="s">
        <v>1254</v>
      </c>
      <c r="B56" s="18" t="str">
        <f>'1. Start Here'!$I$6</f>
        <v>N/A</v>
      </c>
      <c r="D56" s="23"/>
      <c r="E56" s="29" t="s">
        <v>179</v>
      </c>
      <c r="F56" s="19"/>
      <c r="G56" s="20"/>
      <c r="H56" s="20"/>
      <c r="I56" s="40"/>
      <c r="J56" s="185" t="str">
        <f>IFERROR(INDEX('Lists (to be hidden)'!I:I, MATCH(Table5791052[[#This Row],[Attachment A Expenditure Subcategory]], 'Lists (to be hidden)'!E:E,0)),"")</f>
        <v/>
      </c>
      <c r="K56" s="168"/>
      <c r="L56" s="194">
        <f>IF(Table5791052[[#This Row],[FEMA Reimbursable?]]="Yes", Table5791052[[#This Row],[Total Expenditure Amount]]*0.25, Table5791052[[#This Row],[Total Expenditure Amount]])</f>
        <v>0</v>
      </c>
      <c r="M56" s="77" t="str">
        <f>IFERROR(INDEX('Lists (to be hidden)'!$D:$D,MATCH(I56,'Lists (to be hidden)'!$E:$E,0)),"")</f>
        <v/>
      </c>
      <c r="N56" s="78" t="str">
        <f>IFERROR(INDEX('Lists (to be hidden)'!$F:$F,MATCH(I56,'Lists (to be hidden)'!$E:$E,0)),"")</f>
        <v/>
      </c>
    </row>
    <row r="57" spans="1:14" x14ac:dyDescent="0.25">
      <c r="A57" s="18" t="s">
        <v>1254</v>
      </c>
      <c r="B57" s="18" t="str">
        <f>'1. Start Here'!$I$6</f>
        <v>N/A</v>
      </c>
      <c r="D57" s="23"/>
      <c r="E57" s="28" t="s">
        <v>181</v>
      </c>
      <c r="F57" s="19"/>
      <c r="G57" s="20"/>
      <c r="H57" s="20"/>
      <c r="I57" s="40"/>
      <c r="J57" s="185" t="str">
        <f>IFERROR(INDEX('Lists (to be hidden)'!I:I, MATCH(Table5791052[[#This Row],[Attachment A Expenditure Subcategory]], 'Lists (to be hidden)'!E:E,0)),"")</f>
        <v/>
      </c>
      <c r="K57" s="168"/>
      <c r="L57" s="194">
        <f>IF(Table5791052[[#This Row],[FEMA Reimbursable?]]="Yes", Table5791052[[#This Row],[Total Expenditure Amount]]*0.25, Table5791052[[#This Row],[Total Expenditure Amount]])</f>
        <v>0</v>
      </c>
      <c r="M57" s="77" t="str">
        <f>IFERROR(INDEX('Lists (to be hidden)'!$D:$D,MATCH(I57,'Lists (to be hidden)'!$E:$E,0)),"")</f>
        <v/>
      </c>
      <c r="N57" s="78" t="str">
        <f>IFERROR(INDEX('Lists (to be hidden)'!$F:$F,MATCH(I57,'Lists (to be hidden)'!$E:$E,0)),"")</f>
        <v/>
      </c>
    </row>
    <row r="58" spans="1:14" x14ac:dyDescent="0.25">
      <c r="A58" s="18" t="s">
        <v>1254</v>
      </c>
      <c r="B58" s="18" t="str">
        <f>'1. Start Here'!$I$6</f>
        <v>N/A</v>
      </c>
      <c r="D58" s="23"/>
      <c r="E58" s="29" t="s">
        <v>183</v>
      </c>
      <c r="F58" s="19"/>
      <c r="G58" s="20"/>
      <c r="H58" s="20"/>
      <c r="I58" s="40"/>
      <c r="J58" s="185" t="str">
        <f>IFERROR(INDEX('Lists (to be hidden)'!I:I, MATCH(Table5791052[[#This Row],[Attachment A Expenditure Subcategory]], 'Lists (to be hidden)'!E:E,0)),"")</f>
        <v/>
      </c>
      <c r="K58" s="168"/>
      <c r="L58" s="194">
        <f>IF(Table5791052[[#This Row],[FEMA Reimbursable?]]="Yes", Table5791052[[#This Row],[Total Expenditure Amount]]*0.25, Table5791052[[#This Row],[Total Expenditure Amount]])</f>
        <v>0</v>
      </c>
      <c r="M58" s="77" t="str">
        <f>IFERROR(INDEX('Lists (to be hidden)'!$D:$D,MATCH(I58,'Lists (to be hidden)'!$E:$E,0)),"")</f>
        <v/>
      </c>
      <c r="N58" s="78" t="str">
        <f>IFERROR(INDEX('Lists (to be hidden)'!$F:$F,MATCH(I58,'Lists (to be hidden)'!$E:$E,0)),"")</f>
        <v/>
      </c>
    </row>
    <row r="59" spans="1:14" x14ac:dyDescent="0.25">
      <c r="A59" s="18" t="s">
        <v>1254</v>
      </c>
      <c r="B59" s="18" t="str">
        <f>'1. Start Here'!$I$6</f>
        <v>N/A</v>
      </c>
      <c r="D59" s="55"/>
      <c r="E59" s="29" t="s">
        <v>185</v>
      </c>
      <c r="F59" s="56"/>
      <c r="G59" s="116"/>
      <c r="H59" s="20"/>
      <c r="I59" s="40"/>
      <c r="J59" s="185" t="str">
        <f>IFERROR(INDEX('Lists (to be hidden)'!I:I, MATCH(Table5791052[[#This Row],[Attachment A Expenditure Subcategory]], 'Lists (to be hidden)'!E:E,0)),"")</f>
        <v/>
      </c>
      <c r="K59" s="168"/>
      <c r="L59" s="194">
        <f>IF(Table5791052[[#This Row],[FEMA Reimbursable?]]="Yes", Table5791052[[#This Row],[Total Expenditure Amount]]*0.25, Table5791052[[#This Row],[Total Expenditure Amount]])</f>
        <v>0</v>
      </c>
      <c r="M59" s="77" t="str">
        <f>IFERROR(INDEX('Lists (to be hidden)'!$D:$D,MATCH(I59,'Lists (to be hidden)'!$E:$E,0)),"")</f>
        <v/>
      </c>
      <c r="N59" s="78" t="str">
        <f>IFERROR(INDEX('Lists (to be hidden)'!$F:$F,MATCH(I59,'Lists (to be hidden)'!$E:$E,0)),"")</f>
        <v/>
      </c>
    </row>
    <row r="60" spans="1:14" x14ac:dyDescent="0.25">
      <c r="A60" s="18" t="s">
        <v>1254</v>
      </c>
      <c r="B60" s="18" t="str">
        <f>'1. Start Here'!$I$6</f>
        <v>N/A</v>
      </c>
      <c r="D60" s="23"/>
      <c r="E60" s="29" t="s">
        <v>187</v>
      </c>
      <c r="F60" s="19"/>
      <c r="G60" s="20"/>
      <c r="H60" s="20"/>
      <c r="I60" s="40"/>
      <c r="J60" s="185" t="str">
        <f>IFERROR(INDEX('Lists (to be hidden)'!I:I, MATCH(Table5791052[[#This Row],[Attachment A Expenditure Subcategory]], 'Lists (to be hidden)'!E:E,0)),"")</f>
        <v/>
      </c>
      <c r="K60" s="168"/>
      <c r="L60" s="194">
        <f>IF(Table5791052[[#This Row],[FEMA Reimbursable?]]="Yes", Table5791052[[#This Row],[Total Expenditure Amount]]*0.25, Table5791052[[#This Row],[Total Expenditure Amount]])</f>
        <v>0</v>
      </c>
      <c r="M60" s="77" t="str">
        <f>IFERROR(INDEX('Lists (to be hidden)'!$D:$D,MATCH(I60,'Lists (to be hidden)'!$E:$E,0)),"")</f>
        <v/>
      </c>
      <c r="N60" s="78" t="str">
        <f>IFERROR(INDEX('Lists (to be hidden)'!$F:$F,MATCH(I60,'Lists (to be hidden)'!$E:$E,0)),"")</f>
        <v/>
      </c>
    </row>
    <row r="61" spans="1:14" x14ac:dyDescent="0.25">
      <c r="A61" s="18" t="s">
        <v>1254</v>
      </c>
      <c r="B61" s="18" t="str">
        <f>'1. Start Here'!$I$6</f>
        <v>N/A</v>
      </c>
      <c r="D61" s="23"/>
      <c r="E61" s="29" t="s">
        <v>189</v>
      </c>
      <c r="F61" s="19"/>
      <c r="G61" s="20"/>
      <c r="H61" s="20"/>
      <c r="I61" s="40"/>
      <c r="J61" s="185" t="str">
        <f>IFERROR(INDEX('Lists (to be hidden)'!I:I, MATCH(Table5791052[[#This Row],[Attachment A Expenditure Subcategory]], 'Lists (to be hidden)'!E:E,0)),"")</f>
        <v/>
      </c>
      <c r="K61" s="168"/>
      <c r="L61" s="194">
        <f>IF(Table5791052[[#This Row],[FEMA Reimbursable?]]="Yes", Table5791052[[#This Row],[Total Expenditure Amount]]*0.25, Table5791052[[#This Row],[Total Expenditure Amount]])</f>
        <v>0</v>
      </c>
      <c r="M61" s="77" t="str">
        <f>IFERROR(INDEX('Lists (to be hidden)'!$D:$D,MATCH(I61,'Lists (to be hidden)'!$E:$E,0)),"")</f>
        <v/>
      </c>
      <c r="N61" s="78" t="str">
        <f>IFERROR(INDEX('Lists (to be hidden)'!$F:$F,MATCH(I61,'Lists (to be hidden)'!$E:$E,0)),"")</f>
        <v/>
      </c>
    </row>
    <row r="62" spans="1:14" x14ac:dyDescent="0.25">
      <c r="A62" s="18" t="s">
        <v>1254</v>
      </c>
      <c r="B62" s="18" t="str">
        <f>'1. Start Here'!$I$6</f>
        <v>N/A</v>
      </c>
      <c r="D62" s="23"/>
      <c r="E62" s="28" t="s">
        <v>191</v>
      </c>
      <c r="F62" s="19"/>
      <c r="G62" s="20"/>
      <c r="H62" s="20"/>
      <c r="I62" s="40"/>
      <c r="J62" s="185" t="str">
        <f>IFERROR(INDEX('Lists (to be hidden)'!I:I, MATCH(Table5791052[[#This Row],[Attachment A Expenditure Subcategory]], 'Lists (to be hidden)'!E:E,0)),"")</f>
        <v/>
      </c>
      <c r="K62" s="168"/>
      <c r="L62" s="194">
        <f>IF(Table5791052[[#This Row],[FEMA Reimbursable?]]="Yes", Table5791052[[#This Row],[Total Expenditure Amount]]*0.25, Table5791052[[#This Row],[Total Expenditure Amount]])</f>
        <v>0</v>
      </c>
      <c r="M62" s="77" t="str">
        <f>IFERROR(INDEX('Lists (to be hidden)'!$D:$D,MATCH(I62,'Lists (to be hidden)'!$E:$E,0)),"")</f>
        <v/>
      </c>
      <c r="N62" s="78" t="str">
        <f>IFERROR(INDEX('Lists (to be hidden)'!$F:$F,MATCH(I62,'Lists (to be hidden)'!$E:$E,0)),"")</f>
        <v/>
      </c>
    </row>
    <row r="63" spans="1:14" x14ac:dyDescent="0.25">
      <c r="A63" s="18" t="s">
        <v>1254</v>
      </c>
      <c r="B63" s="18" t="str">
        <f>'1. Start Here'!$I$6</f>
        <v>N/A</v>
      </c>
      <c r="D63" s="23"/>
      <c r="E63" s="29" t="s">
        <v>193</v>
      </c>
      <c r="F63" s="19"/>
      <c r="G63" s="20"/>
      <c r="H63" s="20"/>
      <c r="I63" s="40"/>
      <c r="J63" s="185" t="str">
        <f>IFERROR(INDEX('Lists (to be hidden)'!I:I, MATCH(Table5791052[[#This Row],[Attachment A Expenditure Subcategory]], 'Lists (to be hidden)'!E:E,0)),"")</f>
        <v/>
      </c>
      <c r="K63" s="168"/>
      <c r="L63" s="194">
        <f>IF(Table5791052[[#This Row],[FEMA Reimbursable?]]="Yes", Table5791052[[#This Row],[Total Expenditure Amount]]*0.25, Table5791052[[#This Row],[Total Expenditure Amount]])</f>
        <v>0</v>
      </c>
      <c r="M63" s="77" t="str">
        <f>IFERROR(INDEX('Lists (to be hidden)'!$D:$D,MATCH(I63,'Lists (to be hidden)'!$E:$E,0)),"")</f>
        <v/>
      </c>
      <c r="N63" s="78" t="str">
        <f>IFERROR(INDEX('Lists (to be hidden)'!$F:$F,MATCH(I63,'Lists (to be hidden)'!$E:$E,0)),"")</f>
        <v/>
      </c>
    </row>
    <row r="64" spans="1:14" x14ac:dyDescent="0.25">
      <c r="A64" s="18" t="s">
        <v>1254</v>
      </c>
      <c r="B64" s="18" t="str">
        <f>'1. Start Here'!$I$6</f>
        <v>N/A</v>
      </c>
      <c r="D64" s="23"/>
      <c r="E64" s="29" t="s">
        <v>195</v>
      </c>
      <c r="F64" s="19"/>
      <c r="G64" s="20"/>
      <c r="H64" s="20"/>
      <c r="I64" s="40"/>
      <c r="J64" s="185" t="str">
        <f>IFERROR(INDEX('Lists (to be hidden)'!I:I, MATCH(Table5791052[[#This Row],[Attachment A Expenditure Subcategory]], 'Lists (to be hidden)'!E:E,0)),"")</f>
        <v/>
      </c>
      <c r="K64" s="168"/>
      <c r="L64" s="194">
        <f>IF(Table5791052[[#This Row],[FEMA Reimbursable?]]="Yes", Table5791052[[#This Row],[Total Expenditure Amount]]*0.25, Table5791052[[#This Row],[Total Expenditure Amount]])</f>
        <v>0</v>
      </c>
      <c r="M64" s="77" t="str">
        <f>IFERROR(INDEX('Lists (to be hidden)'!$D:$D,MATCH(I64,'Lists (to be hidden)'!$E:$E,0)),"")</f>
        <v/>
      </c>
      <c r="N64" s="78" t="str">
        <f>IFERROR(INDEX('Lists (to be hidden)'!$F:$F,MATCH(I64,'Lists (to be hidden)'!$E:$E,0)),"")</f>
        <v/>
      </c>
    </row>
    <row r="65" spans="1:14" x14ac:dyDescent="0.25">
      <c r="A65" s="18" t="s">
        <v>1254</v>
      </c>
      <c r="B65" s="18" t="str">
        <f>'1. Start Here'!$I$6</f>
        <v>N/A</v>
      </c>
      <c r="D65" s="23"/>
      <c r="E65" s="28" t="s">
        <v>197</v>
      </c>
      <c r="F65" s="19"/>
      <c r="G65" s="20"/>
      <c r="H65" s="20"/>
      <c r="I65" s="40"/>
      <c r="J65" s="185" t="str">
        <f>IFERROR(INDEX('Lists (to be hidden)'!I:I, MATCH(Table5791052[[#This Row],[Attachment A Expenditure Subcategory]], 'Lists (to be hidden)'!E:E,0)),"")</f>
        <v/>
      </c>
      <c r="K65" s="168"/>
      <c r="L65" s="194">
        <f>IF(Table5791052[[#This Row],[FEMA Reimbursable?]]="Yes", Table5791052[[#This Row],[Total Expenditure Amount]]*0.25, Table5791052[[#This Row],[Total Expenditure Amount]])</f>
        <v>0</v>
      </c>
      <c r="M65" s="77" t="str">
        <f>IFERROR(INDEX('Lists (to be hidden)'!$D:$D,MATCH(I65,'Lists (to be hidden)'!$E:$E,0)),"")</f>
        <v/>
      </c>
      <c r="N65" s="78" t="str">
        <f>IFERROR(INDEX('Lists (to be hidden)'!$F:$F,MATCH(I65,'Lists (to be hidden)'!$E:$E,0)),"")</f>
        <v/>
      </c>
    </row>
    <row r="66" spans="1:14" x14ac:dyDescent="0.25">
      <c r="A66" s="18" t="s">
        <v>1254</v>
      </c>
      <c r="B66" s="18" t="str">
        <f>'1. Start Here'!$I$6</f>
        <v>N/A</v>
      </c>
      <c r="D66" s="23"/>
      <c r="E66" s="29" t="s">
        <v>199</v>
      </c>
      <c r="F66" s="19"/>
      <c r="G66" s="20"/>
      <c r="H66" s="20"/>
      <c r="I66" s="40"/>
      <c r="J66" s="185" t="str">
        <f>IFERROR(INDEX('Lists (to be hidden)'!I:I, MATCH(Table5791052[[#This Row],[Attachment A Expenditure Subcategory]], 'Lists (to be hidden)'!E:E,0)),"")</f>
        <v/>
      </c>
      <c r="K66" s="168"/>
      <c r="L66" s="194">
        <f>IF(Table5791052[[#This Row],[FEMA Reimbursable?]]="Yes", Table5791052[[#This Row],[Total Expenditure Amount]]*0.25, Table5791052[[#This Row],[Total Expenditure Amount]])</f>
        <v>0</v>
      </c>
      <c r="M66" s="77" t="str">
        <f>IFERROR(INDEX('Lists (to be hidden)'!$D:$D,MATCH(I66,'Lists (to be hidden)'!$E:$E,0)),"")</f>
        <v/>
      </c>
      <c r="N66" s="78" t="str">
        <f>IFERROR(INDEX('Lists (to be hidden)'!$F:$F,MATCH(I66,'Lists (to be hidden)'!$E:$E,0)),"")</f>
        <v/>
      </c>
    </row>
    <row r="67" spans="1:14" x14ac:dyDescent="0.25">
      <c r="A67" s="18" t="s">
        <v>1254</v>
      </c>
      <c r="B67" s="18" t="str">
        <f>'1. Start Here'!$I$6</f>
        <v>N/A</v>
      </c>
      <c r="D67" s="23"/>
      <c r="E67" s="29" t="s">
        <v>201</v>
      </c>
      <c r="F67" s="19"/>
      <c r="G67" s="20"/>
      <c r="H67" s="20"/>
      <c r="I67" s="40"/>
      <c r="J67" s="185" t="str">
        <f>IFERROR(INDEX('Lists (to be hidden)'!I:I, MATCH(Table5791052[[#This Row],[Attachment A Expenditure Subcategory]], 'Lists (to be hidden)'!E:E,0)),"")</f>
        <v/>
      </c>
      <c r="K67" s="168"/>
      <c r="L67" s="194">
        <f>IF(Table5791052[[#This Row],[FEMA Reimbursable?]]="Yes", Table5791052[[#This Row],[Total Expenditure Amount]]*0.25, Table5791052[[#This Row],[Total Expenditure Amount]])</f>
        <v>0</v>
      </c>
      <c r="M67" s="77" t="str">
        <f>IFERROR(INDEX('Lists (to be hidden)'!$D:$D,MATCH(I67,'Lists (to be hidden)'!$E:$E,0)),"")</f>
        <v/>
      </c>
      <c r="N67" s="78" t="str">
        <f>IFERROR(INDEX('Lists (to be hidden)'!$F:$F,MATCH(I67,'Lists (to be hidden)'!$E:$E,0)),"")</f>
        <v/>
      </c>
    </row>
    <row r="68" spans="1:14" x14ac:dyDescent="0.25">
      <c r="A68" s="18" t="s">
        <v>1254</v>
      </c>
      <c r="B68" s="18" t="str">
        <f>'1. Start Here'!$I$6</f>
        <v>N/A</v>
      </c>
      <c r="D68" s="23"/>
      <c r="E68" s="29" t="s">
        <v>203</v>
      </c>
      <c r="F68" s="19"/>
      <c r="G68" s="20"/>
      <c r="H68" s="20"/>
      <c r="I68" s="40"/>
      <c r="J68" s="185" t="str">
        <f>IFERROR(INDEX('Lists (to be hidden)'!I:I, MATCH(Table5791052[[#This Row],[Attachment A Expenditure Subcategory]], 'Lists (to be hidden)'!E:E,0)),"")</f>
        <v/>
      </c>
      <c r="K68" s="168"/>
      <c r="L68" s="194">
        <f>IF(Table5791052[[#This Row],[FEMA Reimbursable?]]="Yes", Table5791052[[#This Row],[Total Expenditure Amount]]*0.25, Table5791052[[#This Row],[Total Expenditure Amount]])</f>
        <v>0</v>
      </c>
      <c r="M68" s="77" t="str">
        <f>IFERROR(INDEX('Lists (to be hidden)'!$D:$D,MATCH(I68,'Lists (to be hidden)'!$E:$E,0)),"")</f>
        <v/>
      </c>
      <c r="N68" s="78" t="str">
        <f>IFERROR(INDEX('Lists (to be hidden)'!$F:$F,MATCH(I68,'Lists (to be hidden)'!$E:$E,0)),"")</f>
        <v/>
      </c>
    </row>
    <row r="69" spans="1:14" x14ac:dyDescent="0.25">
      <c r="A69" s="18" t="s">
        <v>1254</v>
      </c>
      <c r="B69" s="18" t="str">
        <f>'1. Start Here'!$I$6</f>
        <v>N/A</v>
      </c>
      <c r="D69" s="23"/>
      <c r="E69" s="29" t="s">
        <v>205</v>
      </c>
      <c r="F69" s="19"/>
      <c r="G69" s="20"/>
      <c r="H69" s="20"/>
      <c r="I69" s="40"/>
      <c r="J69" s="185" t="str">
        <f>IFERROR(INDEX('Lists (to be hidden)'!I:I, MATCH(Table5791052[[#This Row],[Attachment A Expenditure Subcategory]], 'Lists (to be hidden)'!E:E,0)),"")</f>
        <v/>
      </c>
      <c r="K69" s="168"/>
      <c r="L69" s="194">
        <f>IF(Table5791052[[#This Row],[FEMA Reimbursable?]]="Yes", Table5791052[[#This Row],[Total Expenditure Amount]]*0.25, Table5791052[[#This Row],[Total Expenditure Amount]])</f>
        <v>0</v>
      </c>
      <c r="M69" s="77" t="str">
        <f>IFERROR(INDEX('Lists (to be hidden)'!$D:$D,MATCH(I69,'Lists (to be hidden)'!$E:$E,0)),"")</f>
        <v/>
      </c>
      <c r="N69" s="78" t="str">
        <f>IFERROR(INDEX('Lists (to be hidden)'!$F:$F,MATCH(I69,'Lists (to be hidden)'!$E:$E,0)),"")</f>
        <v/>
      </c>
    </row>
    <row r="70" spans="1:14" x14ac:dyDescent="0.25">
      <c r="A70" s="18" t="s">
        <v>1254</v>
      </c>
      <c r="B70" s="18" t="str">
        <f>'1. Start Here'!$I$6</f>
        <v>N/A</v>
      </c>
      <c r="D70" s="23"/>
      <c r="E70" s="28" t="s">
        <v>207</v>
      </c>
      <c r="F70" s="19"/>
      <c r="G70" s="20"/>
      <c r="H70" s="20"/>
      <c r="I70" s="40"/>
      <c r="J70" s="185" t="str">
        <f>IFERROR(INDEX('Lists (to be hidden)'!I:I, MATCH(Table5791052[[#This Row],[Attachment A Expenditure Subcategory]], 'Lists (to be hidden)'!E:E,0)),"")</f>
        <v/>
      </c>
      <c r="K70" s="168"/>
      <c r="L70" s="194">
        <f>IF(Table5791052[[#This Row],[FEMA Reimbursable?]]="Yes", Table5791052[[#This Row],[Total Expenditure Amount]]*0.25, Table5791052[[#This Row],[Total Expenditure Amount]])</f>
        <v>0</v>
      </c>
      <c r="M70" s="77" t="str">
        <f>IFERROR(INDEX('Lists (to be hidden)'!$D:$D,MATCH(I70,'Lists (to be hidden)'!$E:$E,0)),"")</f>
        <v/>
      </c>
      <c r="N70" s="78" t="str">
        <f>IFERROR(INDEX('Lists (to be hidden)'!$F:$F,MATCH(I70,'Lists (to be hidden)'!$E:$E,0)),"")</f>
        <v/>
      </c>
    </row>
    <row r="71" spans="1:14" x14ac:dyDescent="0.25">
      <c r="A71" s="18" t="s">
        <v>1254</v>
      </c>
      <c r="B71" s="18" t="str">
        <f>'1. Start Here'!$I$6</f>
        <v>N/A</v>
      </c>
      <c r="D71" s="23"/>
      <c r="E71" s="29" t="s">
        <v>209</v>
      </c>
      <c r="F71" s="19"/>
      <c r="G71" s="20"/>
      <c r="H71" s="20"/>
      <c r="I71" s="40"/>
      <c r="J71" s="185" t="str">
        <f>IFERROR(INDEX('Lists (to be hidden)'!I:I, MATCH(Table5791052[[#This Row],[Attachment A Expenditure Subcategory]], 'Lists (to be hidden)'!E:E,0)),"")</f>
        <v/>
      </c>
      <c r="K71" s="168"/>
      <c r="L71" s="194">
        <f>IF(Table5791052[[#This Row],[FEMA Reimbursable?]]="Yes", Table5791052[[#This Row],[Total Expenditure Amount]]*0.25, Table5791052[[#This Row],[Total Expenditure Amount]])</f>
        <v>0</v>
      </c>
      <c r="M71" s="77" t="str">
        <f>IFERROR(INDEX('Lists (to be hidden)'!$D:$D,MATCH(I71,'Lists (to be hidden)'!$E:$E,0)),"")</f>
        <v/>
      </c>
      <c r="N71" s="78" t="str">
        <f>IFERROR(INDEX('Lists (to be hidden)'!$F:$F,MATCH(I71,'Lists (to be hidden)'!$E:$E,0)),"")</f>
        <v/>
      </c>
    </row>
    <row r="72" spans="1:14" x14ac:dyDescent="0.25">
      <c r="A72" s="18" t="s">
        <v>1254</v>
      </c>
      <c r="B72" s="18" t="str">
        <f>'1. Start Here'!$I$6</f>
        <v>N/A</v>
      </c>
      <c r="D72" s="23"/>
      <c r="E72" s="29" t="s">
        <v>211</v>
      </c>
      <c r="F72" s="19"/>
      <c r="G72" s="20"/>
      <c r="H72" s="20"/>
      <c r="I72" s="40"/>
      <c r="J72" s="185" t="str">
        <f>IFERROR(INDEX('Lists (to be hidden)'!I:I, MATCH(Table5791052[[#This Row],[Attachment A Expenditure Subcategory]], 'Lists (to be hidden)'!E:E,0)),"")</f>
        <v/>
      </c>
      <c r="K72" s="168"/>
      <c r="L72" s="194">
        <f>IF(Table5791052[[#This Row],[FEMA Reimbursable?]]="Yes", Table5791052[[#This Row],[Total Expenditure Amount]]*0.25, Table5791052[[#This Row],[Total Expenditure Amount]])</f>
        <v>0</v>
      </c>
      <c r="M72" s="77" t="str">
        <f>IFERROR(INDEX('Lists (to be hidden)'!$D:$D,MATCH(I72,'Lists (to be hidden)'!$E:$E,0)),"")</f>
        <v/>
      </c>
      <c r="N72" s="78" t="str">
        <f>IFERROR(INDEX('Lists (to be hidden)'!$F:$F,MATCH(I72,'Lists (to be hidden)'!$E:$E,0)),"")</f>
        <v/>
      </c>
    </row>
    <row r="73" spans="1:14" x14ac:dyDescent="0.25">
      <c r="A73" s="18" t="s">
        <v>1254</v>
      </c>
      <c r="B73" s="18" t="str">
        <f>'1. Start Here'!$I$6</f>
        <v>N/A</v>
      </c>
      <c r="D73" s="23"/>
      <c r="E73" s="28" t="s">
        <v>213</v>
      </c>
      <c r="F73" s="19"/>
      <c r="G73" s="20"/>
      <c r="H73" s="20"/>
      <c r="I73" s="40"/>
      <c r="J73" s="185" t="str">
        <f>IFERROR(INDEX('Lists (to be hidden)'!I:I, MATCH(Table5791052[[#This Row],[Attachment A Expenditure Subcategory]], 'Lists (to be hidden)'!E:E,0)),"")</f>
        <v/>
      </c>
      <c r="K73" s="168"/>
      <c r="L73" s="194">
        <f>IF(Table5791052[[#This Row],[FEMA Reimbursable?]]="Yes", Table5791052[[#This Row],[Total Expenditure Amount]]*0.25, Table5791052[[#This Row],[Total Expenditure Amount]])</f>
        <v>0</v>
      </c>
      <c r="M73" s="77" t="str">
        <f>IFERROR(INDEX('Lists (to be hidden)'!$D:$D,MATCH(I73,'Lists (to be hidden)'!$E:$E,0)),"")</f>
        <v/>
      </c>
      <c r="N73" s="78" t="str">
        <f>IFERROR(INDEX('Lists (to be hidden)'!$F:$F,MATCH(I73,'Lists (to be hidden)'!$E:$E,0)),"")</f>
        <v/>
      </c>
    </row>
    <row r="74" spans="1:14" x14ac:dyDescent="0.25">
      <c r="A74" s="18" t="s">
        <v>1254</v>
      </c>
      <c r="B74" s="18" t="str">
        <f>'1. Start Here'!$I$6</f>
        <v>N/A</v>
      </c>
      <c r="D74" s="23"/>
      <c r="E74" s="29" t="s">
        <v>215</v>
      </c>
      <c r="F74" s="19"/>
      <c r="G74" s="20"/>
      <c r="H74" s="20"/>
      <c r="I74" s="40"/>
      <c r="J74" s="185" t="str">
        <f>IFERROR(INDEX('Lists (to be hidden)'!I:I, MATCH(Table5791052[[#This Row],[Attachment A Expenditure Subcategory]], 'Lists (to be hidden)'!E:E,0)),"")</f>
        <v/>
      </c>
      <c r="K74" s="168"/>
      <c r="L74" s="194">
        <f>IF(Table5791052[[#This Row],[FEMA Reimbursable?]]="Yes", Table5791052[[#This Row],[Total Expenditure Amount]]*0.25, Table5791052[[#This Row],[Total Expenditure Amount]])</f>
        <v>0</v>
      </c>
      <c r="M74" s="77" t="str">
        <f>IFERROR(INDEX('Lists (to be hidden)'!$D:$D,MATCH(I74,'Lists (to be hidden)'!$E:$E,0)),"")</f>
        <v/>
      </c>
      <c r="N74" s="78" t="str">
        <f>IFERROR(INDEX('Lists (to be hidden)'!$F:$F,MATCH(I74,'Lists (to be hidden)'!$E:$E,0)),"")</f>
        <v/>
      </c>
    </row>
    <row r="75" spans="1:14" x14ac:dyDescent="0.25">
      <c r="A75" s="18" t="s">
        <v>1254</v>
      </c>
      <c r="B75" s="18" t="str">
        <f>'1. Start Here'!$I$6</f>
        <v>N/A</v>
      </c>
      <c r="D75" s="23"/>
      <c r="E75" s="29" t="s">
        <v>217</v>
      </c>
      <c r="F75" s="19"/>
      <c r="G75" s="20"/>
      <c r="H75" s="20"/>
      <c r="I75" s="40"/>
      <c r="J75" s="185" t="str">
        <f>IFERROR(INDEX('Lists (to be hidden)'!I:I, MATCH(Table5791052[[#This Row],[Attachment A Expenditure Subcategory]], 'Lists (to be hidden)'!E:E,0)),"")</f>
        <v/>
      </c>
      <c r="K75" s="168"/>
      <c r="L75" s="194">
        <f>IF(Table5791052[[#This Row],[FEMA Reimbursable?]]="Yes", Table5791052[[#This Row],[Total Expenditure Amount]]*0.25, Table5791052[[#This Row],[Total Expenditure Amount]])</f>
        <v>0</v>
      </c>
      <c r="M75" s="77" t="str">
        <f>IFERROR(INDEX('Lists (to be hidden)'!$D:$D,MATCH(I75,'Lists (to be hidden)'!$E:$E,0)),"")</f>
        <v/>
      </c>
      <c r="N75" s="78" t="str">
        <f>IFERROR(INDEX('Lists (to be hidden)'!$F:$F,MATCH(I75,'Lists (to be hidden)'!$E:$E,0)),"")</f>
        <v/>
      </c>
    </row>
    <row r="76" spans="1:14" x14ac:dyDescent="0.25">
      <c r="A76" s="18" t="s">
        <v>1254</v>
      </c>
      <c r="B76" s="18" t="str">
        <f>'1. Start Here'!$I$6</f>
        <v>N/A</v>
      </c>
      <c r="D76" s="23"/>
      <c r="E76" s="29" t="s">
        <v>219</v>
      </c>
      <c r="F76" s="19"/>
      <c r="G76" s="20"/>
      <c r="H76" s="20"/>
      <c r="I76" s="40"/>
      <c r="J76" s="185" t="str">
        <f>IFERROR(INDEX('Lists (to be hidden)'!I:I, MATCH(Table5791052[[#This Row],[Attachment A Expenditure Subcategory]], 'Lists (to be hidden)'!E:E,0)),"")</f>
        <v/>
      </c>
      <c r="K76" s="168"/>
      <c r="L76" s="194">
        <f>IF(Table5791052[[#This Row],[FEMA Reimbursable?]]="Yes", Table5791052[[#This Row],[Total Expenditure Amount]]*0.25, Table5791052[[#This Row],[Total Expenditure Amount]])</f>
        <v>0</v>
      </c>
      <c r="M76" s="77" t="str">
        <f>IFERROR(INDEX('Lists (to be hidden)'!$D:$D,MATCH(I76,'Lists (to be hidden)'!$E:$E,0)),"")</f>
        <v/>
      </c>
      <c r="N76" s="78" t="str">
        <f>IFERROR(INDEX('Lists (to be hidden)'!$F:$F,MATCH(I76,'Lists (to be hidden)'!$E:$E,0)),"")</f>
        <v/>
      </c>
    </row>
    <row r="77" spans="1:14" x14ac:dyDescent="0.25">
      <c r="A77" s="18" t="s">
        <v>1254</v>
      </c>
      <c r="B77" s="18" t="str">
        <f>'1. Start Here'!$I$6</f>
        <v>N/A</v>
      </c>
      <c r="D77" s="23"/>
      <c r="E77" s="29" t="s">
        <v>221</v>
      </c>
      <c r="F77" s="19"/>
      <c r="G77" s="20"/>
      <c r="H77" s="20"/>
      <c r="I77" s="40"/>
      <c r="J77" s="185" t="str">
        <f>IFERROR(INDEX('Lists (to be hidden)'!I:I, MATCH(Table5791052[[#This Row],[Attachment A Expenditure Subcategory]], 'Lists (to be hidden)'!E:E,0)),"")</f>
        <v/>
      </c>
      <c r="K77" s="168"/>
      <c r="L77" s="194">
        <f>IF(Table5791052[[#This Row],[FEMA Reimbursable?]]="Yes", Table5791052[[#This Row],[Total Expenditure Amount]]*0.25, Table5791052[[#This Row],[Total Expenditure Amount]])</f>
        <v>0</v>
      </c>
      <c r="M77" s="77" t="str">
        <f>IFERROR(INDEX('Lists (to be hidden)'!$D:$D,MATCH(I77,'Lists (to be hidden)'!$E:$E,0)),"")</f>
        <v/>
      </c>
      <c r="N77" s="78" t="str">
        <f>IFERROR(INDEX('Lists (to be hidden)'!$F:$F,MATCH(I77,'Lists (to be hidden)'!$E:$E,0)),"")</f>
        <v/>
      </c>
    </row>
    <row r="78" spans="1:14" x14ac:dyDescent="0.25">
      <c r="A78" s="18" t="s">
        <v>1254</v>
      </c>
      <c r="B78" s="18" t="str">
        <f>'1. Start Here'!$I$6</f>
        <v>N/A</v>
      </c>
      <c r="D78" s="23"/>
      <c r="E78" s="28" t="s">
        <v>223</v>
      </c>
      <c r="F78" s="19"/>
      <c r="G78" s="20"/>
      <c r="H78" s="20"/>
      <c r="I78" s="40"/>
      <c r="J78" s="185" t="str">
        <f>IFERROR(INDEX('Lists (to be hidden)'!I:I, MATCH(Table5791052[[#This Row],[Attachment A Expenditure Subcategory]], 'Lists (to be hidden)'!E:E,0)),"")</f>
        <v/>
      </c>
      <c r="K78" s="168"/>
      <c r="L78" s="194">
        <f>IF(Table5791052[[#This Row],[FEMA Reimbursable?]]="Yes", Table5791052[[#This Row],[Total Expenditure Amount]]*0.25, Table5791052[[#This Row],[Total Expenditure Amount]])</f>
        <v>0</v>
      </c>
      <c r="M78" s="77" t="str">
        <f>IFERROR(INDEX('Lists (to be hidden)'!$D:$D,MATCH(I78,'Lists (to be hidden)'!$E:$E,0)),"")</f>
        <v/>
      </c>
      <c r="N78" s="78" t="str">
        <f>IFERROR(INDEX('Lists (to be hidden)'!$F:$F,MATCH(I78,'Lists (to be hidden)'!$E:$E,0)),"")</f>
        <v/>
      </c>
    </row>
    <row r="79" spans="1:14" x14ac:dyDescent="0.25">
      <c r="A79" s="18" t="s">
        <v>1254</v>
      </c>
      <c r="B79" s="18" t="str">
        <f>'1. Start Here'!$I$6</f>
        <v>N/A</v>
      </c>
      <c r="D79" s="23"/>
      <c r="E79" s="29" t="s">
        <v>225</v>
      </c>
      <c r="F79" s="19"/>
      <c r="G79" s="20"/>
      <c r="H79" s="20"/>
      <c r="I79" s="40"/>
      <c r="J79" s="185" t="str">
        <f>IFERROR(INDEX('Lists (to be hidden)'!I:I, MATCH(Table5791052[[#This Row],[Attachment A Expenditure Subcategory]], 'Lists (to be hidden)'!E:E,0)),"")</f>
        <v/>
      </c>
      <c r="K79" s="168"/>
      <c r="L79" s="194">
        <f>IF(Table5791052[[#This Row],[FEMA Reimbursable?]]="Yes", Table5791052[[#This Row],[Total Expenditure Amount]]*0.25, Table5791052[[#This Row],[Total Expenditure Amount]])</f>
        <v>0</v>
      </c>
      <c r="M79" s="77" t="str">
        <f>IFERROR(INDEX('Lists (to be hidden)'!$D:$D,MATCH(I79,'Lists (to be hidden)'!$E:$E,0)),"")</f>
        <v/>
      </c>
      <c r="N79" s="78" t="str">
        <f>IFERROR(INDEX('Lists (to be hidden)'!$F:$F,MATCH(I79,'Lists (to be hidden)'!$E:$E,0)),"")</f>
        <v/>
      </c>
    </row>
    <row r="80" spans="1:14" x14ac:dyDescent="0.25">
      <c r="A80" s="18" t="s">
        <v>1254</v>
      </c>
      <c r="B80" s="18" t="str">
        <f>'1. Start Here'!$I$6</f>
        <v>N/A</v>
      </c>
      <c r="D80" s="23"/>
      <c r="E80" s="29" t="s">
        <v>227</v>
      </c>
      <c r="F80" s="19"/>
      <c r="G80" s="20"/>
      <c r="H80" s="20"/>
      <c r="I80" s="40"/>
      <c r="J80" s="185" t="str">
        <f>IFERROR(INDEX('Lists (to be hidden)'!I:I, MATCH(Table5791052[[#This Row],[Attachment A Expenditure Subcategory]], 'Lists (to be hidden)'!E:E,0)),"")</f>
        <v/>
      </c>
      <c r="K80" s="168"/>
      <c r="L80" s="194">
        <f>IF(Table5791052[[#This Row],[FEMA Reimbursable?]]="Yes", Table5791052[[#This Row],[Total Expenditure Amount]]*0.25, Table5791052[[#This Row],[Total Expenditure Amount]])</f>
        <v>0</v>
      </c>
      <c r="M80" s="77" t="str">
        <f>IFERROR(INDEX('Lists (to be hidden)'!$D:$D,MATCH(I80,'Lists (to be hidden)'!$E:$E,0)),"")</f>
        <v/>
      </c>
      <c r="N80" s="78" t="str">
        <f>IFERROR(INDEX('Lists (to be hidden)'!$F:$F,MATCH(I80,'Lists (to be hidden)'!$E:$E,0)),"")</f>
        <v/>
      </c>
    </row>
    <row r="81" spans="1:14" x14ac:dyDescent="0.25">
      <c r="A81" s="18" t="s">
        <v>1254</v>
      </c>
      <c r="B81" s="18" t="str">
        <f>'1. Start Here'!$I$6</f>
        <v>N/A</v>
      </c>
      <c r="D81" s="23"/>
      <c r="E81" s="28" t="s">
        <v>229</v>
      </c>
      <c r="F81" s="19"/>
      <c r="G81" s="20"/>
      <c r="H81" s="20"/>
      <c r="I81" s="40"/>
      <c r="J81" s="185" t="str">
        <f>IFERROR(INDEX('Lists (to be hidden)'!I:I, MATCH(Table5791052[[#This Row],[Attachment A Expenditure Subcategory]], 'Lists (to be hidden)'!E:E,0)),"")</f>
        <v/>
      </c>
      <c r="K81" s="168"/>
      <c r="L81" s="194">
        <f>IF(Table5791052[[#This Row],[FEMA Reimbursable?]]="Yes", Table5791052[[#This Row],[Total Expenditure Amount]]*0.25, Table5791052[[#This Row],[Total Expenditure Amount]])</f>
        <v>0</v>
      </c>
      <c r="M81" s="77" t="str">
        <f>IFERROR(INDEX('Lists (to be hidden)'!$D:$D,MATCH(I81,'Lists (to be hidden)'!$E:$E,0)),"")</f>
        <v/>
      </c>
      <c r="N81" s="78" t="str">
        <f>IFERROR(INDEX('Lists (to be hidden)'!$F:$F,MATCH(I81,'Lists (to be hidden)'!$E:$E,0)),"")</f>
        <v/>
      </c>
    </row>
    <row r="82" spans="1:14" x14ac:dyDescent="0.25">
      <c r="A82" s="18" t="s">
        <v>1254</v>
      </c>
      <c r="B82" s="18" t="str">
        <f>'1. Start Here'!$I$6</f>
        <v>N/A</v>
      </c>
      <c r="D82" s="23"/>
      <c r="E82" s="29" t="s">
        <v>231</v>
      </c>
      <c r="F82" s="19"/>
      <c r="G82" s="20"/>
      <c r="H82" s="20"/>
      <c r="I82" s="40"/>
      <c r="J82" s="185" t="str">
        <f>IFERROR(INDEX('Lists (to be hidden)'!I:I, MATCH(Table5791052[[#This Row],[Attachment A Expenditure Subcategory]], 'Lists (to be hidden)'!E:E,0)),"")</f>
        <v/>
      </c>
      <c r="K82" s="168"/>
      <c r="L82" s="194">
        <f>IF(Table5791052[[#This Row],[FEMA Reimbursable?]]="Yes", Table5791052[[#This Row],[Total Expenditure Amount]]*0.25, Table5791052[[#This Row],[Total Expenditure Amount]])</f>
        <v>0</v>
      </c>
      <c r="M82" s="77" t="str">
        <f>IFERROR(INDEX('Lists (to be hidden)'!$D:$D,MATCH(I82,'Lists (to be hidden)'!$E:$E,0)),"")</f>
        <v/>
      </c>
      <c r="N82" s="78" t="str">
        <f>IFERROR(INDEX('Lists (to be hidden)'!$F:$F,MATCH(I82,'Lists (to be hidden)'!$E:$E,0)),"")</f>
        <v/>
      </c>
    </row>
    <row r="83" spans="1:14" x14ac:dyDescent="0.25">
      <c r="A83" s="18" t="s">
        <v>1254</v>
      </c>
      <c r="B83" s="18" t="str">
        <f>'1. Start Here'!$I$6</f>
        <v>N/A</v>
      </c>
      <c r="D83" s="23"/>
      <c r="E83" s="29" t="s">
        <v>233</v>
      </c>
      <c r="F83" s="19"/>
      <c r="G83" s="20"/>
      <c r="H83" s="20"/>
      <c r="I83" s="40"/>
      <c r="J83" s="185" t="str">
        <f>IFERROR(INDEX('Lists (to be hidden)'!I:I, MATCH(Table5791052[[#This Row],[Attachment A Expenditure Subcategory]], 'Lists (to be hidden)'!E:E,0)),"")</f>
        <v/>
      </c>
      <c r="K83" s="168"/>
      <c r="L83" s="194">
        <f>IF(Table5791052[[#This Row],[FEMA Reimbursable?]]="Yes", Table5791052[[#This Row],[Total Expenditure Amount]]*0.25, Table5791052[[#This Row],[Total Expenditure Amount]])</f>
        <v>0</v>
      </c>
      <c r="M83" s="77" t="str">
        <f>IFERROR(INDEX('Lists (to be hidden)'!$D:$D,MATCH(I83,'Lists (to be hidden)'!$E:$E,0)),"")</f>
        <v/>
      </c>
      <c r="N83" s="78" t="str">
        <f>IFERROR(INDEX('Lists (to be hidden)'!$F:$F,MATCH(I83,'Lists (to be hidden)'!$E:$E,0)),"")</f>
        <v/>
      </c>
    </row>
    <row r="84" spans="1:14" x14ac:dyDescent="0.25">
      <c r="A84" s="18" t="s">
        <v>1254</v>
      </c>
      <c r="B84" s="18" t="str">
        <f>'1. Start Here'!$I$6</f>
        <v>N/A</v>
      </c>
      <c r="D84" s="23"/>
      <c r="E84" s="29" t="s">
        <v>235</v>
      </c>
      <c r="F84" s="19"/>
      <c r="G84" s="20"/>
      <c r="H84" s="20"/>
      <c r="I84" s="40"/>
      <c r="J84" s="185" t="str">
        <f>IFERROR(INDEX('Lists (to be hidden)'!I:I, MATCH(Table5791052[[#This Row],[Attachment A Expenditure Subcategory]], 'Lists (to be hidden)'!E:E,0)),"")</f>
        <v/>
      </c>
      <c r="K84" s="168"/>
      <c r="L84" s="194">
        <f>IF(Table5791052[[#This Row],[FEMA Reimbursable?]]="Yes", Table5791052[[#This Row],[Total Expenditure Amount]]*0.25, Table5791052[[#This Row],[Total Expenditure Amount]])</f>
        <v>0</v>
      </c>
      <c r="M84" s="77" t="str">
        <f>IFERROR(INDEX('Lists (to be hidden)'!$D:$D,MATCH(I84,'Lists (to be hidden)'!$E:$E,0)),"")</f>
        <v/>
      </c>
      <c r="N84" s="78" t="str">
        <f>IFERROR(INDEX('Lists (to be hidden)'!$F:$F,MATCH(I84,'Lists (to be hidden)'!$E:$E,0)),"")</f>
        <v/>
      </c>
    </row>
    <row r="85" spans="1:14" x14ac:dyDescent="0.25">
      <c r="A85" s="18" t="s">
        <v>1254</v>
      </c>
      <c r="B85" s="18" t="str">
        <f>'1. Start Here'!$I$6</f>
        <v>N/A</v>
      </c>
      <c r="D85" s="23"/>
      <c r="E85" s="29" t="s">
        <v>237</v>
      </c>
      <c r="F85" s="19"/>
      <c r="G85" s="20"/>
      <c r="H85" s="20"/>
      <c r="I85" s="40"/>
      <c r="J85" s="185" t="str">
        <f>IFERROR(INDEX('Lists (to be hidden)'!I:I, MATCH(Table5791052[[#This Row],[Attachment A Expenditure Subcategory]], 'Lists (to be hidden)'!E:E,0)),"")</f>
        <v/>
      </c>
      <c r="K85" s="168"/>
      <c r="L85" s="194">
        <f>IF(Table5791052[[#This Row],[FEMA Reimbursable?]]="Yes", Table5791052[[#This Row],[Total Expenditure Amount]]*0.25, Table5791052[[#This Row],[Total Expenditure Amount]])</f>
        <v>0</v>
      </c>
      <c r="M85" s="77" t="str">
        <f>IFERROR(INDEX('Lists (to be hidden)'!$D:$D,MATCH(I85,'Lists (to be hidden)'!$E:$E,0)),"")</f>
        <v/>
      </c>
      <c r="N85" s="78" t="str">
        <f>IFERROR(INDEX('Lists (to be hidden)'!$F:$F,MATCH(I85,'Lists (to be hidden)'!$E:$E,0)),"")</f>
        <v/>
      </c>
    </row>
    <row r="86" spans="1:14" x14ac:dyDescent="0.25">
      <c r="A86" s="18" t="s">
        <v>1254</v>
      </c>
      <c r="B86" s="18" t="str">
        <f>'1. Start Here'!$I$6</f>
        <v>N/A</v>
      </c>
      <c r="D86" s="23"/>
      <c r="E86" s="28" t="s">
        <v>239</v>
      </c>
      <c r="F86" s="19"/>
      <c r="G86" s="20"/>
      <c r="H86" s="20"/>
      <c r="I86" s="40"/>
      <c r="J86" s="185" t="str">
        <f>IFERROR(INDEX('Lists (to be hidden)'!I:I, MATCH(Table5791052[[#This Row],[Attachment A Expenditure Subcategory]], 'Lists (to be hidden)'!E:E,0)),"")</f>
        <v/>
      </c>
      <c r="K86" s="168"/>
      <c r="L86" s="194">
        <f>IF(Table5791052[[#This Row],[FEMA Reimbursable?]]="Yes", Table5791052[[#This Row],[Total Expenditure Amount]]*0.25, Table5791052[[#This Row],[Total Expenditure Amount]])</f>
        <v>0</v>
      </c>
      <c r="M86" s="77" t="str">
        <f>IFERROR(INDEX('Lists (to be hidden)'!$D:$D,MATCH(I86,'Lists (to be hidden)'!$E:$E,0)),"")</f>
        <v/>
      </c>
      <c r="N86" s="78" t="str">
        <f>IFERROR(INDEX('Lists (to be hidden)'!$F:$F,MATCH(I86,'Lists (to be hidden)'!$E:$E,0)),"")</f>
        <v/>
      </c>
    </row>
    <row r="87" spans="1:14" x14ac:dyDescent="0.25">
      <c r="A87" s="18" t="s">
        <v>1254</v>
      </c>
      <c r="B87" s="18" t="str">
        <f>'1. Start Here'!$I$6</f>
        <v>N/A</v>
      </c>
      <c r="D87" s="23"/>
      <c r="E87" s="29" t="s">
        <v>241</v>
      </c>
      <c r="F87" s="19"/>
      <c r="G87" s="20"/>
      <c r="H87" s="20"/>
      <c r="I87" s="40"/>
      <c r="J87" s="185" t="str">
        <f>IFERROR(INDEX('Lists (to be hidden)'!I:I, MATCH(Table5791052[[#This Row],[Attachment A Expenditure Subcategory]], 'Lists (to be hidden)'!E:E,0)),"")</f>
        <v/>
      </c>
      <c r="K87" s="168"/>
      <c r="L87" s="194">
        <f>IF(Table5791052[[#This Row],[FEMA Reimbursable?]]="Yes", Table5791052[[#This Row],[Total Expenditure Amount]]*0.25, Table5791052[[#This Row],[Total Expenditure Amount]])</f>
        <v>0</v>
      </c>
      <c r="M87" s="77" t="str">
        <f>IFERROR(INDEX('Lists (to be hidden)'!$D:$D,MATCH(I87,'Lists (to be hidden)'!$E:$E,0)),"")</f>
        <v/>
      </c>
      <c r="N87" s="78" t="str">
        <f>IFERROR(INDEX('Lists (to be hidden)'!$F:$F,MATCH(I87,'Lists (to be hidden)'!$E:$E,0)),"")</f>
        <v/>
      </c>
    </row>
    <row r="88" spans="1:14" x14ac:dyDescent="0.25">
      <c r="A88" s="18" t="s">
        <v>1254</v>
      </c>
      <c r="B88" s="18" t="str">
        <f>'1. Start Here'!$I$6</f>
        <v>N/A</v>
      </c>
      <c r="D88" s="23"/>
      <c r="E88" s="29" t="s">
        <v>243</v>
      </c>
      <c r="F88" s="19"/>
      <c r="G88" s="20"/>
      <c r="H88" s="20"/>
      <c r="I88" s="40"/>
      <c r="J88" s="185" t="str">
        <f>IFERROR(INDEX('Lists (to be hidden)'!I:I, MATCH(Table5791052[[#This Row],[Attachment A Expenditure Subcategory]], 'Lists (to be hidden)'!E:E,0)),"")</f>
        <v/>
      </c>
      <c r="K88" s="168"/>
      <c r="L88" s="194">
        <f>IF(Table5791052[[#This Row],[FEMA Reimbursable?]]="Yes", Table5791052[[#This Row],[Total Expenditure Amount]]*0.25, Table5791052[[#This Row],[Total Expenditure Amount]])</f>
        <v>0</v>
      </c>
      <c r="M88" s="77" t="str">
        <f>IFERROR(INDEX('Lists (to be hidden)'!$D:$D,MATCH(I88,'Lists (to be hidden)'!$E:$E,0)),"")</f>
        <v/>
      </c>
      <c r="N88" s="78" t="str">
        <f>IFERROR(INDEX('Lists (to be hidden)'!$F:$F,MATCH(I88,'Lists (to be hidden)'!$E:$E,0)),"")</f>
        <v/>
      </c>
    </row>
    <row r="89" spans="1:14" x14ac:dyDescent="0.25">
      <c r="A89" s="18" t="s">
        <v>1254</v>
      </c>
      <c r="B89" s="18" t="str">
        <f>'1. Start Here'!$I$6</f>
        <v>N/A</v>
      </c>
      <c r="D89" s="23"/>
      <c r="E89" s="28" t="s">
        <v>245</v>
      </c>
      <c r="F89" s="19"/>
      <c r="G89" s="20"/>
      <c r="H89" s="20"/>
      <c r="I89" s="40"/>
      <c r="J89" s="185" t="str">
        <f>IFERROR(INDEX('Lists (to be hidden)'!I:I, MATCH(Table5791052[[#This Row],[Attachment A Expenditure Subcategory]], 'Lists (to be hidden)'!E:E,0)),"")</f>
        <v/>
      </c>
      <c r="K89" s="168"/>
      <c r="L89" s="194">
        <f>IF(Table5791052[[#This Row],[FEMA Reimbursable?]]="Yes", Table5791052[[#This Row],[Total Expenditure Amount]]*0.25, Table5791052[[#This Row],[Total Expenditure Amount]])</f>
        <v>0</v>
      </c>
      <c r="M89" s="77" t="str">
        <f>IFERROR(INDEX('Lists (to be hidden)'!$D:$D,MATCH(I89,'Lists (to be hidden)'!$E:$E,0)),"")</f>
        <v/>
      </c>
      <c r="N89" s="78" t="str">
        <f>IFERROR(INDEX('Lists (to be hidden)'!$F:$F,MATCH(I89,'Lists (to be hidden)'!$E:$E,0)),"")</f>
        <v/>
      </c>
    </row>
    <row r="90" spans="1:14" x14ac:dyDescent="0.25">
      <c r="A90" s="18" t="s">
        <v>1254</v>
      </c>
      <c r="B90" s="18" t="str">
        <f>'1. Start Here'!$I$6</f>
        <v>N/A</v>
      </c>
      <c r="D90" s="23"/>
      <c r="E90" s="29" t="s">
        <v>247</v>
      </c>
      <c r="F90" s="19"/>
      <c r="G90" s="20"/>
      <c r="H90" s="20"/>
      <c r="I90" s="40"/>
      <c r="J90" s="185" t="str">
        <f>IFERROR(INDEX('Lists (to be hidden)'!I:I, MATCH(Table5791052[[#This Row],[Attachment A Expenditure Subcategory]], 'Lists (to be hidden)'!E:E,0)),"")</f>
        <v/>
      </c>
      <c r="K90" s="168"/>
      <c r="L90" s="194">
        <f>IF(Table5791052[[#This Row],[FEMA Reimbursable?]]="Yes", Table5791052[[#This Row],[Total Expenditure Amount]]*0.25, Table5791052[[#This Row],[Total Expenditure Amount]])</f>
        <v>0</v>
      </c>
      <c r="M90" s="77" t="str">
        <f>IFERROR(INDEX('Lists (to be hidden)'!$D:$D,MATCH(I90,'Lists (to be hidden)'!$E:$E,0)),"")</f>
        <v/>
      </c>
      <c r="N90" s="78" t="str">
        <f>IFERROR(INDEX('Lists (to be hidden)'!$F:$F,MATCH(I90,'Lists (to be hidden)'!$E:$E,0)),"")</f>
        <v/>
      </c>
    </row>
    <row r="91" spans="1:14" x14ac:dyDescent="0.25">
      <c r="A91" s="18" t="s">
        <v>1254</v>
      </c>
      <c r="B91" s="18" t="str">
        <f>'1. Start Here'!$I$6</f>
        <v>N/A</v>
      </c>
      <c r="D91" s="23"/>
      <c r="E91" s="29" t="s">
        <v>249</v>
      </c>
      <c r="F91" s="19"/>
      <c r="G91" s="20"/>
      <c r="H91" s="20"/>
      <c r="I91" s="40"/>
      <c r="J91" s="185" t="str">
        <f>IFERROR(INDEX('Lists (to be hidden)'!I:I, MATCH(Table5791052[[#This Row],[Attachment A Expenditure Subcategory]], 'Lists (to be hidden)'!E:E,0)),"")</f>
        <v/>
      </c>
      <c r="K91" s="168"/>
      <c r="L91" s="194">
        <f>IF(Table5791052[[#This Row],[FEMA Reimbursable?]]="Yes", Table5791052[[#This Row],[Total Expenditure Amount]]*0.25, Table5791052[[#This Row],[Total Expenditure Amount]])</f>
        <v>0</v>
      </c>
      <c r="M91" s="77" t="str">
        <f>IFERROR(INDEX('Lists (to be hidden)'!$D:$D,MATCH(I91,'Lists (to be hidden)'!$E:$E,0)),"")</f>
        <v/>
      </c>
      <c r="N91" s="78" t="str">
        <f>IFERROR(INDEX('Lists (to be hidden)'!$F:$F,MATCH(I91,'Lists (to be hidden)'!$E:$E,0)),"")</f>
        <v/>
      </c>
    </row>
    <row r="92" spans="1:14" x14ac:dyDescent="0.25">
      <c r="A92" s="18" t="s">
        <v>1254</v>
      </c>
      <c r="B92" s="18" t="str">
        <f>'1. Start Here'!$I$6</f>
        <v>N/A</v>
      </c>
      <c r="D92" s="23"/>
      <c r="E92" s="29" t="s">
        <v>251</v>
      </c>
      <c r="F92" s="19"/>
      <c r="G92" s="20"/>
      <c r="H92" s="20"/>
      <c r="I92" s="40"/>
      <c r="J92" s="185" t="str">
        <f>IFERROR(INDEX('Lists (to be hidden)'!I:I, MATCH(Table5791052[[#This Row],[Attachment A Expenditure Subcategory]], 'Lists (to be hidden)'!E:E,0)),"")</f>
        <v/>
      </c>
      <c r="K92" s="168"/>
      <c r="L92" s="194">
        <f>IF(Table5791052[[#This Row],[FEMA Reimbursable?]]="Yes", Table5791052[[#This Row],[Total Expenditure Amount]]*0.25, Table5791052[[#This Row],[Total Expenditure Amount]])</f>
        <v>0</v>
      </c>
      <c r="M92" s="77" t="str">
        <f>IFERROR(INDEX('Lists (to be hidden)'!$D:$D,MATCH(I92,'Lists (to be hidden)'!$E:$E,0)),"")</f>
        <v/>
      </c>
      <c r="N92" s="78" t="str">
        <f>IFERROR(INDEX('Lists (to be hidden)'!$F:$F,MATCH(I92,'Lists (to be hidden)'!$E:$E,0)),"")</f>
        <v/>
      </c>
    </row>
    <row r="93" spans="1:14" x14ac:dyDescent="0.25">
      <c r="A93" s="18" t="s">
        <v>1254</v>
      </c>
      <c r="B93" s="18" t="str">
        <f>'1. Start Here'!$I$6</f>
        <v>N/A</v>
      </c>
      <c r="D93" s="23"/>
      <c r="E93" s="29" t="s">
        <v>253</v>
      </c>
      <c r="F93" s="19"/>
      <c r="G93" s="20"/>
      <c r="H93" s="20"/>
      <c r="I93" s="40"/>
      <c r="J93" s="185" t="str">
        <f>IFERROR(INDEX('Lists (to be hidden)'!I:I, MATCH(Table5791052[[#This Row],[Attachment A Expenditure Subcategory]], 'Lists (to be hidden)'!E:E,0)),"")</f>
        <v/>
      </c>
      <c r="K93" s="168"/>
      <c r="L93" s="194">
        <f>IF(Table5791052[[#This Row],[FEMA Reimbursable?]]="Yes", Table5791052[[#This Row],[Total Expenditure Amount]]*0.25, Table5791052[[#This Row],[Total Expenditure Amount]])</f>
        <v>0</v>
      </c>
      <c r="M93" s="77" t="str">
        <f>IFERROR(INDEX('Lists (to be hidden)'!$D:$D,MATCH(I93,'Lists (to be hidden)'!$E:$E,0)),"")</f>
        <v/>
      </c>
      <c r="N93" s="78" t="str">
        <f>IFERROR(INDEX('Lists (to be hidden)'!$F:$F,MATCH(I93,'Lists (to be hidden)'!$E:$E,0)),"")</f>
        <v/>
      </c>
    </row>
    <row r="94" spans="1:14" x14ac:dyDescent="0.25">
      <c r="A94" s="18" t="s">
        <v>1254</v>
      </c>
      <c r="B94" s="18" t="str">
        <f>'1. Start Here'!$I$6</f>
        <v>N/A</v>
      </c>
      <c r="D94" s="23"/>
      <c r="E94" s="28" t="s">
        <v>255</v>
      </c>
      <c r="F94" s="19"/>
      <c r="G94" s="20"/>
      <c r="H94" s="20"/>
      <c r="I94" s="40"/>
      <c r="J94" s="185" t="str">
        <f>IFERROR(INDEX('Lists (to be hidden)'!I:I, MATCH(Table5791052[[#This Row],[Attachment A Expenditure Subcategory]], 'Lists (to be hidden)'!E:E,0)),"")</f>
        <v/>
      </c>
      <c r="K94" s="168"/>
      <c r="L94" s="194">
        <f>IF(Table5791052[[#This Row],[FEMA Reimbursable?]]="Yes", Table5791052[[#This Row],[Total Expenditure Amount]]*0.25, Table5791052[[#This Row],[Total Expenditure Amount]])</f>
        <v>0</v>
      </c>
      <c r="M94" s="77" t="str">
        <f>IFERROR(INDEX('Lists (to be hidden)'!$D:$D,MATCH(I94,'Lists (to be hidden)'!$E:$E,0)),"")</f>
        <v/>
      </c>
      <c r="N94" s="78" t="str">
        <f>IFERROR(INDEX('Lists (to be hidden)'!$F:$F,MATCH(I94,'Lists (to be hidden)'!$E:$E,0)),"")</f>
        <v/>
      </c>
    </row>
    <row r="95" spans="1:14" x14ac:dyDescent="0.25">
      <c r="A95" s="18" t="s">
        <v>1254</v>
      </c>
      <c r="B95" s="18" t="str">
        <f>'1. Start Here'!$I$6</f>
        <v>N/A</v>
      </c>
      <c r="D95" s="23"/>
      <c r="E95" s="29" t="s">
        <v>257</v>
      </c>
      <c r="F95" s="19"/>
      <c r="G95" s="20"/>
      <c r="H95" s="20"/>
      <c r="I95" s="40"/>
      <c r="J95" s="185" t="str">
        <f>IFERROR(INDEX('Lists (to be hidden)'!I:I, MATCH(Table5791052[[#This Row],[Attachment A Expenditure Subcategory]], 'Lists (to be hidden)'!E:E,0)),"")</f>
        <v/>
      </c>
      <c r="K95" s="168"/>
      <c r="L95" s="194">
        <f>IF(Table5791052[[#This Row],[FEMA Reimbursable?]]="Yes", Table5791052[[#This Row],[Total Expenditure Amount]]*0.25, Table5791052[[#This Row],[Total Expenditure Amount]])</f>
        <v>0</v>
      </c>
      <c r="M95" s="77" t="str">
        <f>IFERROR(INDEX('Lists (to be hidden)'!$D:$D,MATCH(I95,'Lists (to be hidden)'!$E:$E,0)),"")</f>
        <v/>
      </c>
      <c r="N95" s="78" t="str">
        <f>IFERROR(INDEX('Lists (to be hidden)'!$F:$F,MATCH(I95,'Lists (to be hidden)'!$E:$E,0)),"")</f>
        <v/>
      </c>
    </row>
    <row r="96" spans="1:14" x14ac:dyDescent="0.25">
      <c r="A96" s="18" t="s">
        <v>1254</v>
      </c>
      <c r="B96" s="18" t="str">
        <f>'1. Start Here'!$I$6</f>
        <v>N/A</v>
      </c>
      <c r="D96" s="23"/>
      <c r="E96" s="29" t="s">
        <v>259</v>
      </c>
      <c r="F96" s="19"/>
      <c r="G96" s="20"/>
      <c r="H96" s="20"/>
      <c r="I96" s="40"/>
      <c r="J96" s="185" t="str">
        <f>IFERROR(INDEX('Lists (to be hidden)'!I:I, MATCH(Table5791052[[#This Row],[Attachment A Expenditure Subcategory]], 'Lists (to be hidden)'!E:E,0)),"")</f>
        <v/>
      </c>
      <c r="K96" s="168"/>
      <c r="L96" s="194">
        <f>IF(Table5791052[[#This Row],[FEMA Reimbursable?]]="Yes", Table5791052[[#This Row],[Total Expenditure Amount]]*0.25, Table5791052[[#This Row],[Total Expenditure Amount]])</f>
        <v>0</v>
      </c>
      <c r="M96" s="77" t="str">
        <f>IFERROR(INDEX('Lists (to be hidden)'!$D:$D,MATCH(I96,'Lists (to be hidden)'!$E:$E,0)),"")</f>
        <v/>
      </c>
      <c r="N96" s="78" t="str">
        <f>IFERROR(INDEX('Lists (to be hidden)'!$F:$F,MATCH(I96,'Lists (to be hidden)'!$E:$E,0)),"")</f>
        <v/>
      </c>
    </row>
    <row r="97" spans="1:14" x14ac:dyDescent="0.25">
      <c r="A97" s="18" t="s">
        <v>1254</v>
      </c>
      <c r="B97" s="18" t="str">
        <f>'1. Start Here'!$I$6</f>
        <v>N/A</v>
      </c>
      <c r="D97" s="23"/>
      <c r="E97" s="28" t="s">
        <v>261</v>
      </c>
      <c r="F97" s="19"/>
      <c r="G97" s="20"/>
      <c r="H97" s="20"/>
      <c r="I97" s="40"/>
      <c r="J97" s="185" t="str">
        <f>IFERROR(INDEX('Lists (to be hidden)'!I:I, MATCH(Table5791052[[#This Row],[Attachment A Expenditure Subcategory]], 'Lists (to be hidden)'!E:E,0)),"")</f>
        <v/>
      </c>
      <c r="K97" s="168"/>
      <c r="L97" s="194">
        <f>IF(Table5791052[[#This Row],[FEMA Reimbursable?]]="Yes", Table5791052[[#This Row],[Total Expenditure Amount]]*0.25, Table5791052[[#This Row],[Total Expenditure Amount]])</f>
        <v>0</v>
      </c>
      <c r="M97" s="77" t="str">
        <f>IFERROR(INDEX('Lists (to be hidden)'!$D:$D,MATCH(I97,'Lists (to be hidden)'!$E:$E,0)),"")</f>
        <v/>
      </c>
      <c r="N97" s="78" t="str">
        <f>IFERROR(INDEX('Lists (to be hidden)'!$F:$F,MATCH(I97,'Lists (to be hidden)'!$E:$E,0)),"")</f>
        <v/>
      </c>
    </row>
    <row r="98" spans="1:14" x14ac:dyDescent="0.25">
      <c r="A98" s="18" t="s">
        <v>1254</v>
      </c>
      <c r="B98" s="18" t="str">
        <f>'1. Start Here'!$I$6</f>
        <v>N/A</v>
      </c>
      <c r="D98" s="23"/>
      <c r="E98" s="29" t="s">
        <v>263</v>
      </c>
      <c r="F98" s="19"/>
      <c r="G98" s="20"/>
      <c r="H98" s="20"/>
      <c r="I98" s="40"/>
      <c r="J98" s="185" t="str">
        <f>IFERROR(INDEX('Lists (to be hidden)'!I:I, MATCH(Table5791052[[#This Row],[Attachment A Expenditure Subcategory]], 'Lists (to be hidden)'!E:E,0)),"")</f>
        <v/>
      </c>
      <c r="K98" s="168"/>
      <c r="L98" s="194">
        <f>IF(Table5791052[[#This Row],[FEMA Reimbursable?]]="Yes", Table5791052[[#This Row],[Total Expenditure Amount]]*0.25, Table5791052[[#This Row],[Total Expenditure Amount]])</f>
        <v>0</v>
      </c>
      <c r="M98" s="77" t="str">
        <f>IFERROR(INDEX('Lists (to be hidden)'!$D:$D,MATCH(I98,'Lists (to be hidden)'!$E:$E,0)),"")</f>
        <v/>
      </c>
      <c r="N98" s="78" t="str">
        <f>IFERROR(INDEX('Lists (to be hidden)'!$F:$F,MATCH(I98,'Lists (to be hidden)'!$E:$E,0)),"")</f>
        <v/>
      </c>
    </row>
    <row r="99" spans="1:14" x14ac:dyDescent="0.25">
      <c r="A99" s="18" t="s">
        <v>1254</v>
      </c>
      <c r="B99" s="18" t="str">
        <f>'1. Start Here'!$I$6</f>
        <v>N/A</v>
      </c>
      <c r="D99" s="23"/>
      <c r="E99" s="29" t="s">
        <v>265</v>
      </c>
      <c r="F99" s="19"/>
      <c r="G99" s="20"/>
      <c r="H99" s="20"/>
      <c r="I99" s="40"/>
      <c r="J99" s="185" t="str">
        <f>IFERROR(INDEX('Lists (to be hidden)'!I:I, MATCH(Table5791052[[#This Row],[Attachment A Expenditure Subcategory]], 'Lists (to be hidden)'!E:E,0)),"")</f>
        <v/>
      </c>
      <c r="K99" s="168"/>
      <c r="L99" s="194">
        <f>IF(Table5791052[[#This Row],[FEMA Reimbursable?]]="Yes", Table5791052[[#This Row],[Total Expenditure Amount]]*0.25, Table5791052[[#This Row],[Total Expenditure Amount]])</f>
        <v>0</v>
      </c>
      <c r="M99" s="77" t="str">
        <f>IFERROR(INDEX('Lists (to be hidden)'!$D:$D,MATCH(I99,'Lists (to be hidden)'!$E:$E,0)),"")</f>
        <v/>
      </c>
      <c r="N99" s="78" t="str">
        <f>IFERROR(INDEX('Lists (to be hidden)'!$F:$F,MATCH(I99,'Lists (to be hidden)'!$E:$E,0)),"")</f>
        <v/>
      </c>
    </row>
    <row r="100" spans="1:14" x14ac:dyDescent="0.25">
      <c r="A100" s="18" t="s">
        <v>1254</v>
      </c>
      <c r="B100" s="18" t="str">
        <f>'1. Start Here'!$I$6</f>
        <v>N/A</v>
      </c>
      <c r="D100" s="23"/>
      <c r="E100" s="29" t="s">
        <v>267</v>
      </c>
      <c r="F100" s="19"/>
      <c r="G100" s="20"/>
      <c r="H100" s="20"/>
      <c r="I100" s="40"/>
      <c r="J100" s="185" t="str">
        <f>IFERROR(INDEX('Lists (to be hidden)'!I:I, MATCH(Table5791052[[#This Row],[Attachment A Expenditure Subcategory]], 'Lists (to be hidden)'!E:E,0)),"")</f>
        <v/>
      </c>
      <c r="K100" s="168"/>
      <c r="L100" s="194">
        <f>IF(Table5791052[[#This Row],[FEMA Reimbursable?]]="Yes", Table5791052[[#This Row],[Total Expenditure Amount]]*0.25, Table5791052[[#This Row],[Total Expenditure Amount]])</f>
        <v>0</v>
      </c>
      <c r="M100" s="77" t="str">
        <f>IFERROR(INDEX('Lists (to be hidden)'!$D:$D,MATCH(I100,'Lists (to be hidden)'!$E:$E,0)),"")</f>
        <v/>
      </c>
      <c r="N100" s="78" t="str">
        <f>IFERROR(INDEX('Lists (to be hidden)'!$F:$F,MATCH(I100,'Lists (to be hidden)'!$E:$E,0)),"")</f>
        <v/>
      </c>
    </row>
    <row r="101" spans="1:14" x14ac:dyDescent="0.25">
      <c r="A101" s="18" t="s">
        <v>1254</v>
      </c>
      <c r="B101" s="18" t="str">
        <f>'1. Start Here'!$I$6</f>
        <v>N/A</v>
      </c>
      <c r="D101" s="23"/>
      <c r="E101" s="29" t="s">
        <v>268</v>
      </c>
      <c r="F101" s="19"/>
      <c r="G101" s="20"/>
      <c r="H101" s="20"/>
      <c r="I101" s="40"/>
      <c r="J101" s="185" t="str">
        <f>IFERROR(INDEX('Lists (to be hidden)'!I:I, MATCH(Table5791052[[#This Row],[Attachment A Expenditure Subcategory]], 'Lists (to be hidden)'!E:E,0)),"")</f>
        <v/>
      </c>
      <c r="K101" s="168"/>
      <c r="L101" s="194">
        <f>IF(Table5791052[[#This Row],[FEMA Reimbursable?]]="Yes", Table5791052[[#This Row],[Total Expenditure Amount]]*0.25, Table5791052[[#This Row],[Total Expenditure Amount]])</f>
        <v>0</v>
      </c>
      <c r="M101" s="77" t="str">
        <f>IFERROR(INDEX('Lists (to be hidden)'!$D:$D,MATCH(I101,'Lists (to be hidden)'!$E:$E,0)),"")</f>
        <v/>
      </c>
      <c r="N101" s="78" t="str">
        <f>IFERROR(INDEX('Lists (to be hidden)'!$F:$F,MATCH(I101,'Lists (to be hidden)'!$E:$E,0)),"")</f>
        <v/>
      </c>
    </row>
    <row r="102" spans="1:14" x14ac:dyDescent="0.25">
      <c r="A102" s="18" t="s">
        <v>1254</v>
      </c>
      <c r="B102" s="18" t="str">
        <f>'1. Start Here'!$I$6</f>
        <v>N/A</v>
      </c>
      <c r="D102" s="23"/>
      <c r="E102" s="28" t="s">
        <v>270</v>
      </c>
      <c r="F102" s="19"/>
      <c r="G102" s="20"/>
      <c r="H102" s="20"/>
      <c r="I102" s="40"/>
      <c r="J102" s="185" t="str">
        <f>IFERROR(INDEX('Lists (to be hidden)'!I:I, MATCH(Table5791052[[#This Row],[Attachment A Expenditure Subcategory]], 'Lists (to be hidden)'!E:E,0)),"")</f>
        <v/>
      </c>
      <c r="K102" s="168"/>
      <c r="L102" s="194">
        <f>IF(Table5791052[[#This Row],[FEMA Reimbursable?]]="Yes", Table5791052[[#This Row],[Total Expenditure Amount]]*0.25, Table5791052[[#This Row],[Total Expenditure Amount]])</f>
        <v>0</v>
      </c>
      <c r="M102" s="77" t="str">
        <f>IFERROR(INDEX('Lists (to be hidden)'!$D:$D,MATCH(I102,'Lists (to be hidden)'!$E:$E,0)),"")</f>
        <v/>
      </c>
      <c r="N102" s="78" t="str">
        <f>IFERROR(INDEX('Lists (to be hidden)'!$F:$F,MATCH(I102,'Lists (to be hidden)'!$E:$E,0)),"")</f>
        <v/>
      </c>
    </row>
    <row r="103" spans="1:14" x14ac:dyDescent="0.25">
      <c r="A103" s="18" t="s">
        <v>1254</v>
      </c>
      <c r="B103" s="18" t="str">
        <f>'1. Start Here'!$I$6</f>
        <v>N/A</v>
      </c>
      <c r="D103" s="23"/>
      <c r="E103" s="29" t="s">
        <v>272</v>
      </c>
      <c r="F103" s="19"/>
      <c r="G103" s="20"/>
      <c r="H103" s="20"/>
      <c r="I103" s="40"/>
      <c r="J103" s="185" t="str">
        <f>IFERROR(INDEX('Lists (to be hidden)'!I:I, MATCH(Table5791052[[#This Row],[Attachment A Expenditure Subcategory]], 'Lists (to be hidden)'!E:E,0)),"")</f>
        <v/>
      </c>
      <c r="K103" s="168"/>
      <c r="L103" s="194">
        <f>IF(Table5791052[[#This Row],[FEMA Reimbursable?]]="Yes", Table5791052[[#This Row],[Total Expenditure Amount]]*0.25, Table5791052[[#This Row],[Total Expenditure Amount]])</f>
        <v>0</v>
      </c>
      <c r="M103" s="77" t="str">
        <f>IFERROR(INDEX('Lists (to be hidden)'!$D:$D,MATCH(I103,'Lists (to be hidden)'!$E:$E,0)),"")</f>
        <v/>
      </c>
      <c r="N103" s="78" t="str">
        <f>IFERROR(INDEX('Lists (to be hidden)'!$F:$F,MATCH(I103,'Lists (to be hidden)'!$E:$E,0)),"")</f>
        <v/>
      </c>
    </row>
    <row r="104" spans="1:14" x14ac:dyDescent="0.25">
      <c r="A104" s="18" t="s">
        <v>1254</v>
      </c>
      <c r="B104" s="18" t="str">
        <f>'1. Start Here'!$I$6</f>
        <v>N/A</v>
      </c>
      <c r="D104" s="23"/>
      <c r="E104" s="29" t="s">
        <v>274</v>
      </c>
      <c r="F104" s="19"/>
      <c r="G104" s="20"/>
      <c r="H104" s="20"/>
      <c r="I104" s="40"/>
      <c r="J104" s="185" t="str">
        <f>IFERROR(INDEX('Lists (to be hidden)'!I:I, MATCH(Table5791052[[#This Row],[Attachment A Expenditure Subcategory]], 'Lists (to be hidden)'!E:E,0)),"")</f>
        <v/>
      </c>
      <c r="K104" s="168"/>
      <c r="L104" s="194">
        <f>IF(Table5791052[[#This Row],[FEMA Reimbursable?]]="Yes", Table5791052[[#This Row],[Total Expenditure Amount]]*0.25, Table5791052[[#This Row],[Total Expenditure Amount]])</f>
        <v>0</v>
      </c>
      <c r="M104" s="77" t="str">
        <f>IFERROR(INDEX('Lists (to be hidden)'!$D:$D,MATCH(I104,'Lists (to be hidden)'!$E:$E,0)),"")</f>
        <v/>
      </c>
      <c r="N104" s="78" t="str">
        <f>IFERROR(INDEX('Lists (to be hidden)'!$F:$F,MATCH(I104,'Lists (to be hidden)'!$E:$E,0)),"")</f>
        <v/>
      </c>
    </row>
    <row r="105" spans="1:14" x14ac:dyDescent="0.25">
      <c r="A105" s="18" t="s">
        <v>1254</v>
      </c>
      <c r="B105" s="18" t="str">
        <f>'1. Start Here'!$I$6</f>
        <v>N/A</v>
      </c>
      <c r="D105" s="23"/>
      <c r="E105" s="28" t="s">
        <v>276</v>
      </c>
      <c r="F105" s="19"/>
      <c r="G105" s="20"/>
      <c r="H105" s="20"/>
      <c r="I105" s="40"/>
      <c r="J105" s="185" t="str">
        <f>IFERROR(INDEX('Lists (to be hidden)'!I:I, MATCH(Table5791052[[#This Row],[Attachment A Expenditure Subcategory]], 'Lists (to be hidden)'!E:E,0)),"")</f>
        <v/>
      </c>
      <c r="K105" s="168"/>
      <c r="L105" s="194">
        <f>IF(Table5791052[[#This Row],[FEMA Reimbursable?]]="Yes", Table5791052[[#This Row],[Total Expenditure Amount]]*0.25, Table5791052[[#This Row],[Total Expenditure Amount]])</f>
        <v>0</v>
      </c>
      <c r="M105" s="77" t="str">
        <f>IFERROR(INDEX('Lists (to be hidden)'!$D:$D,MATCH(I105,'Lists (to be hidden)'!$E:$E,0)),"")</f>
        <v/>
      </c>
      <c r="N105" s="78" t="str">
        <f>IFERROR(INDEX('Lists (to be hidden)'!$F:$F,MATCH(I105,'Lists (to be hidden)'!$E:$E,0)),"")</f>
        <v/>
      </c>
    </row>
    <row r="106" spans="1:14" x14ac:dyDescent="0.25">
      <c r="A106" s="18" t="s">
        <v>1254</v>
      </c>
      <c r="B106" s="18" t="str">
        <f>'1. Start Here'!$I$6</f>
        <v>N/A</v>
      </c>
      <c r="D106" s="23"/>
      <c r="E106" s="29" t="s">
        <v>278</v>
      </c>
      <c r="F106" s="19"/>
      <c r="G106" s="20"/>
      <c r="H106" s="20"/>
      <c r="I106" s="40"/>
      <c r="J106" s="185" t="str">
        <f>IFERROR(INDEX('Lists (to be hidden)'!I:I, MATCH(Table5791052[[#This Row],[Attachment A Expenditure Subcategory]], 'Lists (to be hidden)'!E:E,0)),"")</f>
        <v/>
      </c>
      <c r="K106" s="168"/>
      <c r="L106" s="194">
        <f>IF(Table5791052[[#This Row],[FEMA Reimbursable?]]="Yes", Table5791052[[#This Row],[Total Expenditure Amount]]*0.25, Table5791052[[#This Row],[Total Expenditure Amount]])</f>
        <v>0</v>
      </c>
      <c r="M106" s="77" t="str">
        <f>IFERROR(INDEX('Lists (to be hidden)'!$D:$D,MATCH(I106,'Lists (to be hidden)'!$E:$E,0)),"")</f>
        <v/>
      </c>
      <c r="N106" s="78" t="str">
        <f>IFERROR(INDEX('Lists (to be hidden)'!$F:$F,MATCH(I106,'Lists (to be hidden)'!$E:$E,0)),"")</f>
        <v/>
      </c>
    </row>
    <row r="107" spans="1:14" x14ac:dyDescent="0.25">
      <c r="A107" s="18" t="s">
        <v>1254</v>
      </c>
      <c r="B107" s="18" t="str">
        <f>'1. Start Here'!$I$6</f>
        <v>N/A</v>
      </c>
      <c r="D107" s="23"/>
      <c r="E107" s="29" t="s">
        <v>280</v>
      </c>
      <c r="F107" s="19"/>
      <c r="G107" s="20"/>
      <c r="H107" s="20"/>
      <c r="I107" s="40"/>
      <c r="J107" s="185" t="str">
        <f>IFERROR(INDEX('Lists (to be hidden)'!I:I, MATCH(Table5791052[[#This Row],[Attachment A Expenditure Subcategory]], 'Lists (to be hidden)'!E:E,0)),"")</f>
        <v/>
      </c>
      <c r="K107" s="168"/>
      <c r="L107" s="194">
        <f>IF(Table5791052[[#This Row],[FEMA Reimbursable?]]="Yes", Table5791052[[#This Row],[Total Expenditure Amount]]*0.25, Table5791052[[#This Row],[Total Expenditure Amount]])</f>
        <v>0</v>
      </c>
      <c r="M107" s="77" t="str">
        <f>IFERROR(INDEX('Lists (to be hidden)'!$D:$D,MATCH(I107,'Lists (to be hidden)'!$E:$E,0)),"")</f>
        <v/>
      </c>
      <c r="N107" s="78" t="str">
        <f>IFERROR(INDEX('Lists (to be hidden)'!$F:$F,MATCH(I107,'Lists (to be hidden)'!$E:$E,0)),"")</f>
        <v/>
      </c>
    </row>
    <row r="108" spans="1:14" x14ac:dyDescent="0.25">
      <c r="A108" s="18" t="s">
        <v>1254</v>
      </c>
      <c r="B108" s="18" t="str">
        <f>'1. Start Here'!$I$6</f>
        <v>N/A</v>
      </c>
      <c r="D108" s="23"/>
      <c r="E108" s="29" t="s">
        <v>282</v>
      </c>
      <c r="F108" s="19"/>
      <c r="G108" s="20"/>
      <c r="H108" s="20"/>
      <c r="I108" s="40"/>
      <c r="J108" s="185" t="str">
        <f>IFERROR(INDEX('Lists (to be hidden)'!I:I, MATCH(Table5791052[[#This Row],[Attachment A Expenditure Subcategory]], 'Lists (to be hidden)'!E:E,0)),"")</f>
        <v/>
      </c>
      <c r="K108" s="168"/>
      <c r="L108" s="194">
        <f>IF(Table5791052[[#This Row],[FEMA Reimbursable?]]="Yes", Table5791052[[#This Row],[Total Expenditure Amount]]*0.25, Table5791052[[#This Row],[Total Expenditure Amount]])</f>
        <v>0</v>
      </c>
      <c r="M108" s="77" t="str">
        <f>IFERROR(INDEX('Lists (to be hidden)'!$D:$D,MATCH(I108,'Lists (to be hidden)'!$E:$E,0)),"")</f>
        <v/>
      </c>
      <c r="N108" s="78" t="str">
        <f>IFERROR(INDEX('Lists (to be hidden)'!$F:$F,MATCH(I108,'Lists (to be hidden)'!$E:$E,0)),"")</f>
        <v/>
      </c>
    </row>
    <row r="109" spans="1:14" x14ac:dyDescent="0.25">
      <c r="A109" s="18" t="s">
        <v>1254</v>
      </c>
      <c r="B109" s="18" t="str">
        <f>'1. Start Here'!$I$6</f>
        <v>N/A</v>
      </c>
      <c r="D109" s="23"/>
      <c r="E109" s="29" t="s">
        <v>284</v>
      </c>
      <c r="F109" s="30"/>
      <c r="G109" s="57"/>
      <c r="H109" s="57"/>
      <c r="I109" s="40"/>
      <c r="J109" s="186" t="str">
        <f>IFERROR(INDEX('Lists (to be hidden)'!I:I, MATCH(Table5791052[[#This Row],[Attachment A Expenditure Subcategory]], 'Lists (to be hidden)'!E:E,0)),"")</f>
        <v/>
      </c>
      <c r="K109" s="169"/>
      <c r="L109" s="194">
        <f>IF(Table5791052[[#This Row],[FEMA Reimbursable?]]="Yes", Table5791052[[#This Row],[Total Expenditure Amount]]*0.25, Table5791052[[#This Row],[Total Expenditure Amount]])</f>
        <v>0</v>
      </c>
      <c r="M109" s="77" t="str">
        <f>IFERROR(INDEX('Lists (to be hidden)'!$D:$D,MATCH(I109,'Lists (to be hidden)'!$E:$E,0)),"")</f>
        <v/>
      </c>
      <c r="N109" s="78" t="str">
        <f>IFERROR(INDEX('Lists (to be hidden)'!$F:$F,MATCH(I109,'Lists (to be hidden)'!$E:$E,0)),"")</f>
        <v/>
      </c>
    </row>
    <row r="110" spans="1:14" x14ac:dyDescent="0.25">
      <c r="A110" s="18" t="s">
        <v>1254</v>
      </c>
      <c r="B110" s="18" t="str">
        <f>'1. Start Here'!$I$6</f>
        <v>N/A</v>
      </c>
      <c r="D110" s="23"/>
      <c r="E110" s="28" t="s">
        <v>285</v>
      </c>
      <c r="F110" s="19"/>
      <c r="G110" s="20"/>
      <c r="H110" s="20"/>
      <c r="I110" s="40"/>
      <c r="J110" s="185" t="str">
        <f>IFERROR(INDEX('Lists (to be hidden)'!I:I, MATCH(Table5791052[[#This Row],[Attachment A Expenditure Subcategory]], 'Lists (to be hidden)'!E:E,0)),"")</f>
        <v/>
      </c>
      <c r="K110" s="168"/>
      <c r="L110" s="194">
        <f>IF(Table5791052[[#This Row],[FEMA Reimbursable?]]="Yes", Table5791052[[#This Row],[Total Expenditure Amount]]*0.25, Table5791052[[#This Row],[Total Expenditure Amount]])</f>
        <v>0</v>
      </c>
      <c r="M110" s="77" t="str">
        <f>IFERROR(INDEX('Lists (to be hidden)'!$D:$D,MATCH(I110,'Lists (to be hidden)'!$E:$E,0)),"")</f>
        <v/>
      </c>
      <c r="N110" s="78" t="str">
        <f>IFERROR(INDEX('Lists (to be hidden)'!$F:$F,MATCH(I110,'Lists (to be hidden)'!$E:$E,0)),"")</f>
        <v/>
      </c>
    </row>
    <row r="111" spans="1:14" x14ac:dyDescent="0.25">
      <c r="A111" s="18" t="s">
        <v>1254</v>
      </c>
      <c r="B111" s="18" t="str">
        <f>'1. Start Here'!$I$6</f>
        <v>N/A</v>
      </c>
      <c r="D111" s="23"/>
      <c r="E111" s="29" t="s">
        <v>287</v>
      </c>
      <c r="F111" s="19"/>
      <c r="G111" s="20"/>
      <c r="H111" s="20"/>
      <c r="I111" s="40"/>
      <c r="J111" s="185" t="str">
        <f>IFERROR(INDEX('Lists (to be hidden)'!I:I, MATCH(Table5791052[[#This Row],[Attachment A Expenditure Subcategory]], 'Lists (to be hidden)'!E:E,0)),"")</f>
        <v/>
      </c>
      <c r="K111" s="168"/>
      <c r="L111" s="194">
        <f>IF(Table5791052[[#This Row],[FEMA Reimbursable?]]="Yes", Table5791052[[#This Row],[Total Expenditure Amount]]*0.25, Table5791052[[#This Row],[Total Expenditure Amount]])</f>
        <v>0</v>
      </c>
      <c r="M111" s="77" t="str">
        <f>IFERROR(INDEX('Lists (to be hidden)'!$D:$D,MATCH(I111,'Lists (to be hidden)'!$E:$E,0)),"")</f>
        <v/>
      </c>
      <c r="N111" s="78" t="str">
        <f>IFERROR(INDEX('Lists (to be hidden)'!$F:$F,MATCH(I111,'Lists (to be hidden)'!$E:$E,0)),"")</f>
        <v/>
      </c>
    </row>
    <row r="112" spans="1:14" x14ac:dyDescent="0.25">
      <c r="A112" s="18" t="s">
        <v>1254</v>
      </c>
      <c r="B112" s="18" t="str">
        <f>'1. Start Here'!$I$6</f>
        <v>N/A</v>
      </c>
      <c r="D112" s="23"/>
      <c r="E112" s="29" t="s">
        <v>93</v>
      </c>
      <c r="F112" s="19"/>
      <c r="G112" s="20"/>
      <c r="H112" s="20"/>
      <c r="I112" s="40"/>
      <c r="J112" s="185" t="str">
        <f>IFERROR(INDEX('Lists (to be hidden)'!I:I, MATCH(Table5791052[[#This Row],[Attachment A Expenditure Subcategory]], 'Lists (to be hidden)'!E:E,0)),"")</f>
        <v/>
      </c>
      <c r="K112" s="168"/>
      <c r="L112" s="194">
        <f>IF(Table5791052[[#This Row],[FEMA Reimbursable?]]="Yes", Table5791052[[#This Row],[Total Expenditure Amount]]*0.25, Table5791052[[#This Row],[Total Expenditure Amount]])</f>
        <v>0</v>
      </c>
      <c r="M112" s="77" t="str">
        <f>IFERROR(INDEX('Lists (to be hidden)'!$D:$D,MATCH(I112,'Lists (to be hidden)'!$E:$E,0)),"")</f>
        <v/>
      </c>
      <c r="N112" s="78" t="str">
        <f>IFERROR(INDEX('Lists (to be hidden)'!$F:$F,MATCH(I112,'Lists (to be hidden)'!$E:$E,0)),"")</f>
        <v/>
      </c>
    </row>
    <row r="113" spans="1:14" x14ac:dyDescent="0.25">
      <c r="A113" s="18" t="s">
        <v>1254</v>
      </c>
      <c r="B113" s="18" t="str">
        <f>'1. Start Here'!$I$6</f>
        <v>N/A</v>
      </c>
      <c r="D113" s="23"/>
      <c r="E113" s="28" t="s">
        <v>289</v>
      </c>
      <c r="F113" s="19"/>
      <c r="G113" s="20"/>
      <c r="H113" s="20"/>
      <c r="I113" s="40"/>
      <c r="J113" s="185" t="str">
        <f>IFERROR(INDEX('Lists (to be hidden)'!I:I, MATCH(Table5791052[[#This Row],[Attachment A Expenditure Subcategory]], 'Lists (to be hidden)'!E:E,0)),"")</f>
        <v/>
      </c>
      <c r="K113" s="168"/>
      <c r="L113" s="194">
        <f>IF(Table5791052[[#This Row],[FEMA Reimbursable?]]="Yes", Table5791052[[#This Row],[Total Expenditure Amount]]*0.25, Table5791052[[#This Row],[Total Expenditure Amount]])</f>
        <v>0</v>
      </c>
      <c r="M113" s="77" t="str">
        <f>IFERROR(INDEX('Lists (to be hidden)'!$D:$D,MATCH(I113,'Lists (to be hidden)'!$E:$E,0)),"")</f>
        <v/>
      </c>
      <c r="N113" s="78" t="str">
        <f>IFERROR(INDEX('Lists (to be hidden)'!$F:$F,MATCH(I113,'Lists (to be hidden)'!$E:$E,0)),"")</f>
        <v/>
      </c>
    </row>
    <row r="114" spans="1:14" x14ac:dyDescent="0.25">
      <c r="A114" s="18" t="s">
        <v>1254</v>
      </c>
      <c r="B114" s="18" t="str">
        <f>'1. Start Here'!$I$6</f>
        <v>N/A</v>
      </c>
      <c r="D114" s="23"/>
      <c r="E114" s="29" t="s">
        <v>291</v>
      </c>
      <c r="F114" s="19"/>
      <c r="G114" s="20"/>
      <c r="H114" s="20"/>
      <c r="I114" s="40"/>
      <c r="J114" s="185" t="str">
        <f>IFERROR(INDEX('Lists (to be hidden)'!I:I, MATCH(Table5791052[[#This Row],[Attachment A Expenditure Subcategory]], 'Lists (to be hidden)'!E:E,0)),"")</f>
        <v/>
      </c>
      <c r="K114" s="168"/>
      <c r="L114" s="194">
        <f>IF(Table5791052[[#This Row],[FEMA Reimbursable?]]="Yes", Table5791052[[#This Row],[Total Expenditure Amount]]*0.25, Table5791052[[#This Row],[Total Expenditure Amount]])</f>
        <v>0</v>
      </c>
      <c r="M114" s="77" t="str">
        <f>IFERROR(INDEX('Lists (to be hidden)'!$D:$D,MATCH(I114,'Lists (to be hidden)'!$E:$E,0)),"")</f>
        <v/>
      </c>
      <c r="N114" s="78" t="str">
        <f>IFERROR(INDEX('Lists (to be hidden)'!$F:$F,MATCH(I114,'Lists (to be hidden)'!$E:$E,0)),"")</f>
        <v/>
      </c>
    </row>
    <row r="115" spans="1:14" x14ac:dyDescent="0.25">
      <c r="A115" s="18" t="s">
        <v>1254</v>
      </c>
      <c r="B115" s="18" t="str">
        <f>'1. Start Here'!$I$6</f>
        <v>N/A</v>
      </c>
      <c r="D115" s="23"/>
      <c r="E115" s="29" t="s">
        <v>293</v>
      </c>
      <c r="F115" s="19"/>
      <c r="G115" s="20"/>
      <c r="H115" s="20"/>
      <c r="I115" s="40"/>
      <c r="J115" s="185" t="str">
        <f>IFERROR(INDEX('Lists (to be hidden)'!I:I, MATCH(Table5791052[[#This Row],[Attachment A Expenditure Subcategory]], 'Lists (to be hidden)'!E:E,0)),"")</f>
        <v/>
      </c>
      <c r="K115" s="168"/>
      <c r="L115" s="194">
        <f>IF(Table5791052[[#This Row],[FEMA Reimbursable?]]="Yes", Table5791052[[#This Row],[Total Expenditure Amount]]*0.25, Table5791052[[#This Row],[Total Expenditure Amount]])</f>
        <v>0</v>
      </c>
      <c r="M115" s="77" t="str">
        <f>IFERROR(INDEX('Lists (to be hidden)'!$D:$D,MATCH(I115,'Lists (to be hidden)'!$E:$E,0)),"")</f>
        <v/>
      </c>
      <c r="N115" s="78" t="str">
        <f>IFERROR(INDEX('Lists (to be hidden)'!$F:$F,MATCH(I115,'Lists (to be hidden)'!$E:$E,0)),"")</f>
        <v/>
      </c>
    </row>
    <row r="116" spans="1:14" x14ac:dyDescent="0.25">
      <c r="A116" s="18" t="s">
        <v>1254</v>
      </c>
      <c r="B116" s="18" t="str">
        <f>'1. Start Here'!$I$6</f>
        <v>N/A</v>
      </c>
      <c r="D116" s="23"/>
      <c r="E116" s="29" t="s">
        <v>295</v>
      </c>
      <c r="F116" s="19"/>
      <c r="G116" s="20"/>
      <c r="H116" s="20"/>
      <c r="I116" s="40"/>
      <c r="J116" s="185" t="str">
        <f>IFERROR(INDEX('Lists (to be hidden)'!I:I, MATCH(Table5791052[[#This Row],[Attachment A Expenditure Subcategory]], 'Lists (to be hidden)'!E:E,0)),"")</f>
        <v/>
      </c>
      <c r="K116" s="168"/>
      <c r="L116" s="194">
        <f>IF(Table5791052[[#This Row],[FEMA Reimbursable?]]="Yes", Table5791052[[#This Row],[Total Expenditure Amount]]*0.25, Table5791052[[#This Row],[Total Expenditure Amount]])</f>
        <v>0</v>
      </c>
      <c r="M116" s="77" t="str">
        <f>IFERROR(INDEX('Lists (to be hidden)'!$D:$D,MATCH(I116,'Lists (to be hidden)'!$E:$E,0)),"")</f>
        <v/>
      </c>
      <c r="N116" s="78" t="str">
        <f>IFERROR(INDEX('Lists (to be hidden)'!$F:$F,MATCH(I116,'Lists (to be hidden)'!$E:$E,0)),"")</f>
        <v/>
      </c>
    </row>
    <row r="117" spans="1:14" x14ac:dyDescent="0.25">
      <c r="A117" s="18" t="s">
        <v>1254</v>
      </c>
      <c r="B117" s="18" t="str">
        <f>'1. Start Here'!$I$6</f>
        <v>N/A</v>
      </c>
      <c r="D117" s="23"/>
      <c r="E117" s="29" t="s">
        <v>297</v>
      </c>
      <c r="F117" s="19"/>
      <c r="G117" s="20"/>
      <c r="H117" s="20"/>
      <c r="I117" s="40"/>
      <c r="J117" s="185" t="str">
        <f>IFERROR(INDEX('Lists (to be hidden)'!I:I, MATCH(Table5791052[[#This Row],[Attachment A Expenditure Subcategory]], 'Lists (to be hidden)'!E:E,0)),"")</f>
        <v/>
      </c>
      <c r="K117" s="168"/>
      <c r="L117" s="194">
        <f>IF(Table5791052[[#This Row],[FEMA Reimbursable?]]="Yes", Table5791052[[#This Row],[Total Expenditure Amount]]*0.25, Table5791052[[#This Row],[Total Expenditure Amount]])</f>
        <v>0</v>
      </c>
      <c r="M117" s="77" t="str">
        <f>IFERROR(INDEX('Lists (to be hidden)'!$D:$D,MATCH(I117,'Lists (to be hidden)'!$E:$E,0)),"")</f>
        <v/>
      </c>
      <c r="N117" s="78" t="str">
        <f>IFERROR(INDEX('Lists (to be hidden)'!$F:$F,MATCH(I117,'Lists (to be hidden)'!$E:$E,0)),"")</f>
        <v/>
      </c>
    </row>
    <row r="118" spans="1:14" x14ac:dyDescent="0.25">
      <c r="A118" s="18" t="s">
        <v>1254</v>
      </c>
      <c r="B118" s="18" t="str">
        <f>'1. Start Here'!$I$6</f>
        <v>N/A</v>
      </c>
      <c r="D118" s="23"/>
      <c r="E118" s="28" t="s">
        <v>299</v>
      </c>
      <c r="F118" s="19"/>
      <c r="G118" s="20"/>
      <c r="H118" s="20"/>
      <c r="I118" s="40"/>
      <c r="J118" s="185" t="str">
        <f>IFERROR(INDEX('Lists (to be hidden)'!I:I, MATCH(Table5791052[[#This Row],[Attachment A Expenditure Subcategory]], 'Lists (to be hidden)'!E:E,0)),"")</f>
        <v/>
      </c>
      <c r="K118" s="168"/>
      <c r="L118" s="194">
        <f>IF(Table5791052[[#This Row],[FEMA Reimbursable?]]="Yes", Table5791052[[#This Row],[Total Expenditure Amount]]*0.25, Table5791052[[#This Row],[Total Expenditure Amount]])</f>
        <v>0</v>
      </c>
      <c r="M118" s="77" t="str">
        <f>IFERROR(INDEX('Lists (to be hidden)'!$D:$D,MATCH(I118,'Lists (to be hidden)'!$E:$E,0)),"")</f>
        <v/>
      </c>
      <c r="N118" s="78" t="str">
        <f>IFERROR(INDEX('Lists (to be hidden)'!$F:$F,MATCH(I118,'Lists (to be hidden)'!$E:$E,0)),"")</f>
        <v/>
      </c>
    </row>
    <row r="119" spans="1:14" x14ac:dyDescent="0.25">
      <c r="A119" s="18" t="s">
        <v>1254</v>
      </c>
      <c r="B119" s="18" t="str">
        <f>'1. Start Here'!$I$6</f>
        <v>N/A</v>
      </c>
      <c r="D119" s="23"/>
      <c r="E119" s="29" t="s">
        <v>301</v>
      </c>
      <c r="F119" s="19"/>
      <c r="G119" s="20"/>
      <c r="H119" s="20"/>
      <c r="I119" s="40"/>
      <c r="J119" s="185" t="str">
        <f>IFERROR(INDEX('Lists (to be hidden)'!I:I, MATCH(Table5791052[[#This Row],[Attachment A Expenditure Subcategory]], 'Lists (to be hidden)'!E:E,0)),"")</f>
        <v/>
      </c>
      <c r="K119" s="168"/>
      <c r="L119" s="194">
        <f>IF(Table5791052[[#This Row],[FEMA Reimbursable?]]="Yes", Table5791052[[#This Row],[Total Expenditure Amount]]*0.25, Table5791052[[#This Row],[Total Expenditure Amount]])</f>
        <v>0</v>
      </c>
      <c r="M119" s="77" t="str">
        <f>IFERROR(INDEX('Lists (to be hidden)'!$D:$D,MATCH(I119,'Lists (to be hidden)'!$E:$E,0)),"")</f>
        <v/>
      </c>
      <c r="N119" s="78" t="str">
        <f>IFERROR(INDEX('Lists (to be hidden)'!$F:$F,MATCH(I119,'Lists (to be hidden)'!$E:$E,0)),"")</f>
        <v/>
      </c>
    </row>
    <row r="120" spans="1:14" x14ac:dyDescent="0.25">
      <c r="A120" s="18" t="s">
        <v>1254</v>
      </c>
      <c r="B120" s="18" t="str">
        <f>'1. Start Here'!$I$6</f>
        <v>N/A</v>
      </c>
      <c r="D120" s="23"/>
      <c r="E120" s="29" t="s">
        <v>303</v>
      </c>
      <c r="F120" s="19"/>
      <c r="G120" s="20"/>
      <c r="H120" s="20"/>
      <c r="I120" s="40"/>
      <c r="J120" s="185" t="str">
        <f>IFERROR(INDEX('Lists (to be hidden)'!I:I, MATCH(Table5791052[[#This Row],[Attachment A Expenditure Subcategory]], 'Lists (to be hidden)'!E:E,0)),"")</f>
        <v/>
      </c>
      <c r="K120" s="168"/>
      <c r="L120" s="194">
        <f>IF(Table5791052[[#This Row],[FEMA Reimbursable?]]="Yes", Table5791052[[#This Row],[Total Expenditure Amount]]*0.25, Table5791052[[#This Row],[Total Expenditure Amount]])</f>
        <v>0</v>
      </c>
      <c r="M120" s="77" t="str">
        <f>IFERROR(INDEX('Lists (to be hidden)'!$D:$D,MATCH(I120,'Lists (to be hidden)'!$E:$E,0)),"")</f>
        <v/>
      </c>
      <c r="N120" s="78" t="str">
        <f>IFERROR(INDEX('Lists (to be hidden)'!$F:$F,MATCH(I120,'Lists (to be hidden)'!$E:$E,0)),"")</f>
        <v/>
      </c>
    </row>
    <row r="121" spans="1:14" x14ac:dyDescent="0.25">
      <c r="A121" s="18" t="s">
        <v>1254</v>
      </c>
      <c r="B121" s="18" t="str">
        <f>'1. Start Here'!$I$6</f>
        <v>N/A</v>
      </c>
      <c r="D121" s="23"/>
      <c r="E121" s="28" t="s">
        <v>305</v>
      </c>
      <c r="F121" s="19"/>
      <c r="G121" s="20"/>
      <c r="H121" s="20"/>
      <c r="I121" s="40"/>
      <c r="J121" s="185" t="str">
        <f>IFERROR(INDEX('Lists (to be hidden)'!I:I, MATCH(Table5791052[[#This Row],[Attachment A Expenditure Subcategory]], 'Lists (to be hidden)'!E:E,0)),"")</f>
        <v/>
      </c>
      <c r="K121" s="168"/>
      <c r="L121" s="194">
        <f>IF(Table5791052[[#This Row],[FEMA Reimbursable?]]="Yes", Table5791052[[#This Row],[Total Expenditure Amount]]*0.25, Table5791052[[#This Row],[Total Expenditure Amount]])</f>
        <v>0</v>
      </c>
      <c r="M121" s="77" t="str">
        <f>IFERROR(INDEX('Lists (to be hidden)'!$D:$D,MATCH(I121,'Lists (to be hidden)'!$E:$E,0)),"")</f>
        <v/>
      </c>
      <c r="N121" s="78" t="str">
        <f>IFERROR(INDEX('Lists (to be hidden)'!$F:$F,MATCH(I121,'Lists (to be hidden)'!$E:$E,0)),"")</f>
        <v/>
      </c>
    </row>
    <row r="122" spans="1:14" x14ac:dyDescent="0.25">
      <c r="A122" s="18" t="s">
        <v>1254</v>
      </c>
      <c r="B122" s="18" t="str">
        <f>'1. Start Here'!$I$6</f>
        <v>N/A</v>
      </c>
      <c r="D122" s="23"/>
      <c r="E122" s="29" t="s">
        <v>307</v>
      </c>
      <c r="F122" s="19"/>
      <c r="G122" s="20"/>
      <c r="H122" s="20"/>
      <c r="I122" s="40"/>
      <c r="J122" s="185" t="str">
        <f>IFERROR(INDEX('Lists (to be hidden)'!I:I, MATCH(Table5791052[[#This Row],[Attachment A Expenditure Subcategory]], 'Lists (to be hidden)'!E:E,0)),"")</f>
        <v/>
      </c>
      <c r="K122" s="168"/>
      <c r="L122" s="194">
        <f>IF(Table5791052[[#This Row],[FEMA Reimbursable?]]="Yes", Table5791052[[#This Row],[Total Expenditure Amount]]*0.25, Table5791052[[#This Row],[Total Expenditure Amount]])</f>
        <v>0</v>
      </c>
      <c r="M122" s="77" t="str">
        <f>IFERROR(INDEX('Lists (to be hidden)'!$D:$D,MATCH(I122,'Lists (to be hidden)'!$E:$E,0)),"")</f>
        <v/>
      </c>
      <c r="N122" s="78" t="str">
        <f>IFERROR(INDEX('Lists (to be hidden)'!$F:$F,MATCH(I122,'Lists (to be hidden)'!$E:$E,0)),"")</f>
        <v/>
      </c>
    </row>
    <row r="123" spans="1:14" x14ac:dyDescent="0.25">
      <c r="A123" s="18" t="s">
        <v>1254</v>
      </c>
      <c r="B123" s="18" t="str">
        <f>'1. Start Here'!$I$6</f>
        <v>N/A</v>
      </c>
      <c r="D123" s="23"/>
      <c r="E123" s="29" t="s">
        <v>309</v>
      </c>
      <c r="F123" s="19"/>
      <c r="G123" s="20"/>
      <c r="H123" s="20"/>
      <c r="I123" s="40"/>
      <c r="J123" s="185" t="str">
        <f>IFERROR(INDEX('Lists (to be hidden)'!I:I, MATCH(Table5791052[[#This Row],[Attachment A Expenditure Subcategory]], 'Lists (to be hidden)'!E:E,0)),"")</f>
        <v/>
      </c>
      <c r="K123" s="168"/>
      <c r="L123" s="194">
        <f>IF(Table5791052[[#This Row],[FEMA Reimbursable?]]="Yes", Table5791052[[#This Row],[Total Expenditure Amount]]*0.25, Table5791052[[#This Row],[Total Expenditure Amount]])</f>
        <v>0</v>
      </c>
      <c r="M123" s="77" t="str">
        <f>IFERROR(INDEX('Lists (to be hidden)'!$D:$D,MATCH(I123,'Lists (to be hidden)'!$E:$E,0)),"")</f>
        <v/>
      </c>
      <c r="N123" s="78" t="str">
        <f>IFERROR(INDEX('Lists (to be hidden)'!$F:$F,MATCH(I123,'Lists (to be hidden)'!$E:$E,0)),"")</f>
        <v/>
      </c>
    </row>
    <row r="124" spans="1:14" x14ac:dyDescent="0.25">
      <c r="A124" s="18" t="s">
        <v>1254</v>
      </c>
      <c r="B124" s="18" t="str">
        <f>'1. Start Here'!$I$6</f>
        <v>N/A</v>
      </c>
      <c r="D124" s="23"/>
      <c r="E124" s="29" t="s">
        <v>311</v>
      </c>
      <c r="F124" s="19"/>
      <c r="G124" s="20"/>
      <c r="H124" s="20"/>
      <c r="I124" s="40"/>
      <c r="J124" s="185" t="str">
        <f>IFERROR(INDEX('Lists (to be hidden)'!I:I, MATCH(Table5791052[[#This Row],[Attachment A Expenditure Subcategory]], 'Lists (to be hidden)'!E:E,0)),"")</f>
        <v/>
      </c>
      <c r="K124" s="168"/>
      <c r="L124" s="194">
        <f>IF(Table5791052[[#This Row],[FEMA Reimbursable?]]="Yes", Table5791052[[#This Row],[Total Expenditure Amount]]*0.25, Table5791052[[#This Row],[Total Expenditure Amount]])</f>
        <v>0</v>
      </c>
      <c r="M124" s="77" t="str">
        <f>IFERROR(INDEX('Lists (to be hidden)'!$D:$D,MATCH(I124,'Lists (to be hidden)'!$E:$E,0)),"")</f>
        <v/>
      </c>
      <c r="N124" s="78" t="str">
        <f>IFERROR(INDEX('Lists (to be hidden)'!$F:$F,MATCH(I124,'Lists (to be hidden)'!$E:$E,0)),"")</f>
        <v/>
      </c>
    </row>
    <row r="125" spans="1:14" x14ac:dyDescent="0.25">
      <c r="A125" s="18" t="s">
        <v>1254</v>
      </c>
      <c r="B125" s="18" t="str">
        <f>'1. Start Here'!$I$6</f>
        <v>N/A</v>
      </c>
      <c r="D125" s="23"/>
      <c r="E125" s="29" t="s">
        <v>313</v>
      </c>
      <c r="F125" s="19"/>
      <c r="G125" s="20"/>
      <c r="H125" s="20"/>
      <c r="I125" s="40"/>
      <c r="J125" s="185" t="str">
        <f>IFERROR(INDEX('Lists (to be hidden)'!I:I, MATCH(Table5791052[[#This Row],[Attachment A Expenditure Subcategory]], 'Lists (to be hidden)'!E:E,0)),"")</f>
        <v/>
      </c>
      <c r="K125" s="168"/>
      <c r="L125" s="194">
        <f>IF(Table5791052[[#This Row],[FEMA Reimbursable?]]="Yes", Table5791052[[#This Row],[Total Expenditure Amount]]*0.25, Table5791052[[#This Row],[Total Expenditure Amount]])</f>
        <v>0</v>
      </c>
      <c r="M125" s="77" t="str">
        <f>IFERROR(INDEX('Lists (to be hidden)'!$D:$D,MATCH(I125,'Lists (to be hidden)'!$E:$E,0)),"")</f>
        <v/>
      </c>
      <c r="N125" s="78" t="str">
        <f>IFERROR(INDEX('Lists (to be hidden)'!$F:$F,MATCH(I125,'Lists (to be hidden)'!$E:$E,0)),"")</f>
        <v/>
      </c>
    </row>
    <row r="126" spans="1:14" x14ac:dyDescent="0.25">
      <c r="A126" s="18" t="s">
        <v>1254</v>
      </c>
      <c r="B126" s="18" t="str">
        <f>'1. Start Here'!$I$6</f>
        <v>N/A</v>
      </c>
      <c r="D126" s="23"/>
      <c r="E126" s="28" t="s">
        <v>315</v>
      </c>
      <c r="F126" s="19"/>
      <c r="G126" s="20"/>
      <c r="H126" s="20"/>
      <c r="I126" s="40"/>
      <c r="J126" s="185" t="str">
        <f>IFERROR(INDEX('Lists (to be hidden)'!I:I, MATCH(Table5791052[[#This Row],[Attachment A Expenditure Subcategory]], 'Lists (to be hidden)'!E:E,0)),"")</f>
        <v/>
      </c>
      <c r="K126" s="168"/>
      <c r="L126" s="194">
        <f>IF(Table5791052[[#This Row],[FEMA Reimbursable?]]="Yes", Table5791052[[#This Row],[Total Expenditure Amount]]*0.25, Table5791052[[#This Row],[Total Expenditure Amount]])</f>
        <v>0</v>
      </c>
      <c r="M126" s="77" t="str">
        <f>IFERROR(INDEX('Lists (to be hidden)'!$D:$D,MATCH(I126,'Lists (to be hidden)'!$E:$E,0)),"")</f>
        <v/>
      </c>
      <c r="N126" s="78" t="str">
        <f>IFERROR(INDEX('Lists (to be hidden)'!$F:$F,MATCH(I126,'Lists (to be hidden)'!$E:$E,0)),"")</f>
        <v/>
      </c>
    </row>
    <row r="127" spans="1:14" x14ac:dyDescent="0.25">
      <c r="A127" s="18" t="s">
        <v>1254</v>
      </c>
      <c r="B127" s="18" t="str">
        <f>'1. Start Here'!$I$6</f>
        <v>N/A</v>
      </c>
      <c r="D127" s="23"/>
      <c r="E127" s="29" t="s">
        <v>317</v>
      </c>
      <c r="F127" s="19"/>
      <c r="G127" s="20"/>
      <c r="H127" s="20"/>
      <c r="I127" s="40"/>
      <c r="J127" s="185" t="str">
        <f>IFERROR(INDEX('Lists (to be hidden)'!I:I, MATCH(Table5791052[[#This Row],[Attachment A Expenditure Subcategory]], 'Lists (to be hidden)'!E:E,0)),"")</f>
        <v/>
      </c>
      <c r="K127" s="168"/>
      <c r="L127" s="194">
        <f>IF(Table5791052[[#This Row],[FEMA Reimbursable?]]="Yes", Table5791052[[#This Row],[Total Expenditure Amount]]*0.25, Table5791052[[#This Row],[Total Expenditure Amount]])</f>
        <v>0</v>
      </c>
      <c r="M127" s="77" t="str">
        <f>IFERROR(INDEX('Lists (to be hidden)'!$D:$D,MATCH(I127,'Lists (to be hidden)'!$E:$E,0)),"")</f>
        <v/>
      </c>
      <c r="N127" s="78" t="str">
        <f>IFERROR(INDEX('Lists (to be hidden)'!$F:$F,MATCH(I127,'Lists (to be hidden)'!$E:$E,0)),"")</f>
        <v/>
      </c>
    </row>
    <row r="128" spans="1:14" x14ac:dyDescent="0.25">
      <c r="A128" s="18" t="s">
        <v>1254</v>
      </c>
      <c r="B128" s="18" t="str">
        <f>'1. Start Here'!$I$6</f>
        <v>N/A</v>
      </c>
      <c r="D128" s="23"/>
      <c r="E128" s="29" t="s">
        <v>319</v>
      </c>
      <c r="F128" s="19"/>
      <c r="G128" s="20"/>
      <c r="H128" s="20"/>
      <c r="I128" s="40"/>
      <c r="J128" s="185" t="str">
        <f>IFERROR(INDEX('Lists (to be hidden)'!I:I, MATCH(Table5791052[[#This Row],[Attachment A Expenditure Subcategory]], 'Lists (to be hidden)'!E:E,0)),"")</f>
        <v/>
      </c>
      <c r="K128" s="168"/>
      <c r="L128" s="194">
        <f>IF(Table5791052[[#This Row],[FEMA Reimbursable?]]="Yes", Table5791052[[#This Row],[Total Expenditure Amount]]*0.25, Table5791052[[#This Row],[Total Expenditure Amount]])</f>
        <v>0</v>
      </c>
      <c r="M128" s="77" t="str">
        <f>IFERROR(INDEX('Lists (to be hidden)'!$D:$D,MATCH(I128,'Lists (to be hidden)'!$E:$E,0)),"")</f>
        <v/>
      </c>
      <c r="N128" s="78" t="str">
        <f>IFERROR(INDEX('Lists (to be hidden)'!$F:$F,MATCH(I128,'Lists (to be hidden)'!$E:$E,0)),"")</f>
        <v/>
      </c>
    </row>
    <row r="129" spans="1:14" x14ac:dyDescent="0.25">
      <c r="A129" s="18" t="s">
        <v>1254</v>
      </c>
      <c r="B129" s="18" t="str">
        <f>'1. Start Here'!$I$6</f>
        <v>N/A</v>
      </c>
      <c r="D129" s="23"/>
      <c r="E129" s="28" t="s">
        <v>320</v>
      </c>
      <c r="F129" s="19"/>
      <c r="G129" s="20"/>
      <c r="H129" s="20"/>
      <c r="I129" s="40"/>
      <c r="J129" s="185" t="str">
        <f>IFERROR(INDEX('Lists (to be hidden)'!I:I, MATCH(Table5791052[[#This Row],[Attachment A Expenditure Subcategory]], 'Lists (to be hidden)'!E:E,0)),"")</f>
        <v/>
      </c>
      <c r="K129" s="168"/>
      <c r="L129" s="194">
        <f>IF(Table5791052[[#This Row],[FEMA Reimbursable?]]="Yes", Table5791052[[#This Row],[Total Expenditure Amount]]*0.25, Table5791052[[#This Row],[Total Expenditure Amount]])</f>
        <v>0</v>
      </c>
      <c r="M129" s="77" t="str">
        <f>IFERROR(INDEX('Lists (to be hidden)'!$D:$D,MATCH(I129,'Lists (to be hidden)'!$E:$E,0)),"")</f>
        <v/>
      </c>
      <c r="N129" s="78" t="str">
        <f>IFERROR(INDEX('Lists (to be hidden)'!$F:$F,MATCH(I129,'Lists (to be hidden)'!$E:$E,0)),"")</f>
        <v/>
      </c>
    </row>
    <row r="130" spans="1:14" x14ac:dyDescent="0.25">
      <c r="A130" s="18" t="s">
        <v>1254</v>
      </c>
      <c r="B130" s="18" t="str">
        <f>'1. Start Here'!$I$6</f>
        <v>N/A</v>
      </c>
      <c r="D130" s="23"/>
      <c r="E130" s="29" t="s">
        <v>322</v>
      </c>
      <c r="F130" s="19"/>
      <c r="G130" s="20"/>
      <c r="H130" s="20"/>
      <c r="I130" s="40"/>
      <c r="J130" s="185" t="str">
        <f>IFERROR(INDEX('Lists (to be hidden)'!I:I, MATCH(Table5791052[[#This Row],[Attachment A Expenditure Subcategory]], 'Lists (to be hidden)'!E:E,0)),"")</f>
        <v/>
      </c>
      <c r="K130" s="168"/>
      <c r="L130" s="194">
        <f>IF(Table5791052[[#This Row],[FEMA Reimbursable?]]="Yes", Table5791052[[#This Row],[Total Expenditure Amount]]*0.25, Table5791052[[#This Row],[Total Expenditure Amount]])</f>
        <v>0</v>
      </c>
      <c r="M130" s="77" t="str">
        <f>IFERROR(INDEX('Lists (to be hidden)'!$D:$D,MATCH(I130,'Lists (to be hidden)'!$E:$E,0)),"")</f>
        <v/>
      </c>
      <c r="N130" s="78" t="str">
        <f>IFERROR(INDEX('Lists (to be hidden)'!$F:$F,MATCH(I130,'Lists (to be hidden)'!$E:$E,0)),"")</f>
        <v/>
      </c>
    </row>
    <row r="131" spans="1:14" x14ac:dyDescent="0.25">
      <c r="A131" s="18" t="s">
        <v>1254</v>
      </c>
      <c r="B131" s="18" t="str">
        <f>'1. Start Here'!$I$6</f>
        <v>N/A</v>
      </c>
      <c r="D131" s="23"/>
      <c r="E131" s="29" t="s">
        <v>324</v>
      </c>
      <c r="F131" s="19"/>
      <c r="G131" s="20"/>
      <c r="H131" s="20"/>
      <c r="I131" s="40"/>
      <c r="J131" s="185" t="str">
        <f>IFERROR(INDEX('Lists (to be hidden)'!I:I, MATCH(Table5791052[[#This Row],[Attachment A Expenditure Subcategory]], 'Lists (to be hidden)'!E:E,0)),"")</f>
        <v/>
      </c>
      <c r="K131" s="168"/>
      <c r="L131" s="194">
        <f>IF(Table5791052[[#This Row],[FEMA Reimbursable?]]="Yes", Table5791052[[#This Row],[Total Expenditure Amount]]*0.25, Table5791052[[#This Row],[Total Expenditure Amount]])</f>
        <v>0</v>
      </c>
      <c r="M131" s="77" t="str">
        <f>IFERROR(INDEX('Lists (to be hidden)'!$D:$D,MATCH(I131,'Lists (to be hidden)'!$E:$E,0)),"")</f>
        <v/>
      </c>
      <c r="N131" s="78" t="str">
        <f>IFERROR(INDEX('Lists (to be hidden)'!$F:$F,MATCH(I131,'Lists (to be hidden)'!$E:$E,0)),"")</f>
        <v/>
      </c>
    </row>
    <row r="132" spans="1:14" x14ac:dyDescent="0.25">
      <c r="A132" s="18" t="s">
        <v>1254</v>
      </c>
      <c r="B132" s="18" t="str">
        <f>'1. Start Here'!$I$6</f>
        <v>N/A</v>
      </c>
      <c r="D132" s="23"/>
      <c r="E132" s="29" t="s">
        <v>326</v>
      </c>
      <c r="F132" s="19"/>
      <c r="G132" s="20"/>
      <c r="H132" s="20"/>
      <c r="I132" s="40"/>
      <c r="J132" s="185" t="str">
        <f>IFERROR(INDEX('Lists (to be hidden)'!I:I, MATCH(Table5791052[[#This Row],[Attachment A Expenditure Subcategory]], 'Lists (to be hidden)'!E:E,0)),"")</f>
        <v/>
      </c>
      <c r="K132" s="168"/>
      <c r="L132" s="194">
        <f>IF(Table5791052[[#This Row],[FEMA Reimbursable?]]="Yes", Table5791052[[#This Row],[Total Expenditure Amount]]*0.25, Table5791052[[#This Row],[Total Expenditure Amount]])</f>
        <v>0</v>
      </c>
      <c r="M132" s="77" t="str">
        <f>IFERROR(INDEX('Lists (to be hidden)'!$D:$D,MATCH(I132,'Lists (to be hidden)'!$E:$E,0)),"")</f>
        <v/>
      </c>
      <c r="N132" s="78" t="str">
        <f>IFERROR(INDEX('Lists (to be hidden)'!$F:$F,MATCH(I132,'Lists (to be hidden)'!$E:$E,0)),"")</f>
        <v/>
      </c>
    </row>
    <row r="133" spans="1:14" x14ac:dyDescent="0.25">
      <c r="A133" s="18" t="s">
        <v>1254</v>
      </c>
      <c r="B133" s="18" t="str">
        <f>'1. Start Here'!$I$6</f>
        <v>N/A</v>
      </c>
      <c r="D133" s="23"/>
      <c r="E133" s="29" t="s">
        <v>328</v>
      </c>
      <c r="F133" s="19"/>
      <c r="G133" s="20"/>
      <c r="H133" s="20"/>
      <c r="I133" s="40"/>
      <c r="J133" s="185" t="str">
        <f>IFERROR(INDEX('Lists (to be hidden)'!I:I, MATCH(Table5791052[[#This Row],[Attachment A Expenditure Subcategory]], 'Lists (to be hidden)'!E:E,0)),"")</f>
        <v/>
      </c>
      <c r="K133" s="168"/>
      <c r="L133" s="194">
        <f>IF(Table5791052[[#This Row],[FEMA Reimbursable?]]="Yes", Table5791052[[#This Row],[Total Expenditure Amount]]*0.25, Table5791052[[#This Row],[Total Expenditure Amount]])</f>
        <v>0</v>
      </c>
      <c r="M133" s="77" t="str">
        <f>IFERROR(INDEX('Lists (to be hidden)'!$D:$D,MATCH(I133,'Lists (to be hidden)'!$E:$E,0)),"")</f>
        <v/>
      </c>
      <c r="N133" s="78" t="str">
        <f>IFERROR(INDEX('Lists (to be hidden)'!$F:$F,MATCH(I133,'Lists (to be hidden)'!$E:$E,0)),"")</f>
        <v/>
      </c>
    </row>
    <row r="134" spans="1:14" x14ac:dyDescent="0.25">
      <c r="A134" s="18" t="s">
        <v>1254</v>
      </c>
      <c r="B134" s="18" t="str">
        <f>'1. Start Here'!$I$6</f>
        <v>N/A</v>
      </c>
      <c r="D134" s="23"/>
      <c r="E134" s="28" t="s">
        <v>330</v>
      </c>
      <c r="F134" s="19"/>
      <c r="G134" s="20"/>
      <c r="H134" s="20"/>
      <c r="I134" s="40"/>
      <c r="J134" s="185" t="str">
        <f>IFERROR(INDEX('Lists (to be hidden)'!I:I, MATCH(Table5791052[[#This Row],[Attachment A Expenditure Subcategory]], 'Lists (to be hidden)'!E:E,0)),"")</f>
        <v/>
      </c>
      <c r="K134" s="168"/>
      <c r="L134" s="194">
        <f>IF(Table5791052[[#This Row],[FEMA Reimbursable?]]="Yes", Table5791052[[#This Row],[Total Expenditure Amount]]*0.25, Table5791052[[#This Row],[Total Expenditure Amount]])</f>
        <v>0</v>
      </c>
      <c r="M134" s="77" t="str">
        <f>IFERROR(INDEX('Lists (to be hidden)'!$D:$D,MATCH(I134,'Lists (to be hidden)'!$E:$E,0)),"")</f>
        <v/>
      </c>
      <c r="N134" s="78" t="str">
        <f>IFERROR(INDEX('Lists (to be hidden)'!$F:$F,MATCH(I134,'Lists (to be hidden)'!$E:$E,0)),"")</f>
        <v/>
      </c>
    </row>
    <row r="135" spans="1:14" x14ac:dyDescent="0.25">
      <c r="A135" s="18" t="s">
        <v>1254</v>
      </c>
      <c r="B135" s="18" t="str">
        <f>'1. Start Here'!$I$6</f>
        <v>N/A</v>
      </c>
      <c r="D135" s="23"/>
      <c r="E135" s="29" t="s">
        <v>332</v>
      </c>
      <c r="F135" s="19"/>
      <c r="G135" s="20"/>
      <c r="H135" s="20"/>
      <c r="I135" s="40"/>
      <c r="J135" s="185" t="str">
        <f>IFERROR(INDEX('Lists (to be hidden)'!I:I, MATCH(Table5791052[[#This Row],[Attachment A Expenditure Subcategory]], 'Lists (to be hidden)'!E:E,0)),"")</f>
        <v/>
      </c>
      <c r="K135" s="168"/>
      <c r="L135" s="194">
        <f>IF(Table5791052[[#This Row],[FEMA Reimbursable?]]="Yes", Table5791052[[#This Row],[Total Expenditure Amount]]*0.25, Table5791052[[#This Row],[Total Expenditure Amount]])</f>
        <v>0</v>
      </c>
      <c r="M135" s="77" t="str">
        <f>IFERROR(INDEX('Lists (to be hidden)'!$D:$D,MATCH(I135,'Lists (to be hidden)'!$E:$E,0)),"")</f>
        <v/>
      </c>
      <c r="N135" s="78" t="str">
        <f>IFERROR(INDEX('Lists (to be hidden)'!$F:$F,MATCH(I135,'Lists (to be hidden)'!$E:$E,0)),"")</f>
        <v/>
      </c>
    </row>
    <row r="136" spans="1:14" x14ac:dyDescent="0.25">
      <c r="A136" s="18" t="s">
        <v>1254</v>
      </c>
      <c r="B136" s="18" t="str">
        <f>'1. Start Here'!$I$6</f>
        <v>N/A</v>
      </c>
      <c r="D136" s="23"/>
      <c r="E136" s="29" t="s">
        <v>334</v>
      </c>
      <c r="F136" s="19"/>
      <c r="G136" s="20"/>
      <c r="H136" s="20"/>
      <c r="I136" s="40"/>
      <c r="J136" s="185" t="str">
        <f>IFERROR(INDEX('Lists (to be hidden)'!I:I, MATCH(Table5791052[[#This Row],[Attachment A Expenditure Subcategory]], 'Lists (to be hidden)'!E:E,0)),"")</f>
        <v/>
      </c>
      <c r="K136" s="168"/>
      <c r="L136" s="194">
        <f>IF(Table5791052[[#This Row],[FEMA Reimbursable?]]="Yes", Table5791052[[#This Row],[Total Expenditure Amount]]*0.25, Table5791052[[#This Row],[Total Expenditure Amount]])</f>
        <v>0</v>
      </c>
      <c r="M136" s="77" t="str">
        <f>IFERROR(INDEX('Lists (to be hidden)'!$D:$D,MATCH(I136,'Lists (to be hidden)'!$E:$E,0)),"")</f>
        <v/>
      </c>
      <c r="N136" s="78" t="str">
        <f>IFERROR(INDEX('Lists (to be hidden)'!$F:$F,MATCH(I136,'Lists (to be hidden)'!$E:$E,0)),"")</f>
        <v/>
      </c>
    </row>
    <row r="137" spans="1:14" x14ac:dyDescent="0.25">
      <c r="A137" s="18" t="s">
        <v>1254</v>
      </c>
      <c r="B137" s="18" t="str">
        <f>'1. Start Here'!$I$6</f>
        <v>N/A</v>
      </c>
      <c r="D137" s="23"/>
      <c r="E137" s="28" t="s">
        <v>336</v>
      </c>
      <c r="F137" s="19"/>
      <c r="G137" s="20"/>
      <c r="H137" s="20"/>
      <c r="I137" s="40"/>
      <c r="J137" s="185" t="str">
        <f>IFERROR(INDEX('Lists (to be hidden)'!I:I, MATCH(Table5791052[[#This Row],[Attachment A Expenditure Subcategory]], 'Lists (to be hidden)'!E:E,0)),"")</f>
        <v/>
      </c>
      <c r="K137" s="168"/>
      <c r="L137" s="194">
        <f>IF(Table5791052[[#This Row],[FEMA Reimbursable?]]="Yes", Table5791052[[#This Row],[Total Expenditure Amount]]*0.25, Table5791052[[#This Row],[Total Expenditure Amount]])</f>
        <v>0</v>
      </c>
      <c r="M137" s="77" t="str">
        <f>IFERROR(INDEX('Lists (to be hidden)'!$D:$D,MATCH(I137,'Lists (to be hidden)'!$E:$E,0)),"")</f>
        <v/>
      </c>
      <c r="N137" s="78" t="str">
        <f>IFERROR(INDEX('Lists (to be hidden)'!$F:$F,MATCH(I137,'Lists (to be hidden)'!$E:$E,0)),"")</f>
        <v/>
      </c>
    </row>
    <row r="138" spans="1:14" x14ac:dyDescent="0.25">
      <c r="A138" s="18" t="s">
        <v>1254</v>
      </c>
      <c r="B138" s="18" t="str">
        <f>'1. Start Here'!$I$6</f>
        <v>N/A</v>
      </c>
      <c r="D138" s="23"/>
      <c r="E138" s="29" t="s">
        <v>338</v>
      </c>
      <c r="F138" s="19"/>
      <c r="G138" s="20"/>
      <c r="H138" s="20"/>
      <c r="I138" s="40"/>
      <c r="J138" s="185" t="str">
        <f>IFERROR(INDEX('Lists (to be hidden)'!I:I, MATCH(Table5791052[[#This Row],[Attachment A Expenditure Subcategory]], 'Lists (to be hidden)'!E:E,0)),"")</f>
        <v/>
      </c>
      <c r="K138" s="168"/>
      <c r="L138" s="194">
        <f>IF(Table5791052[[#This Row],[FEMA Reimbursable?]]="Yes", Table5791052[[#This Row],[Total Expenditure Amount]]*0.25, Table5791052[[#This Row],[Total Expenditure Amount]])</f>
        <v>0</v>
      </c>
      <c r="M138" s="77" t="str">
        <f>IFERROR(INDEX('Lists (to be hidden)'!$D:$D,MATCH(I138,'Lists (to be hidden)'!$E:$E,0)),"")</f>
        <v/>
      </c>
      <c r="N138" s="78" t="str">
        <f>IFERROR(INDEX('Lists (to be hidden)'!$F:$F,MATCH(I138,'Lists (to be hidden)'!$E:$E,0)),"")</f>
        <v/>
      </c>
    </row>
    <row r="139" spans="1:14" x14ac:dyDescent="0.25">
      <c r="A139" s="18" t="s">
        <v>1254</v>
      </c>
      <c r="B139" s="18" t="str">
        <f>'1. Start Here'!$I$6</f>
        <v>N/A</v>
      </c>
      <c r="D139" s="23"/>
      <c r="E139" s="29" t="s">
        <v>340</v>
      </c>
      <c r="F139" s="19"/>
      <c r="G139" s="20"/>
      <c r="H139" s="20"/>
      <c r="I139" s="40"/>
      <c r="J139" s="185" t="str">
        <f>IFERROR(INDEX('Lists (to be hidden)'!I:I, MATCH(Table5791052[[#This Row],[Attachment A Expenditure Subcategory]], 'Lists (to be hidden)'!E:E,0)),"")</f>
        <v/>
      </c>
      <c r="K139" s="168"/>
      <c r="L139" s="194">
        <f>IF(Table5791052[[#This Row],[FEMA Reimbursable?]]="Yes", Table5791052[[#This Row],[Total Expenditure Amount]]*0.25, Table5791052[[#This Row],[Total Expenditure Amount]])</f>
        <v>0</v>
      </c>
      <c r="M139" s="77" t="str">
        <f>IFERROR(INDEX('Lists (to be hidden)'!$D:$D,MATCH(I139,'Lists (to be hidden)'!$E:$E,0)),"")</f>
        <v/>
      </c>
      <c r="N139" s="78" t="str">
        <f>IFERROR(INDEX('Lists (to be hidden)'!$F:$F,MATCH(I139,'Lists (to be hidden)'!$E:$E,0)),"")</f>
        <v/>
      </c>
    </row>
    <row r="140" spans="1:14" x14ac:dyDescent="0.25">
      <c r="A140" s="18" t="s">
        <v>1254</v>
      </c>
      <c r="B140" s="18" t="str">
        <f>'1. Start Here'!$I$6</f>
        <v>N/A</v>
      </c>
      <c r="D140" s="23"/>
      <c r="E140" s="29" t="s">
        <v>342</v>
      </c>
      <c r="F140" s="19"/>
      <c r="G140" s="20"/>
      <c r="H140" s="20"/>
      <c r="I140" s="40"/>
      <c r="J140" s="185" t="str">
        <f>IFERROR(INDEX('Lists (to be hidden)'!I:I, MATCH(Table5791052[[#This Row],[Attachment A Expenditure Subcategory]], 'Lists (to be hidden)'!E:E,0)),"")</f>
        <v/>
      </c>
      <c r="K140" s="168"/>
      <c r="L140" s="194">
        <f>IF(Table5791052[[#This Row],[FEMA Reimbursable?]]="Yes", Table5791052[[#This Row],[Total Expenditure Amount]]*0.25, Table5791052[[#This Row],[Total Expenditure Amount]])</f>
        <v>0</v>
      </c>
      <c r="M140" s="77" t="str">
        <f>IFERROR(INDEX('Lists (to be hidden)'!$D:$D,MATCH(I140,'Lists (to be hidden)'!$E:$E,0)),"")</f>
        <v/>
      </c>
      <c r="N140" s="78" t="str">
        <f>IFERROR(INDEX('Lists (to be hidden)'!$F:$F,MATCH(I140,'Lists (to be hidden)'!$E:$E,0)),"")</f>
        <v/>
      </c>
    </row>
    <row r="141" spans="1:14" x14ac:dyDescent="0.25">
      <c r="A141" s="18" t="s">
        <v>1254</v>
      </c>
      <c r="B141" s="18" t="str">
        <f>'1. Start Here'!$I$6</f>
        <v>N/A</v>
      </c>
      <c r="D141" s="23"/>
      <c r="E141" s="29" t="s">
        <v>344</v>
      </c>
      <c r="F141" s="19"/>
      <c r="G141" s="20"/>
      <c r="H141" s="20"/>
      <c r="I141" s="40"/>
      <c r="J141" s="185" t="str">
        <f>IFERROR(INDEX('Lists (to be hidden)'!I:I, MATCH(Table5791052[[#This Row],[Attachment A Expenditure Subcategory]], 'Lists (to be hidden)'!E:E,0)),"")</f>
        <v/>
      </c>
      <c r="K141" s="168"/>
      <c r="L141" s="194">
        <f>IF(Table5791052[[#This Row],[FEMA Reimbursable?]]="Yes", Table5791052[[#This Row],[Total Expenditure Amount]]*0.25, Table5791052[[#This Row],[Total Expenditure Amount]])</f>
        <v>0</v>
      </c>
      <c r="M141" s="77" t="str">
        <f>IFERROR(INDEX('Lists (to be hidden)'!$D:$D,MATCH(I141,'Lists (to be hidden)'!$E:$E,0)),"")</f>
        <v/>
      </c>
      <c r="N141" s="78" t="str">
        <f>IFERROR(INDEX('Lists (to be hidden)'!$F:$F,MATCH(I141,'Lists (to be hidden)'!$E:$E,0)),"")</f>
        <v/>
      </c>
    </row>
    <row r="142" spans="1:14" x14ac:dyDescent="0.25">
      <c r="A142" s="18" t="s">
        <v>1254</v>
      </c>
      <c r="B142" s="18" t="str">
        <f>'1. Start Here'!$I$6</f>
        <v>N/A</v>
      </c>
      <c r="D142" s="23"/>
      <c r="E142" s="28" t="s">
        <v>346</v>
      </c>
      <c r="F142" s="19"/>
      <c r="G142" s="20"/>
      <c r="H142" s="20"/>
      <c r="I142" s="40"/>
      <c r="J142" s="185" t="str">
        <f>IFERROR(INDEX('Lists (to be hidden)'!I:I, MATCH(Table5791052[[#This Row],[Attachment A Expenditure Subcategory]], 'Lists (to be hidden)'!E:E,0)),"")</f>
        <v/>
      </c>
      <c r="K142" s="168"/>
      <c r="L142" s="194">
        <f>IF(Table5791052[[#This Row],[FEMA Reimbursable?]]="Yes", Table5791052[[#This Row],[Total Expenditure Amount]]*0.25, Table5791052[[#This Row],[Total Expenditure Amount]])</f>
        <v>0</v>
      </c>
      <c r="M142" s="77" t="str">
        <f>IFERROR(INDEX('Lists (to be hidden)'!$D:$D,MATCH(I142,'Lists (to be hidden)'!$E:$E,0)),"")</f>
        <v/>
      </c>
      <c r="N142" s="78" t="str">
        <f>IFERROR(INDEX('Lists (to be hidden)'!$F:$F,MATCH(I142,'Lists (to be hidden)'!$E:$E,0)),"")</f>
        <v/>
      </c>
    </row>
    <row r="143" spans="1:14" x14ac:dyDescent="0.25">
      <c r="A143" s="18" t="s">
        <v>1254</v>
      </c>
      <c r="B143" s="18" t="str">
        <f>'1. Start Here'!$I$6</f>
        <v>N/A</v>
      </c>
      <c r="D143" s="23"/>
      <c r="E143" s="29" t="s">
        <v>348</v>
      </c>
      <c r="F143" s="19"/>
      <c r="G143" s="20"/>
      <c r="H143" s="20"/>
      <c r="I143" s="40"/>
      <c r="J143" s="185" t="str">
        <f>IFERROR(INDEX('Lists (to be hidden)'!I:I, MATCH(Table5791052[[#This Row],[Attachment A Expenditure Subcategory]], 'Lists (to be hidden)'!E:E,0)),"")</f>
        <v/>
      </c>
      <c r="K143" s="168"/>
      <c r="L143" s="194">
        <f>IF(Table5791052[[#This Row],[FEMA Reimbursable?]]="Yes", Table5791052[[#This Row],[Total Expenditure Amount]]*0.25, Table5791052[[#This Row],[Total Expenditure Amount]])</f>
        <v>0</v>
      </c>
      <c r="M143" s="77" t="str">
        <f>IFERROR(INDEX('Lists (to be hidden)'!$D:$D,MATCH(I143,'Lists (to be hidden)'!$E:$E,0)),"")</f>
        <v/>
      </c>
      <c r="N143" s="78" t="str">
        <f>IFERROR(INDEX('Lists (to be hidden)'!$F:$F,MATCH(I143,'Lists (to be hidden)'!$E:$E,0)),"")</f>
        <v/>
      </c>
    </row>
    <row r="144" spans="1:14" x14ac:dyDescent="0.25">
      <c r="A144" s="18" t="s">
        <v>1254</v>
      </c>
      <c r="B144" s="18" t="str">
        <f>'1. Start Here'!$I$6</f>
        <v>N/A</v>
      </c>
      <c r="D144" s="23"/>
      <c r="E144" s="29" t="s">
        <v>350</v>
      </c>
      <c r="F144" s="19"/>
      <c r="G144" s="20"/>
      <c r="H144" s="20"/>
      <c r="I144" s="40"/>
      <c r="J144" s="185" t="str">
        <f>IFERROR(INDEX('Lists (to be hidden)'!I:I, MATCH(Table5791052[[#This Row],[Attachment A Expenditure Subcategory]], 'Lists (to be hidden)'!E:E,0)),"")</f>
        <v/>
      </c>
      <c r="K144" s="168"/>
      <c r="L144" s="194">
        <f>IF(Table5791052[[#This Row],[FEMA Reimbursable?]]="Yes", Table5791052[[#This Row],[Total Expenditure Amount]]*0.25, Table5791052[[#This Row],[Total Expenditure Amount]])</f>
        <v>0</v>
      </c>
      <c r="M144" s="77" t="str">
        <f>IFERROR(INDEX('Lists (to be hidden)'!$D:$D,MATCH(I144,'Lists (to be hidden)'!$E:$E,0)),"")</f>
        <v/>
      </c>
      <c r="N144" s="78" t="str">
        <f>IFERROR(INDEX('Lists (to be hidden)'!$F:$F,MATCH(I144,'Lists (to be hidden)'!$E:$E,0)),"")</f>
        <v/>
      </c>
    </row>
    <row r="145" spans="1:14" x14ac:dyDescent="0.25">
      <c r="A145" s="18" t="s">
        <v>1254</v>
      </c>
      <c r="B145" s="18" t="str">
        <f>'1. Start Here'!$I$6</f>
        <v>N/A</v>
      </c>
      <c r="D145" s="23"/>
      <c r="E145" s="28" t="s">
        <v>352</v>
      </c>
      <c r="F145" s="19"/>
      <c r="G145" s="20"/>
      <c r="H145" s="20"/>
      <c r="I145" s="40"/>
      <c r="J145" s="185" t="str">
        <f>IFERROR(INDEX('Lists (to be hidden)'!I:I, MATCH(Table5791052[[#This Row],[Attachment A Expenditure Subcategory]], 'Lists (to be hidden)'!E:E,0)),"")</f>
        <v/>
      </c>
      <c r="K145" s="168"/>
      <c r="L145" s="194">
        <f>IF(Table5791052[[#This Row],[FEMA Reimbursable?]]="Yes", Table5791052[[#This Row],[Total Expenditure Amount]]*0.25, Table5791052[[#This Row],[Total Expenditure Amount]])</f>
        <v>0</v>
      </c>
      <c r="M145" s="77" t="str">
        <f>IFERROR(INDEX('Lists (to be hidden)'!$D:$D,MATCH(I145,'Lists (to be hidden)'!$E:$E,0)),"")</f>
        <v/>
      </c>
      <c r="N145" s="78" t="str">
        <f>IFERROR(INDEX('Lists (to be hidden)'!$F:$F,MATCH(I145,'Lists (to be hidden)'!$E:$E,0)),"")</f>
        <v/>
      </c>
    </row>
    <row r="146" spans="1:14" x14ac:dyDescent="0.25">
      <c r="A146" s="18" t="s">
        <v>1254</v>
      </c>
      <c r="B146" s="18" t="str">
        <f>'1. Start Here'!$I$6</f>
        <v>N/A</v>
      </c>
      <c r="D146" s="23"/>
      <c r="E146" s="29" t="s">
        <v>354</v>
      </c>
      <c r="F146" s="19"/>
      <c r="G146" s="20"/>
      <c r="H146" s="20"/>
      <c r="I146" s="40"/>
      <c r="J146" s="185" t="str">
        <f>IFERROR(INDEX('Lists (to be hidden)'!I:I, MATCH(Table5791052[[#This Row],[Attachment A Expenditure Subcategory]], 'Lists (to be hidden)'!E:E,0)),"")</f>
        <v/>
      </c>
      <c r="K146" s="168"/>
      <c r="L146" s="194">
        <f>IF(Table5791052[[#This Row],[FEMA Reimbursable?]]="Yes", Table5791052[[#This Row],[Total Expenditure Amount]]*0.25, Table5791052[[#This Row],[Total Expenditure Amount]])</f>
        <v>0</v>
      </c>
      <c r="M146" s="77" t="str">
        <f>IFERROR(INDEX('Lists (to be hidden)'!$D:$D,MATCH(I146,'Lists (to be hidden)'!$E:$E,0)),"")</f>
        <v/>
      </c>
      <c r="N146" s="78" t="str">
        <f>IFERROR(INDEX('Lists (to be hidden)'!$F:$F,MATCH(I146,'Lists (to be hidden)'!$E:$E,0)),"")</f>
        <v/>
      </c>
    </row>
    <row r="147" spans="1:14" x14ac:dyDescent="0.25">
      <c r="A147" s="18" t="s">
        <v>1254</v>
      </c>
      <c r="B147" s="18" t="str">
        <f>'1. Start Here'!$I$6</f>
        <v>N/A</v>
      </c>
      <c r="D147" s="23"/>
      <c r="E147" s="29" t="s">
        <v>356</v>
      </c>
      <c r="F147" s="19"/>
      <c r="G147" s="20"/>
      <c r="H147" s="20"/>
      <c r="I147" s="40"/>
      <c r="J147" s="185" t="str">
        <f>IFERROR(INDEX('Lists (to be hidden)'!I:I, MATCH(Table5791052[[#This Row],[Attachment A Expenditure Subcategory]], 'Lists (to be hidden)'!E:E,0)),"")</f>
        <v/>
      </c>
      <c r="K147" s="168"/>
      <c r="L147" s="194">
        <f>IF(Table5791052[[#This Row],[FEMA Reimbursable?]]="Yes", Table5791052[[#This Row],[Total Expenditure Amount]]*0.25, Table5791052[[#This Row],[Total Expenditure Amount]])</f>
        <v>0</v>
      </c>
      <c r="M147" s="77" t="str">
        <f>IFERROR(INDEX('Lists (to be hidden)'!$D:$D,MATCH(I147,'Lists (to be hidden)'!$E:$E,0)),"")</f>
        <v/>
      </c>
      <c r="N147" s="78" t="str">
        <f>IFERROR(INDEX('Lists (to be hidden)'!$F:$F,MATCH(I147,'Lists (to be hidden)'!$E:$E,0)),"")</f>
        <v/>
      </c>
    </row>
    <row r="148" spans="1:14" x14ac:dyDescent="0.25">
      <c r="A148" s="18" t="s">
        <v>1254</v>
      </c>
      <c r="B148" s="18" t="str">
        <f>'1. Start Here'!$I$6</f>
        <v>N/A</v>
      </c>
      <c r="D148" s="23"/>
      <c r="E148" s="29" t="s">
        <v>358</v>
      </c>
      <c r="F148" s="19"/>
      <c r="G148" s="20"/>
      <c r="H148" s="20"/>
      <c r="I148" s="40"/>
      <c r="J148" s="185" t="str">
        <f>IFERROR(INDEX('Lists (to be hidden)'!I:I, MATCH(Table5791052[[#This Row],[Attachment A Expenditure Subcategory]], 'Lists (to be hidden)'!E:E,0)),"")</f>
        <v/>
      </c>
      <c r="K148" s="168"/>
      <c r="L148" s="194">
        <f>IF(Table5791052[[#This Row],[FEMA Reimbursable?]]="Yes", Table5791052[[#This Row],[Total Expenditure Amount]]*0.25, Table5791052[[#This Row],[Total Expenditure Amount]])</f>
        <v>0</v>
      </c>
      <c r="M148" s="77" t="str">
        <f>IFERROR(INDEX('Lists (to be hidden)'!$D:$D,MATCH(I148,'Lists (to be hidden)'!$E:$E,0)),"")</f>
        <v/>
      </c>
      <c r="N148" s="78" t="str">
        <f>IFERROR(INDEX('Lists (to be hidden)'!$F:$F,MATCH(I148,'Lists (to be hidden)'!$E:$E,0)),"")</f>
        <v/>
      </c>
    </row>
    <row r="149" spans="1:14" x14ac:dyDescent="0.25">
      <c r="A149" s="18" t="s">
        <v>1254</v>
      </c>
      <c r="B149" s="18" t="str">
        <f>'1. Start Here'!$I$6</f>
        <v>N/A</v>
      </c>
      <c r="D149" s="23"/>
      <c r="E149" s="29" t="s">
        <v>360</v>
      </c>
      <c r="F149" s="19"/>
      <c r="G149" s="20"/>
      <c r="H149" s="20"/>
      <c r="I149" s="40"/>
      <c r="J149" s="185" t="str">
        <f>IFERROR(INDEX('Lists (to be hidden)'!I:I, MATCH(Table5791052[[#This Row],[Attachment A Expenditure Subcategory]], 'Lists (to be hidden)'!E:E,0)),"")</f>
        <v/>
      </c>
      <c r="K149" s="168"/>
      <c r="L149" s="194">
        <f>IF(Table5791052[[#This Row],[FEMA Reimbursable?]]="Yes", Table5791052[[#This Row],[Total Expenditure Amount]]*0.25, Table5791052[[#This Row],[Total Expenditure Amount]])</f>
        <v>0</v>
      </c>
      <c r="M149" s="77" t="str">
        <f>IFERROR(INDEX('Lists (to be hidden)'!$D:$D,MATCH(I149,'Lists (to be hidden)'!$E:$E,0)),"")</f>
        <v/>
      </c>
      <c r="N149" s="78" t="str">
        <f>IFERROR(INDEX('Lists (to be hidden)'!$F:$F,MATCH(I149,'Lists (to be hidden)'!$E:$E,0)),"")</f>
        <v/>
      </c>
    </row>
    <row r="150" spans="1:14" x14ac:dyDescent="0.25">
      <c r="A150" s="18" t="s">
        <v>1254</v>
      </c>
      <c r="B150" s="18" t="str">
        <f>'1. Start Here'!$I$6</f>
        <v>N/A</v>
      </c>
      <c r="D150" s="23"/>
      <c r="E150" s="28" t="s">
        <v>362</v>
      </c>
      <c r="F150" s="19"/>
      <c r="G150" s="20"/>
      <c r="H150" s="20"/>
      <c r="I150" s="40"/>
      <c r="J150" s="185" t="str">
        <f>IFERROR(INDEX('Lists (to be hidden)'!I:I, MATCH(Table5791052[[#This Row],[Attachment A Expenditure Subcategory]], 'Lists (to be hidden)'!E:E,0)),"")</f>
        <v/>
      </c>
      <c r="K150" s="168"/>
      <c r="L150" s="194">
        <f>IF(Table5791052[[#This Row],[FEMA Reimbursable?]]="Yes", Table5791052[[#This Row],[Total Expenditure Amount]]*0.25, Table5791052[[#This Row],[Total Expenditure Amount]])</f>
        <v>0</v>
      </c>
      <c r="M150" s="77" t="str">
        <f>IFERROR(INDEX('Lists (to be hidden)'!$D:$D,MATCH(I150,'Lists (to be hidden)'!$E:$E,0)),"")</f>
        <v/>
      </c>
      <c r="N150" s="78" t="str">
        <f>IFERROR(INDEX('Lists (to be hidden)'!$F:$F,MATCH(I150,'Lists (to be hidden)'!$E:$E,0)),"")</f>
        <v/>
      </c>
    </row>
    <row r="151" spans="1:14" x14ac:dyDescent="0.25">
      <c r="A151" s="18" t="s">
        <v>1254</v>
      </c>
      <c r="B151" s="18" t="str">
        <f>'1. Start Here'!$I$6</f>
        <v>N/A</v>
      </c>
      <c r="D151" s="23"/>
      <c r="E151" s="29" t="s">
        <v>364</v>
      </c>
      <c r="F151" s="19"/>
      <c r="G151" s="20"/>
      <c r="H151" s="20"/>
      <c r="I151" s="40"/>
      <c r="J151" s="185" t="str">
        <f>IFERROR(INDEX('Lists (to be hidden)'!I:I, MATCH(Table5791052[[#This Row],[Attachment A Expenditure Subcategory]], 'Lists (to be hidden)'!E:E,0)),"")</f>
        <v/>
      </c>
      <c r="K151" s="168"/>
      <c r="L151" s="194">
        <f>IF(Table5791052[[#This Row],[FEMA Reimbursable?]]="Yes", Table5791052[[#This Row],[Total Expenditure Amount]]*0.25, Table5791052[[#This Row],[Total Expenditure Amount]])</f>
        <v>0</v>
      </c>
      <c r="M151" s="77" t="str">
        <f>IFERROR(INDEX('Lists (to be hidden)'!$D:$D,MATCH(I151,'Lists (to be hidden)'!$E:$E,0)),"")</f>
        <v/>
      </c>
      <c r="N151" s="78" t="str">
        <f>IFERROR(INDEX('Lists (to be hidden)'!$F:$F,MATCH(I151,'Lists (to be hidden)'!$E:$E,0)),"")</f>
        <v/>
      </c>
    </row>
    <row r="152" spans="1:14" x14ac:dyDescent="0.25">
      <c r="A152" s="18" t="s">
        <v>1254</v>
      </c>
      <c r="B152" s="18" t="str">
        <f>'1. Start Here'!$I$6</f>
        <v>N/A</v>
      </c>
      <c r="D152" s="23"/>
      <c r="E152" s="29" t="s">
        <v>366</v>
      </c>
      <c r="F152" s="19"/>
      <c r="G152" s="20"/>
      <c r="H152" s="20"/>
      <c r="I152" s="40"/>
      <c r="J152" s="185" t="str">
        <f>IFERROR(INDEX('Lists (to be hidden)'!I:I, MATCH(Table5791052[[#This Row],[Attachment A Expenditure Subcategory]], 'Lists (to be hidden)'!E:E,0)),"")</f>
        <v/>
      </c>
      <c r="K152" s="168"/>
      <c r="L152" s="194">
        <f>IF(Table5791052[[#This Row],[FEMA Reimbursable?]]="Yes", Table5791052[[#This Row],[Total Expenditure Amount]]*0.25, Table5791052[[#This Row],[Total Expenditure Amount]])</f>
        <v>0</v>
      </c>
      <c r="M152" s="77" t="str">
        <f>IFERROR(INDEX('Lists (to be hidden)'!$D:$D,MATCH(I152,'Lists (to be hidden)'!$E:$E,0)),"")</f>
        <v/>
      </c>
      <c r="N152" s="78" t="str">
        <f>IFERROR(INDEX('Lists (to be hidden)'!$F:$F,MATCH(I152,'Lists (to be hidden)'!$E:$E,0)),"")</f>
        <v/>
      </c>
    </row>
    <row r="153" spans="1:14" x14ac:dyDescent="0.25">
      <c r="A153" s="18" t="s">
        <v>1254</v>
      </c>
      <c r="B153" s="18" t="str">
        <f>'1. Start Here'!$I$6</f>
        <v>N/A</v>
      </c>
      <c r="D153" s="23"/>
      <c r="E153" s="28" t="s">
        <v>368</v>
      </c>
      <c r="F153" s="19"/>
      <c r="G153" s="20"/>
      <c r="H153" s="20"/>
      <c r="I153" s="40"/>
      <c r="J153" s="185" t="str">
        <f>IFERROR(INDEX('Lists (to be hidden)'!I:I, MATCH(Table5791052[[#This Row],[Attachment A Expenditure Subcategory]], 'Lists (to be hidden)'!E:E,0)),"")</f>
        <v/>
      </c>
      <c r="K153" s="168"/>
      <c r="L153" s="194">
        <f>IF(Table5791052[[#This Row],[FEMA Reimbursable?]]="Yes", Table5791052[[#This Row],[Total Expenditure Amount]]*0.25, Table5791052[[#This Row],[Total Expenditure Amount]])</f>
        <v>0</v>
      </c>
      <c r="M153" s="77" t="str">
        <f>IFERROR(INDEX('Lists (to be hidden)'!$D:$D,MATCH(I153,'Lists (to be hidden)'!$E:$E,0)),"")</f>
        <v/>
      </c>
      <c r="N153" s="78" t="str">
        <f>IFERROR(INDEX('Lists (to be hidden)'!$F:$F,MATCH(I153,'Lists (to be hidden)'!$E:$E,0)),"")</f>
        <v/>
      </c>
    </row>
    <row r="154" spans="1:14" x14ac:dyDescent="0.25">
      <c r="A154" s="18" t="s">
        <v>1254</v>
      </c>
      <c r="B154" s="18" t="str">
        <f>'1. Start Here'!$I$6</f>
        <v>N/A</v>
      </c>
      <c r="D154" s="23"/>
      <c r="E154" s="29" t="s">
        <v>370</v>
      </c>
      <c r="F154" s="19"/>
      <c r="G154" s="20"/>
      <c r="H154" s="20"/>
      <c r="I154" s="40"/>
      <c r="J154" s="185" t="str">
        <f>IFERROR(INDEX('Lists (to be hidden)'!I:I, MATCH(Table5791052[[#This Row],[Attachment A Expenditure Subcategory]], 'Lists (to be hidden)'!E:E,0)),"")</f>
        <v/>
      </c>
      <c r="K154" s="168"/>
      <c r="L154" s="194">
        <f>IF(Table5791052[[#This Row],[FEMA Reimbursable?]]="Yes", Table5791052[[#This Row],[Total Expenditure Amount]]*0.25, Table5791052[[#This Row],[Total Expenditure Amount]])</f>
        <v>0</v>
      </c>
      <c r="M154" s="77" t="str">
        <f>IFERROR(INDEX('Lists (to be hidden)'!$D:$D,MATCH(I154,'Lists (to be hidden)'!$E:$E,0)),"")</f>
        <v/>
      </c>
      <c r="N154" s="78" t="str">
        <f>IFERROR(INDEX('Lists (to be hidden)'!$F:$F,MATCH(I154,'Lists (to be hidden)'!$E:$E,0)),"")</f>
        <v/>
      </c>
    </row>
    <row r="155" spans="1:14" x14ac:dyDescent="0.25">
      <c r="A155" s="18" t="s">
        <v>1254</v>
      </c>
      <c r="B155" s="18" t="str">
        <f>'1. Start Here'!$I$6</f>
        <v>N/A</v>
      </c>
      <c r="D155" s="23"/>
      <c r="E155" s="29" t="s">
        <v>372</v>
      </c>
      <c r="F155" s="19"/>
      <c r="G155" s="20"/>
      <c r="H155" s="20"/>
      <c r="I155" s="40"/>
      <c r="J155" s="185" t="str">
        <f>IFERROR(INDEX('Lists (to be hidden)'!I:I, MATCH(Table5791052[[#This Row],[Attachment A Expenditure Subcategory]], 'Lists (to be hidden)'!E:E,0)),"")</f>
        <v/>
      </c>
      <c r="K155" s="168"/>
      <c r="L155" s="194">
        <f>IF(Table5791052[[#This Row],[FEMA Reimbursable?]]="Yes", Table5791052[[#This Row],[Total Expenditure Amount]]*0.25, Table5791052[[#This Row],[Total Expenditure Amount]])</f>
        <v>0</v>
      </c>
      <c r="M155" s="77" t="str">
        <f>IFERROR(INDEX('Lists (to be hidden)'!$D:$D,MATCH(I155,'Lists (to be hidden)'!$E:$E,0)),"")</f>
        <v/>
      </c>
      <c r="N155" s="78" t="str">
        <f>IFERROR(INDEX('Lists (to be hidden)'!$F:$F,MATCH(I155,'Lists (to be hidden)'!$E:$E,0)),"")</f>
        <v/>
      </c>
    </row>
    <row r="156" spans="1:14" x14ac:dyDescent="0.25">
      <c r="A156" s="18" t="s">
        <v>1254</v>
      </c>
      <c r="B156" s="18" t="str">
        <f>'1. Start Here'!$I$6</f>
        <v>N/A</v>
      </c>
      <c r="D156" s="23"/>
      <c r="E156" s="29" t="s">
        <v>374</v>
      </c>
      <c r="F156" s="19"/>
      <c r="G156" s="20"/>
      <c r="H156" s="20"/>
      <c r="I156" s="40"/>
      <c r="J156" s="185" t="str">
        <f>IFERROR(INDEX('Lists (to be hidden)'!I:I, MATCH(Table5791052[[#This Row],[Attachment A Expenditure Subcategory]], 'Lists (to be hidden)'!E:E,0)),"")</f>
        <v/>
      </c>
      <c r="K156" s="168"/>
      <c r="L156" s="194">
        <f>IF(Table5791052[[#This Row],[FEMA Reimbursable?]]="Yes", Table5791052[[#This Row],[Total Expenditure Amount]]*0.25, Table5791052[[#This Row],[Total Expenditure Amount]])</f>
        <v>0</v>
      </c>
      <c r="M156" s="77" t="str">
        <f>IFERROR(INDEX('Lists (to be hidden)'!$D:$D,MATCH(I156,'Lists (to be hidden)'!$E:$E,0)),"")</f>
        <v/>
      </c>
      <c r="N156" s="78" t="str">
        <f>IFERROR(INDEX('Lists (to be hidden)'!$F:$F,MATCH(I156,'Lists (to be hidden)'!$E:$E,0)),"")</f>
        <v/>
      </c>
    </row>
    <row r="157" spans="1:14" x14ac:dyDescent="0.25">
      <c r="A157" s="18" t="s">
        <v>1254</v>
      </c>
      <c r="B157" s="18" t="str">
        <f>'1. Start Here'!$I$6</f>
        <v>N/A</v>
      </c>
      <c r="D157" s="23"/>
      <c r="E157" s="29" t="s">
        <v>376</v>
      </c>
      <c r="F157" s="19"/>
      <c r="G157" s="20"/>
      <c r="H157" s="20"/>
      <c r="I157" s="40"/>
      <c r="J157" s="185" t="str">
        <f>IFERROR(INDEX('Lists (to be hidden)'!I:I, MATCH(Table5791052[[#This Row],[Attachment A Expenditure Subcategory]], 'Lists (to be hidden)'!E:E,0)),"")</f>
        <v/>
      </c>
      <c r="K157" s="168"/>
      <c r="L157" s="194">
        <f>IF(Table5791052[[#This Row],[FEMA Reimbursable?]]="Yes", Table5791052[[#This Row],[Total Expenditure Amount]]*0.25, Table5791052[[#This Row],[Total Expenditure Amount]])</f>
        <v>0</v>
      </c>
      <c r="M157" s="77" t="str">
        <f>IFERROR(INDEX('Lists (to be hidden)'!$D:$D,MATCH(I157,'Lists (to be hidden)'!$E:$E,0)),"")</f>
        <v/>
      </c>
      <c r="N157" s="78" t="str">
        <f>IFERROR(INDEX('Lists (to be hidden)'!$F:$F,MATCH(I157,'Lists (to be hidden)'!$E:$E,0)),"")</f>
        <v/>
      </c>
    </row>
    <row r="158" spans="1:14" x14ac:dyDescent="0.25">
      <c r="A158" s="18" t="s">
        <v>1254</v>
      </c>
      <c r="B158" s="18" t="str">
        <f>'1. Start Here'!$I$6</f>
        <v>N/A</v>
      </c>
      <c r="D158" s="23"/>
      <c r="E158" s="28" t="s">
        <v>378</v>
      </c>
      <c r="F158" s="19"/>
      <c r="G158" s="20"/>
      <c r="H158" s="20"/>
      <c r="I158" s="40"/>
      <c r="J158" s="185" t="str">
        <f>IFERROR(INDEX('Lists (to be hidden)'!I:I, MATCH(Table5791052[[#This Row],[Attachment A Expenditure Subcategory]], 'Lists (to be hidden)'!E:E,0)),"")</f>
        <v/>
      </c>
      <c r="K158" s="168"/>
      <c r="L158" s="194">
        <f>IF(Table5791052[[#This Row],[FEMA Reimbursable?]]="Yes", Table5791052[[#This Row],[Total Expenditure Amount]]*0.25, Table5791052[[#This Row],[Total Expenditure Amount]])</f>
        <v>0</v>
      </c>
      <c r="M158" s="77" t="str">
        <f>IFERROR(INDEX('Lists (to be hidden)'!$D:$D,MATCH(I158,'Lists (to be hidden)'!$E:$E,0)),"")</f>
        <v/>
      </c>
      <c r="N158" s="78" t="str">
        <f>IFERROR(INDEX('Lists (to be hidden)'!$F:$F,MATCH(I158,'Lists (to be hidden)'!$E:$E,0)),"")</f>
        <v/>
      </c>
    </row>
    <row r="159" spans="1:14" x14ac:dyDescent="0.25">
      <c r="A159" s="18" t="s">
        <v>1254</v>
      </c>
      <c r="B159" s="18" t="str">
        <f>'1. Start Here'!$I$6</f>
        <v>N/A</v>
      </c>
      <c r="D159" s="23"/>
      <c r="E159" s="29" t="s">
        <v>380</v>
      </c>
      <c r="F159" s="19"/>
      <c r="G159" s="20"/>
      <c r="H159" s="20"/>
      <c r="I159" s="40"/>
      <c r="J159" s="185" t="str">
        <f>IFERROR(INDEX('Lists (to be hidden)'!I:I, MATCH(Table5791052[[#This Row],[Attachment A Expenditure Subcategory]], 'Lists (to be hidden)'!E:E,0)),"")</f>
        <v/>
      </c>
      <c r="K159" s="168"/>
      <c r="L159" s="194">
        <f>IF(Table5791052[[#This Row],[FEMA Reimbursable?]]="Yes", Table5791052[[#This Row],[Total Expenditure Amount]]*0.25, Table5791052[[#This Row],[Total Expenditure Amount]])</f>
        <v>0</v>
      </c>
      <c r="M159" s="77" t="str">
        <f>IFERROR(INDEX('Lists (to be hidden)'!$D:$D,MATCH(I159,'Lists (to be hidden)'!$E:$E,0)),"")</f>
        <v/>
      </c>
      <c r="N159" s="78" t="str">
        <f>IFERROR(INDEX('Lists (to be hidden)'!$F:$F,MATCH(I159,'Lists (to be hidden)'!$E:$E,0)),"")</f>
        <v/>
      </c>
    </row>
    <row r="160" spans="1:14" x14ac:dyDescent="0.25">
      <c r="A160" s="18" t="s">
        <v>1254</v>
      </c>
      <c r="B160" s="18" t="str">
        <f>'1. Start Here'!$I$6</f>
        <v>N/A</v>
      </c>
      <c r="D160" s="23"/>
      <c r="E160" s="29" t="s">
        <v>382</v>
      </c>
      <c r="F160" s="19"/>
      <c r="G160" s="20"/>
      <c r="H160" s="20"/>
      <c r="I160" s="40"/>
      <c r="J160" s="185" t="str">
        <f>IFERROR(INDEX('Lists (to be hidden)'!I:I, MATCH(Table5791052[[#This Row],[Attachment A Expenditure Subcategory]], 'Lists (to be hidden)'!E:E,0)),"")</f>
        <v/>
      </c>
      <c r="K160" s="168"/>
      <c r="L160" s="194">
        <f>IF(Table5791052[[#This Row],[FEMA Reimbursable?]]="Yes", Table5791052[[#This Row],[Total Expenditure Amount]]*0.25, Table5791052[[#This Row],[Total Expenditure Amount]])</f>
        <v>0</v>
      </c>
      <c r="M160" s="77" t="str">
        <f>IFERROR(INDEX('Lists (to be hidden)'!$D:$D,MATCH(I160,'Lists (to be hidden)'!$E:$E,0)),"")</f>
        <v/>
      </c>
      <c r="N160" s="78" t="str">
        <f>IFERROR(INDEX('Lists (to be hidden)'!$F:$F,MATCH(I160,'Lists (to be hidden)'!$E:$E,0)),"")</f>
        <v/>
      </c>
    </row>
    <row r="161" spans="1:14" x14ac:dyDescent="0.25">
      <c r="A161" s="18" t="s">
        <v>1254</v>
      </c>
      <c r="B161" s="18" t="str">
        <f>'1. Start Here'!$I$6</f>
        <v>N/A</v>
      </c>
      <c r="D161" s="23"/>
      <c r="E161" s="28" t="s">
        <v>384</v>
      </c>
      <c r="F161" s="19"/>
      <c r="G161" s="20"/>
      <c r="H161" s="20"/>
      <c r="I161" s="40"/>
      <c r="J161" s="185" t="str">
        <f>IFERROR(INDEX('Lists (to be hidden)'!I:I, MATCH(Table5791052[[#This Row],[Attachment A Expenditure Subcategory]], 'Lists (to be hidden)'!E:E,0)),"")</f>
        <v/>
      </c>
      <c r="K161" s="168"/>
      <c r="L161" s="194">
        <f>IF(Table5791052[[#This Row],[FEMA Reimbursable?]]="Yes", Table5791052[[#This Row],[Total Expenditure Amount]]*0.25, Table5791052[[#This Row],[Total Expenditure Amount]])</f>
        <v>0</v>
      </c>
      <c r="M161" s="77" t="str">
        <f>IFERROR(INDEX('Lists (to be hidden)'!$D:$D,MATCH(I161,'Lists (to be hidden)'!$E:$E,0)),"")</f>
        <v/>
      </c>
      <c r="N161" s="78" t="str">
        <f>IFERROR(INDEX('Lists (to be hidden)'!$F:$F,MATCH(I161,'Lists (to be hidden)'!$E:$E,0)),"")</f>
        <v/>
      </c>
    </row>
    <row r="162" spans="1:14" x14ac:dyDescent="0.25">
      <c r="A162" s="18" t="s">
        <v>1254</v>
      </c>
      <c r="B162" s="18" t="str">
        <f>'1. Start Here'!$I$6</f>
        <v>N/A</v>
      </c>
      <c r="D162" s="23"/>
      <c r="E162" s="29" t="s">
        <v>386</v>
      </c>
      <c r="F162" s="19"/>
      <c r="G162" s="20"/>
      <c r="H162" s="20"/>
      <c r="I162" s="40"/>
      <c r="J162" s="185" t="str">
        <f>IFERROR(INDEX('Lists (to be hidden)'!I:I, MATCH(Table5791052[[#This Row],[Attachment A Expenditure Subcategory]], 'Lists (to be hidden)'!E:E,0)),"")</f>
        <v/>
      </c>
      <c r="K162" s="168"/>
      <c r="L162" s="194">
        <f>IF(Table5791052[[#This Row],[FEMA Reimbursable?]]="Yes", Table5791052[[#This Row],[Total Expenditure Amount]]*0.25, Table5791052[[#This Row],[Total Expenditure Amount]])</f>
        <v>0</v>
      </c>
      <c r="M162" s="77" t="str">
        <f>IFERROR(INDEX('Lists (to be hidden)'!$D:$D,MATCH(I162,'Lists (to be hidden)'!$E:$E,0)),"")</f>
        <v/>
      </c>
      <c r="N162" s="78" t="str">
        <f>IFERROR(INDEX('Lists (to be hidden)'!$F:$F,MATCH(I162,'Lists (to be hidden)'!$E:$E,0)),"")</f>
        <v/>
      </c>
    </row>
    <row r="163" spans="1:14" x14ac:dyDescent="0.25">
      <c r="A163" s="18" t="s">
        <v>1254</v>
      </c>
      <c r="B163" s="18" t="str">
        <f>'1. Start Here'!$I$6</f>
        <v>N/A</v>
      </c>
      <c r="D163" s="23"/>
      <c r="E163" s="29" t="s">
        <v>388</v>
      </c>
      <c r="F163" s="19"/>
      <c r="G163" s="20"/>
      <c r="H163" s="20"/>
      <c r="I163" s="40"/>
      <c r="J163" s="185" t="str">
        <f>IFERROR(INDEX('Lists (to be hidden)'!I:I, MATCH(Table5791052[[#This Row],[Attachment A Expenditure Subcategory]], 'Lists (to be hidden)'!E:E,0)),"")</f>
        <v/>
      </c>
      <c r="K163" s="168"/>
      <c r="L163" s="194">
        <f>IF(Table5791052[[#This Row],[FEMA Reimbursable?]]="Yes", Table5791052[[#This Row],[Total Expenditure Amount]]*0.25, Table5791052[[#This Row],[Total Expenditure Amount]])</f>
        <v>0</v>
      </c>
      <c r="M163" s="77" t="str">
        <f>IFERROR(INDEX('Lists (to be hidden)'!$D:$D,MATCH(I163,'Lists (to be hidden)'!$E:$E,0)),"")</f>
        <v/>
      </c>
      <c r="N163" s="78" t="str">
        <f>IFERROR(INDEX('Lists (to be hidden)'!$F:$F,MATCH(I163,'Lists (to be hidden)'!$E:$E,0)),"")</f>
        <v/>
      </c>
    </row>
    <row r="164" spans="1:14" x14ac:dyDescent="0.25">
      <c r="A164" s="18" t="s">
        <v>1254</v>
      </c>
      <c r="B164" s="18" t="str">
        <f>'1. Start Here'!$I$6</f>
        <v>N/A</v>
      </c>
      <c r="D164" s="23"/>
      <c r="E164" s="29" t="s">
        <v>390</v>
      </c>
      <c r="F164" s="19"/>
      <c r="G164" s="20"/>
      <c r="H164" s="20"/>
      <c r="I164" s="40"/>
      <c r="J164" s="185" t="str">
        <f>IFERROR(INDEX('Lists (to be hidden)'!I:I, MATCH(Table5791052[[#This Row],[Attachment A Expenditure Subcategory]], 'Lists (to be hidden)'!E:E,0)),"")</f>
        <v/>
      </c>
      <c r="K164" s="168"/>
      <c r="L164" s="194">
        <f>IF(Table5791052[[#This Row],[FEMA Reimbursable?]]="Yes", Table5791052[[#This Row],[Total Expenditure Amount]]*0.25, Table5791052[[#This Row],[Total Expenditure Amount]])</f>
        <v>0</v>
      </c>
      <c r="M164" s="77" t="str">
        <f>IFERROR(INDEX('Lists (to be hidden)'!$D:$D,MATCH(I164,'Lists (to be hidden)'!$E:$E,0)),"")</f>
        <v/>
      </c>
      <c r="N164" s="78" t="str">
        <f>IFERROR(INDEX('Lists (to be hidden)'!$F:$F,MATCH(I164,'Lists (to be hidden)'!$E:$E,0)),"")</f>
        <v/>
      </c>
    </row>
    <row r="165" spans="1:14" x14ac:dyDescent="0.25">
      <c r="A165" s="18" t="s">
        <v>1254</v>
      </c>
      <c r="B165" s="18" t="str">
        <f>'1. Start Here'!$I$6</f>
        <v>N/A</v>
      </c>
      <c r="D165" s="23"/>
      <c r="E165" s="29" t="s">
        <v>392</v>
      </c>
      <c r="F165" s="19"/>
      <c r="G165" s="20"/>
      <c r="H165" s="20"/>
      <c r="I165" s="40"/>
      <c r="J165" s="185" t="str">
        <f>IFERROR(INDEX('Lists (to be hidden)'!I:I, MATCH(Table5791052[[#This Row],[Attachment A Expenditure Subcategory]], 'Lists (to be hidden)'!E:E,0)),"")</f>
        <v/>
      </c>
      <c r="K165" s="168"/>
      <c r="L165" s="194">
        <f>IF(Table5791052[[#This Row],[FEMA Reimbursable?]]="Yes", Table5791052[[#This Row],[Total Expenditure Amount]]*0.25, Table5791052[[#This Row],[Total Expenditure Amount]])</f>
        <v>0</v>
      </c>
      <c r="M165" s="77" t="str">
        <f>IFERROR(INDEX('Lists (to be hidden)'!$D:$D,MATCH(I165,'Lists (to be hidden)'!$E:$E,0)),"")</f>
        <v/>
      </c>
      <c r="N165" s="78" t="str">
        <f>IFERROR(INDEX('Lists (to be hidden)'!$F:$F,MATCH(I165,'Lists (to be hidden)'!$E:$E,0)),"")</f>
        <v/>
      </c>
    </row>
    <row r="166" spans="1:14" x14ac:dyDescent="0.25">
      <c r="A166" s="18" t="s">
        <v>1254</v>
      </c>
      <c r="B166" s="18" t="str">
        <f>'1. Start Here'!$I$6</f>
        <v>N/A</v>
      </c>
      <c r="D166" s="23"/>
      <c r="E166" s="28" t="s">
        <v>394</v>
      </c>
      <c r="F166" s="19"/>
      <c r="G166" s="20"/>
      <c r="H166" s="20"/>
      <c r="I166" s="40"/>
      <c r="J166" s="185" t="str">
        <f>IFERROR(INDEX('Lists (to be hidden)'!I:I, MATCH(Table5791052[[#This Row],[Attachment A Expenditure Subcategory]], 'Lists (to be hidden)'!E:E,0)),"")</f>
        <v/>
      </c>
      <c r="K166" s="168"/>
      <c r="L166" s="194">
        <f>IF(Table5791052[[#This Row],[FEMA Reimbursable?]]="Yes", Table5791052[[#This Row],[Total Expenditure Amount]]*0.25, Table5791052[[#This Row],[Total Expenditure Amount]])</f>
        <v>0</v>
      </c>
      <c r="M166" s="77" t="str">
        <f>IFERROR(INDEX('Lists (to be hidden)'!$D:$D,MATCH(I166,'Lists (to be hidden)'!$E:$E,0)),"")</f>
        <v/>
      </c>
      <c r="N166" s="78" t="str">
        <f>IFERROR(INDEX('Lists (to be hidden)'!$F:$F,MATCH(I166,'Lists (to be hidden)'!$E:$E,0)),"")</f>
        <v/>
      </c>
    </row>
    <row r="167" spans="1:14" x14ac:dyDescent="0.25">
      <c r="A167" s="18" t="s">
        <v>1254</v>
      </c>
      <c r="B167" s="18" t="str">
        <f>'1. Start Here'!$I$6</f>
        <v>N/A</v>
      </c>
      <c r="D167" s="23"/>
      <c r="E167" s="29" t="s">
        <v>396</v>
      </c>
      <c r="F167" s="19"/>
      <c r="G167" s="20"/>
      <c r="H167" s="20"/>
      <c r="I167" s="40"/>
      <c r="J167" s="185" t="str">
        <f>IFERROR(INDEX('Lists (to be hidden)'!I:I, MATCH(Table5791052[[#This Row],[Attachment A Expenditure Subcategory]], 'Lists (to be hidden)'!E:E,0)),"")</f>
        <v/>
      </c>
      <c r="K167" s="168"/>
      <c r="L167" s="194">
        <f>IF(Table5791052[[#This Row],[FEMA Reimbursable?]]="Yes", Table5791052[[#This Row],[Total Expenditure Amount]]*0.25, Table5791052[[#This Row],[Total Expenditure Amount]])</f>
        <v>0</v>
      </c>
      <c r="M167" s="77" t="str">
        <f>IFERROR(INDEX('Lists (to be hidden)'!$D:$D,MATCH(I167,'Lists (to be hidden)'!$E:$E,0)),"")</f>
        <v/>
      </c>
      <c r="N167" s="78" t="str">
        <f>IFERROR(INDEX('Lists (to be hidden)'!$F:$F,MATCH(I167,'Lists (to be hidden)'!$E:$E,0)),"")</f>
        <v/>
      </c>
    </row>
    <row r="168" spans="1:14" x14ac:dyDescent="0.25">
      <c r="A168" s="18" t="s">
        <v>1254</v>
      </c>
      <c r="B168" s="18" t="str">
        <f>'1. Start Here'!$I$6</f>
        <v>N/A</v>
      </c>
      <c r="D168" s="23"/>
      <c r="E168" s="29" t="s">
        <v>398</v>
      </c>
      <c r="F168" s="19"/>
      <c r="G168" s="20"/>
      <c r="H168" s="20"/>
      <c r="I168" s="40"/>
      <c r="J168" s="185" t="str">
        <f>IFERROR(INDEX('Lists (to be hidden)'!I:I, MATCH(Table5791052[[#This Row],[Attachment A Expenditure Subcategory]], 'Lists (to be hidden)'!E:E,0)),"")</f>
        <v/>
      </c>
      <c r="K168" s="168"/>
      <c r="L168" s="194">
        <f>IF(Table5791052[[#This Row],[FEMA Reimbursable?]]="Yes", Table5791052[[#This Row],[Total Expenditure Amount]]*0.25, Table5791052[[#This Row],[Total Expenditure Amount]])</f>
        <v>0</v>
      </c>
      <c r="M168" s="77" t="str">
        <f>IFERROR(INDEX('Lists (to be hidden)'!$D:$D,MATCH(I168,'Lists (to be hidden)'!$E:$E,0)),"")</f>
        <v/>
      </c>
      <c r="N168" s="78" t="str">
        <f>IFERROR(INDEX('Lists (to be hidden)'!$F:$F,MATCH(I168,'Lists (to be hidden)'!$E:$E,0)),"")</f>
        <v/>
      </c>
    </row>
    <row r="169" spans="1:14" x14ac:dyDescent="0.25">
      <c r="A169" s="18" t="s">
        <v>1254</v>
      </c>
      <c r="B169" s="18" t="str">
        <f>'1. Start Here'!$I$6</f>
        <v>N/A</v>
      </c>
      <c r="D169" s="23"/>
      <c r="E169" s="28" t="s">
        <v>400</v>
      </c>
      <c r="F169" s="19"/>
      <c r="G169" s="20"/>
      <c r="H169" s="20"/>
      <c r="I169" s="40"/>
      <c r="J169" s="185" t="str">
        <f>IFERROR(INDEX('Lists (to be hidden)'!I:I, MATCH(Table5791052[[#This Row],[Attachment A Expenditure Subcategory]], 'Lists (to be hidden)'!E:E,0)),"")</f>
        <v/>
      </c>
      <c r="K169" s="168"/>
      <c r="L169" s="194">
        <f>IF(Table5791052[[#This Row],[FEMA Reimbursable?]]="Yes", Table5791052[[#This Row],[Total Expenditure Amount]]*0.25, Table5791052[[#This Row],[Total Expenditure Amount]])</f>
        <v>0</v>
      </c>
      <c r="M169" s="77" t="str">
        <f>IFERROR(INDEX('Lists (to be hidden)'!$D:$D,MATCH(I169,'Lists (to be hidden)'!$E:$E,0)),"")</f>
        <v/>
      </c>
      <c r="N169" s="78" t="str">
        <f>IFERROR(INDEX('Lists (to be hidden)'!$F:$F,MATCH(I169,'Lists (to be hidden)'!$E:$E,0)),"")</f>
        <v/>
      </c>
    </row>
    <row r="170" spans="1:14" x14ac:dyDescent="0.25">
      <c r="A170" s="18" t="s">
        <v>1254</v>
      </c>
      <c r="B170" s="18" t="str">
        <f>'1. Start Here'!$I$6</f>
        <v>N/A</v>
      </c>
      <c r="D170" s="23"/>
      <c r="E170" s="29" t="s">
        <v>402</v>
      </c>
      <c r="F170" s="19"/>
      <c r="G170" s="20"/>
      <c r="H170" s="20"/>
      <c r="I170" s="40"/>
      <c r="J170" s="185" t="str">
        <f>IFERROR(INDEX('Lists (to be hidden)'!I:I, MATCH(Table5791052[[#This Row],[Attachment A Expenditure Subcategory]], 'Lists (to be hidden)'!E:E,0)),"")</f>
        <v/>
      </c>
      <c r="K170" s="168"/>
      <c r="L170" s="194">
        <f>IF(Table5791052[[#This Row],[FEMA Reimbursable?]]="Yes", Table5791052[[#This Row],[Total Expenditure Amount]]*0.25, Table5791052[[#This Row],[Total Expenditure Amount]])</f>
        <v>0</v>
      </c>
      <c r="M170" s="77" t="str">
        <f>IFERROR(INDEX('Lists (to be hidden)'!$D:$D,MATCH(I170,'Lists (to be hidden)'!$E:$E,0)),"")</f>
        <v/>
      </c>
      <c r="N170" s="78" t="str">
        <f>IFERROR(INDEX('Lists (to be hidden)'!$F:$F,MATCH(I170,'Lists (to be hidden)'!$E:$E,0)),"")</f>
        <v/>
      </c>
    </row>
    <row r="171" spans="1:14" x14ac:dyDescent="0.25">
      <c r="A171" s="18" t="s">
        <v>1254</v>
      </c>
      <c r="B171" s="18" t="str">
        <f>'1. Start Here'!$I$6</f>
        <v>N/A</v>
      </c>
      <c r="D171" s="23"/>
      <c r="E171" s="29" t="s">
        <v>404</v>
      </c>
      <c r="F171" s="19"/>
      <c r="G171" s="20"/>
      <c r="H171" s="20"/>
      <c r="I171" s="40"/>
      <c r="J171" s="185" t="str">
        <f>IFERROR(INDEX('Lists (to be hidden)'!I:I, MATCH(Table5791052[[#This Row],[Attachment A Expenditure Subcategory]], 'Lists (to be hidden)'!E:E,0)),"")</f>
        <v/>
      </c>
      <c r="K171" s="168"/>
      <c r="L171" s="194">
        <f>IF(Table5791052[[#This Row],[FEMA Reimbursable?]]="Yes", Table5791052[[#This Row],[Total Expenditure Amount]]*0.25, Table5791052[[#This Row],[Total Expenditure Amount]])</f>
        <v>0</v>
      </c>
      <c r="M171" s="77" t="str">
        <f>IFERROR(INDEX('Lists (to be hidden)'!$D:$D,MATCH(I171,'Lists (to be hidden)'!$E:$E,0)),"")</f>
        <v/>
      </c>
      <c r="N171" s="78" t="str">
        <f>IFERROR(INDEX('Lists (to be hidden)'!$F:$F,MATCH(I171,'Lists (to be hidden)'!$E:$E,0)),"")</f>
        <v/>
      </c>
    </row>
    <row r="172" spans="1:14" x14ac:dyDescent="0.25">
      <c r="A172" s="18" t="s">
        <v>1254</v>
      </c>
      <c r="B172" s="18" t="str">
        <f>'1. Start Here'!$I$6</f>
        <v>N/A</v>
      </c>
      <c r="D172" s="23"/>
      <c r="E172" s="29" t="s">
        <v>406</v>
      </c>
      <c r="F172" s="19"/>
      <c r="G172" s="20"/>
      <c r="H172" s="20"/>
      <c r="I172" s="40"/>
      <c r="J172" s="185" t="str">
        <f>IFERROR(INDEX('Lists (to be hidden)'!I:I, MATCH(Table5791052[[#This Row],[Attachment A Expenditure Subcategory]], 'Lists (to be hidden)'!E:E,0)),"")</f>
        <v/>
      </c>
      <c r="K172" s="168"/>
      <c r="L172" s="194">
        <f>IF(Table5791052[[#This Row],[FEMA Reimbursable?]]="Yes", Table5791052[[#This Row],[Total Expenditure Amount]]*0.25, Table5791052[[#This Row],[Total Expenditure Amount]])</f>
        <v>0</v>
      </c>
      <c r="M172" s="77" t="str">
        <f>IFERROR(INDEX('Lists (to be hidden)'!$D:$D,MATCH(I172,'Lists (to be hidden)'!$E:$E,0)),"")</f>
        <v/>
      </c>
      <c r="N172" s="78" t="str">
        <f>IFERROR(INDEX('Lists (to be hidden)'!$F:$F,MATCH(I172,'Lists (to be hidden)'!$E:$E,0)),"")</f>
        <v/>
      </c>
    </row>
    <row r="173" spans="1:14" x14ac:dyDescent="0.25">
      <c r="A173" s="18" t="s">
        <v>1254</v>
      </c>
      <c r="B173" s="18" t="str">
        <f>'1. Start Here'!$I$6</f>
        <v>N/A</v>
      </c>
      <c r="D173" s="23"/>
      <c r="E173" s="29" t="s">
        <v>408</v>
      </c>
      <c r="F173" s="19"/>
      <c r="G173" s="20"/>
      <c r="H173" s="20"/>
      <c r="I173" s="40"/>
      <c r="J173" s="185" t="str">
        <f>IFERROR(INDEX('Lists (to be hidden)'!I:I, MATCH(Table5791052[[#This Row],[Attachment A Expenditure Subcategory]], 'Lists (to be hidden)'!E:E,0)),"")</f>
        <v/>
      </c>
      <c r="K173" s="168"/>
      <c r="L173" s="194">
        <f>IF(Table5791052[[#This Row],[FEMA Reimbursable?]]="Yes", Table5791052[[#This Row],[Total Expenditure Amount]]*0.25, Table5791052[[#This Row],[Total Expenditure Amount]])</f>
        <v>0</v>
      </c>
      <c r="M173" s="77" t="str">
        <f>IFERROR(INDEX('Lists (to be hidden)'!$D:$D,MATCH(I173,'Lists (to be hidden)'!$E:$E,0)),"")</f>
        <v/>
      </c>
      <c r="N173" s="78" t="str">
        <f>IFERROR(INDEX('Lists (to be hidden)'!$F:$F,MATCH(I173,'Lists (to be hidden)'!$E:$E,0)),"")</f>
        <v/>
      </c>
    </row>
    <row r="174" spans="1:14" x14ac:dyDescent="0.25">
      <c r="A174" s="18" t="s">
        <v>1254</v>
      </c>
      <c r="B174" s="18" t="str">
        <f>'1. Start Here'!$I$6</f>
        <v>N/A</v>
      </c>
      <c r="D174" s="23"/>
      <c r="E174" s="28" t="s">
        <v>410</v>
      </c>
      <c r="F174" s="19"/>
      <c r="G174" s="20"/>
      <c r="H174" s="20"/>
      <c r="I174" s="40"/>
      <c r="J174" s="185" t="str">
        <f>IFERROR(INDEX('Lists (to be hidden)'!I:I, MATCH(Table5791052[[#This Row],[Attachment A Expenditure Subcategory]], 'Lists (to be hidden)'!E:E,0)),"")</f>
        <v/>
      </c>
      <c r="K174" s="168"/>
      <c r="L174" s="194">
        <f>IF(Table5791052[[#This Row],[FEMA Reimbursable?]]="Yes", Table5791052[[#This Row],[Total Expenditure Amount]]*0.25, Table5791052[[#This Row],[Total Expenditure Amount]])</f>
        <v>0</v>
      </c>
      <c r="M174" s="77" t="str">
        <f>IFERROR(INDEX('Lists (to be hidden)'!$D:$D,MATCH(I174,'Lists (to be hidden)'!$E:$E,0)),"")</f>
        <v/>
      </c>
      <c r="N174" s="78" t="str">
        <f>IFERROR(INDEX('Lists (to be hidden)'!$F:$F,MATCH(I174,'Lists (to be hidden)'!$E:$E,0)),"")</f>
        <v/>
      </c>
    </row>
    <row r="175" spans="1:14" x14ac:dyDescent="0.25">
      <c r="A175" s="18" t="s">
        <v>1254</v>
      </c>
      <c r="B175" s="18" t="str">
        <f>'1. Start Here'!$I$6</f>
        <v>N/A</v>
      </c>
      <c r="D175" s="23"/>
      <c r="E175" s="29" t="s">
        <v>412</v>
      </c>
      <c r="F175" s="19"/>
      <c r="G175" s="20"/>
      <c r="H175" s="20"/>
      <c r="I175" s="40"/>
      <c r="J175" s="185" t="str">
        <f>IFERROR(INDEX('Lists (to be hidden)'!I:I, MATCH(Table5791052[[#This Row],[Attachment A Expenditure Subcategory]], 'Lists (to be hidden)'!E:E,0)),"")</f>
        <v/>
      </c>
      <c r="K175" s="168"/>
      <c r="L175" s="194">
        <f>IF(Table5791052[[#This Row],[FEMA Reimbursable?]]="Yes", Table5791052[[#This Row],[Total Expenditure Amount]]*0.25, Table5791052[[#This Row],[Total Expenditure Amount]])</f>
        <v>0</v>
      </c>
      <c r="M175" s="77" t="str">
        <f>IFERROR(INDEX('Lists (to be hidden)'!$D:$D,MATCH(I175,'Lists (to be hidden)'!$E:$E,0)),"")</f>
        <v/>
      </c>
      <c r="N175" s="78" t="str">
        <f>IFERROR(INDEX('Lists (to be hidden)'!$F:$F,MATCH(I175,'Lists (to be hidden)'!$E:$E,0)),"")</f>
        <v/>
      </c>
    </row>
    <row r="176" spans="1:14" x14ac:dyDescent="0.25">
      <c r="A176" s="18" t="s">
        <v>1254</v>
      </c>
      <c r="B176" s="18" t="str">
        <f>'1. Start Here'!$I$6</f>
        <v>N/A</v>
      </c>
      <c r="D176" s="23"/>
      <c r="E176" s="29" t="s">
        <v>414</v>
      </c>
      <c r="F176" s="19"/>
      <c r="G176" s="20"/>
      <c r="H176" s="20"/>
      <c r="I176" s="40"/>
      <c r="J176" s="185" t="str">
        <f>IFERROR(INDEX('Lists (to be hidden)'!I:I, MATCH(Table5791052[[#This Row],[Attachment A Expenditure Subcategory]], 'Lists (to be hidden)'!E:E,0)),"")</f>
        <v/>
      </c>
      <c r="K176" s="168"/>
      <c r="L176" s="194">
        <f>IF(Table5791052[[#This Row],[FEMA Reimbursable?]]="Yes", Table5791052[[#This Row],[Total Expenditure Amount]]*0.25, Table5791052[[#This Row],[Total Expenditure Amount]])</f>
        <v>0</v>
      </c>
      <c r="M176" s="77" t="str">
        <f>IFERROR(INDEX('Lists (to be hidden)'!$D:$D,MATCH(I176,'Lists (to be hidden)'!$E:$E,0)),"")</f>
        <v/>
      </c>
      <c r="N176" s="78" t="str">
        <f>IFERROR(INDEX('Lists (to be hidden)'!$F:$F,MATCH(I176,'Lists (to be hidden)'!$E:$E,0)),"")</f>
        <v/>
      </c>
    </row>
    <row r="177" spans="1:14" x14ac:dyDescent="0.25">
      <c r="A177" s="18" t="s">
        <v>1254</v>
      </c>
      <c r="B177" s="18" t="str">
        <f>'1. Start Here'!$I$6</f>
        <v>N/A</v>
      </c>
      <c r="D177" s="23"/>
      <c r="E177" s="28" t="s">
        <v>416</v>
      </c>
      <c r="F177" s="19"/>
      <c r="G177" s="20"/>
      <c r="H177" s="20"/>
      <c r="I177" s="40"/>
      <c r="J177" s="185" t="str">
        <f>IFERROR(INDEX('Lists (to be hidden)'!I:I, MATCH(Table5791052[[#This Row],[Attachment A Expenditure Subcategory]], 'Lists (to be hidden)'!E:E,0)),"")</f>
        <v/>
      </c>
      <c r="K177" s="168"/>
      <c r="L177" s="194">
        <f>IF(Table5791052[[#This Row],[FEMA Reimbursable?]]="Yes", Table5791052[[#This Row],[Total Expenditure Amount]]*0.25, Table5791052[[#This Row],[Total Expenditure Amount]])</f>
        <v>0</v>
      </c>
      <c r="M177" s="77" t="str">
        <f>IFERROR(INDEX('Lists (to be hidden)'!$D:$D,MATCH(I177,'Lists (to be hidden)'!$E:$E,0)),"")</f>
        <v/>
      </c>
      <c r="N177" s="78" t="str">
        <f>IFERROR(INDEX('Lists (to be hidden)'!$F:$F,MATCH(I177,'Lists (to be hidden)'!$E:$E,0)),"")</f>
        <v/>
      </c>
    </row>
    <row r="178" spans="1:14" x14ac:dyDescent="0.25">
      <c r="A178" s="18" t="s">
        <v>1254</v>
      </c>
      <c r="B178" s="18" t="str">
        <f>'1. Start Here'!$I$6</f>
        <v>N/A</v>
      </c>
      <c r="D178" s="23"/>
      <c r="E178" s="29" t="s">
        <v>418</v>
      </c>
      <c r="F178" s="19"/>
      <c r="G178" s="20"/>
      <c r="H178" s="20"/>
      <c r="I178" s="40"/>
      <c r="J178" s="185" t="str">
        <f>IFERROR(INDEX('Lists (to be hidden)'!I:I, MATCH(Table5791052[[#This Row],[Attachment A Expenditure Subcategory]], 'Lists (to be hidden)'!E:E,0)),"")</f>
        <v/>
      </c>
      <c r="K178" s="168"/>
      <c r="L178" s="194">
        <f>IF(Table5791052[[#This Row],[FEMA Reimbursable?]]="Yes", Table5791052[[#This Row],[Total Expenditure Amount]]*0.25, Table5791052[[#This Row],[Total Expenditure Amount]])</f>
        <v>0</v>
      </c>
      <c r="M178" s="77" t="str">
        <f>IFERROR(INDEX('Lists (to be hidden)'!$D:$D,MATCH(I178,'Lists (to be hidden)'!$E:$E,0)),"")</f>
        <v/>
      </c>
      <c r="N178" s="78" t="str">
        <f>IFERROR(INDEX('Lists (to be hidden)'!$F:$F,MATCH(I178,'Lists (to be hidden)'!$E:$E,0)),"")</f>
        <v/>
      </c>
    </row>
    <row r="179" spans="1:14" x14ac:dyDescent="0.25">
      <c r="A179" s="18" t="s">
        <v>1254</v>
      </c>
      <c r="B179" s="18" t="str">
        <f>'1. Start Here'!$I$6</f>
        <v>N/A</v>
      </c>
      <c r="D179" s="23"/>
      <c r="E179" s="29" t="s">
        <v>420</v>
      </c>
      <c r="F179" s="19"/>
      <c r="G179" s="20"/>
      <c r="H179" s="20"/>
      <c r="I179" s="40"/>
      <c r="J179" s="185" t="str">
        <f>IFERROR(INDEX('Lists (to be hidden)'!I:I, MATCH(Table5791052[[#This Row],[Attachment A Expenditure Subcategory]], 'Lists (to be hidden)'!E:E,0)),"")</f>
        <v/>
      </c>
      <c r="K179" s="168"/>
      <c r="L179" s="194">
        <f>IF(Table5791052[[#This Row],[FEMA Reimbursable?]]="Yes", Table5791052[[#This Row],[Total Expenditure Amount]]*0.25, Table5791052[[#This Row],[Total Expenditure Amount]])</f>
        <v>0</v>
      </c>
      <c r="M179" s="77" t="str">
        <f>IFERROR(INDEX('Lists (to be hidden)'!$D:$D,MATCH(I179,'Lists (to be hidden)'!$E:$E,0)),"")</f>
        <v/>
      </c>
      <c r="N179" s="78" t="str">
        <f>IFERROR(INDEX('Lists (to be hidden)'!$F:$F,MATCH(I179,'Lists (to be hidden)'!$E:$E,0)),"")</f>
        <v/>
      </c>
    </row>
    <row r="180" spans="1:14" x14ac:dyDescent="0.25">
      <c r="A180" s="18" t="s">
        <v>1254</v>
      </c>
      <c r="B180" s="18" t="str">
        <f>'1. Start Here'!$I$6</f>
        <v>N/A</v>
      </c>
      <c r="D180" s="23"/>
      <c r="E180" s="29" t="s">
        <v>422</v>
      </c>
      <c r="F180" s="19"/>
      <c r="G180" s="20"/>
      <c r="H180" s="20"/>
      <c r="I180" s="40"/>
      <c r="J180" s="185" t="str">
        <f>IFERROR(INDEX('Lists (to be hidden)'!I:I, MATCH(Table5791052[[#This Row],[Attachment A Expenditure Subcategory]], 'Lists (to be hidden)'!E:E,0)),"")</f>
        <v/>
      </c>
      <c r="K180" s="168"/>
      <c r="L180" s="194">
        <f>IF(Table5791052[[#This Row],[FEMA Reimbursable?]]="Yes", Table5791052[[#This Row],[Total Expenditure Amount]]*0.25, Table5791052[[#This Row],[Total Expenditure Amount]])</f>
        <v>0</v>
      </c>
      <c r="M180" s="77" t="str">
        <f>IFERROR(INDEX('Lists (to be hidden)'!$D:$D,MATCH(I180,'Lists (to be hidden)'!$E:$E,0)),"")</f>
        <v/>
      </c>
      <c r="N180" s="78" t="str">
        <f>IFERROR(INDEX('Lists (to be hidden)'!$F:$F,MATCH(I180,'Lists (to be hidden)'!$E:$E,0)),"")</f>
        <v/>
      </c>
    </row>
    <row r="181" spans="1:14" x14ac:dyDescent="0.25">
      <c r="A181" s="18" t="s">
        <v>1254</v>
      </c>
      <c r="B181" s="18" t="str">
        <f>'1. Start Here'!$I$6</f>
        <v>N/A</v>
      </c>
      <c r="D181" s="23"/>
      <c r="E181" s="29" t="s">
        <v>424</v>
      </c>
      <c r="F181" s="19"/>
      <c r="G181" s="20"/>
      <c r="H181" s="20"/>
      <c r="I181" s="40"/>
      <c r="J181" s="185" t="str">
        <f>IFERROR(INDEX('Lists (to be hidden)'!I:I, MATCH(Table5791052[[#This Row],[Attachment A Expenditure Subcategory]], 'Lists (to be hidden)'!E:E,0)),"")</f>
        <v/>
      </c>
      <c r="K181" s="168"/>
      <c r="L181" s="194">
        <f>IF(Table5791052[[#This Row],[FEMA Reimbursable?]]="Yes", Table5791052[[#This Row],[Total Expenditure Amount]]*0.25, Table5791052[[#This Row],[Total Expenditure Amount]])</f>
        <v>0</v>
      </c>
      <c r="M181" s="77" t="str">
        <f>IFERROR(INDEX('Lists (to be hidden)'!$D:$D,MATCH(I181,'Lists (to be hidden)'!$E:$E,0)),"")</f>
        <v/>
      </c>
      <c r="N181" s="78" t="str">
        <f>IFERROR(INDEX('Lists (to be hidden)'!$F:$F,MATCH(I181,'Lists (to be hidden)'!$E:$E,0)),"")</f>
        <v/>
      </c>
    </row>
    <row r="182" spans="1:14" x14ac:dyDescent="0.25">
      <c r="A182" s="18" t="s">
        <v>1254</v>
      </c>
      <c r="B182" s="18" t="str">
        <f>'1. Start Here'!$I$6</f>
        <v>N/A</v>
      </c>
      <c r="D182" s="23"/>
      <c r="E182" s="28" t="s">
        <v>426</v>
      </c>
      <c r="F182" s="19"/>
      <c r="G182" s="20"/>
      <c r="H182" s="20"/>
      <c r="I182" s="40"/>
      <c r="J182" s="185" t="str">
        <f>IFERROR(INDEX('Lists (to be hidden)'!I:I, MATCH(Table5791052[[#This Row],[Attachment A Expenditure Subcategory]], 'Lists (to be hidden)'!E:E,0)),"")</f>
        <v/>
      </c>
      <c r="K182" s="168"/>
      <c r="L182" s="194">
        <f>IF(Table5791052[[#This Row],[FEMA Reimbursable?]]="Yes", Table5791052[[#This Row],[Total Expenditure Amount]]*0.25, Table5791052[[#This Row],[Total Expenditure Amount]])</f>
        <v>0</v>
      </c>
      <c r="M182" s="77" t="str">
        <f>IFERROR(INDEX('Lists (to be hidden)'!$D:$D,MATCH(I182,'Lists (to be hidden)'!$E:$E,0)),"")</f>
        <v/>
      </c>
      <c r="N182" s="78" t="str">
        <f>IFERROR(INDEX('Lists (to be hidden)'!$F:$F,MATCH(I182,'Lists (to be hidden)'!$E:$E,0)),"")</f>
        <v/>
      </c>
    </row>
    <row r="183" spans="1:14" x14ac:dyDescent="0.25">
      <c r="A183" s="18" t="s">
        <v>1254</v>
      </c>
      <c r="B183" s="18" t="str">
        <f>'1. Start Here'!$I$6</f>
        <v>N/A</v>
      </c>
      <c r="D183" s="23"/>
      <c r="E183" s="29" t="s">
        <v>428</v>
      </c>
      <c r="F183" s="19"/>
      <c r="G183" s="20"/>
      <c r="H183" s="20"/>
      <c r="I183" s="40"/>
      <c r="J183" s="185" t="str">
        <f>IFERROR(INDEX('Lists (to be hidden)'!I:I, MATCH(Table5791052[[#This Row],[Attachment A Expenditure Subcategory]], 'Lists (to be hidden)'!E:E,0)),"")</f>
        <v/>
      </c>
      <c r="K183" s="168"/>
      <c r="L183" s="194">
        <f>IF(Table5791052[[#This Row],[FEMA Reimbursable?]]="Yes", Table5791052[[#This Row],[Total Expenditure Amount]]*0.25, Table5791052[[#This Row],[Total Expenditure Amount]])</f>
        <v>0</v>
      </c>
      <c r="M183" s="77" t="str">
        <f>IFERROR(INDEX('Lists (to be hidden)'!$D:$D,MATCH(I183,'Lists (to be hidden)'!$E:$E,0)),"")</f>
        <v/>
      </c>
      <c r="N183" s="78" t="str">
        <f>IFERROR(INDEX('Lists (to be hidden)'!$F:$F,MATCH(I183,'Lists (to be hidden)'!$E:$E,0)),"")</f>
        <v/>
      </c>
    </row>
    <row r="184" spans="1:14" x14ac:dyDescent="0.25">
      <c r="A184" s="18" t="s">
        <v>1254</v>
      </c>
      <c r="B184" s="18" t="str">
        <f>'1. Start Here'!$I$6</f>
        <v>N/A</v>
      </c>
      <c r="D184" s="23"/>
      <c r="E184" s="29" t="s">
        <v>430</v>
      </c>
      <c r="F184" s="19"/>
      <c r="G184" s="20"/>
      <c r="H184" s="20"/>
      <c r="I184" s="40"/>
      <c r="J184" s="185" t="str">
        <f>IFERROR(INDEX('Lists (to be hidden)'!I:I, MATCH(Table5791052[[#This Row],[Attachment A Expenditure Subcategory]], 'Lists (to be hidden)'!E:E,0)),"")</f>
        <v/>
      </c>
      <c r="K184" s="168"/>
      <c r="L184" s="194">
        <f>IF(Table5791052[[#This Row],[FEMA Reimbursable?]]="Yes", Table5791052[[#This Row],[Total Expenditure Amount]]*0.25, Table5791052[[#This Row],[Total Expenditure Amount]])</f>
        <v>0</v>
      </c>
      <c r="M184" s="77" t="str">
        <f>IFERROR(INDEX('Lists (to be hidden)'!$D:$D,MATCH(I184,'Lists (to be hidden)'!$E:$E,0)),"")</f>
        <v/>
      </c>
      <c r="N184" s="78" t="str">
        <f>IFERROR(INDEX('Lists (to be hidden)'!$F:$F,MATCH(I184,'Lists (to be hidden)'!$E:$E,0)),"")</f>
        <v/>
      </c>
    </row>
    <row r="185" spans="1:14" x14ac:dyDescent="0.25">
      <c r="A185" s="18" t="s">
        <v>1254</v>
      </c>
      <c r="B185" s="18" t="str">
        <f>'1. Start Here'!$I$6</f>
        <v>N/A</v>
      </c>
      <c r="D185" s="23"/>
      <c r="E185" s="28" t="s">
        <v>432</v>
      </c>
      <c r="F185" s="19"/>
      <c r="G185" s="20"/>
      <c r="H185" s="20"/>
      <c r="I185" s="40"/>
      <c r="J185" s="185" t="str">
        <f>IFERROR(INDEX('Lists (to be hidden)'!I:I, MATCH(Table5791052[[#This Row],[Attachment A Expenditure Subcategory]], 'Lists (to be hidden)'!E:E,0)),"")</f>
        <v/>
      </c>
      <c r="K185" s="168"/>
      <c r="L185" s="194">
        <f>IF(Table5791052[[#This Row],[FEMA Reimbursable?]]="Yes", Table5791052[[#This Row],[Total Expenditure Amount]]*0.25, Table5791052[[#This Row],[Total Expenditure Amount]])</f>
        <v>0</v>
      </c>
      <c r="M185" s="77" t="str">
        <f>IFERROR(INDEX('Lists (to be hidden)'!$D:$D,MATCH(I185,'Lists (to be hidden)'!$E:$E,0)),"")</f>
        <v/>
      </c>
      <c r="N185" s="78" t="str">
        <f>IFERROR(INDEX('Lists (to be hidden)'!$F:$F,MATCH(I185,'Lists (to be hidden)'!$E:$E,0)),"")</f>
        <v/>
      </c>
    </row>
    <row r="186" spans="1:14" x14ac:dyDescent="0.25">
      <c r="A186" s="18" t="s">
        <v>1254</v>
      </c>
      <c r="B186" s="18" t="str">
        <f>'1. Start Here'!$I$6</f>
        <v>N/A</v>
      </c>
      <c r="D186" s="23"/>
      <c r="E186" s="29" t="s">
        <v>434</v>
      </c>
      <c r="F186" s="19"/>
      <c r="G186" s="20"/>
      <c r="H186" s="20"/>
      <c r="I186" s="40"/>
      <c r="J186" s="185" t="str">
        <f>IFERROR(INDEX('Lists (to be hidden)'!I:I, MATCH(Table5791052[[#This Row],[Attachment A Expenditure Subcategory]], 'Lists (to be hidden)'!E:E,0)),"")</f>
        <v/>
      </c>
      <c r="K186" s="168"/>
      <c r="L186" s="194">
        <f>IF(Table5791052[[#This Row],[FEMA Reimbursable?]]="Yes", Table5791052[[#This Row],[Total Expenditure Amount]]*0.25, Table5791052[[#This Row],[Total Expenditure Amount]])</f>
        <v>0</v>
      </c>
      <c r="M186" s="77" t="str">
        <f>IFERROR(INDEX('Lists (to be hidden)'!$D:$D,MATCH(I186,'Lists (to be hidden)'!$E:$E,0)),"")</f>
        <v/>
      </c>
      <c r="N186" s="78" t="str">
        <f>IFERROR(INDEX('Lists (to be hidden)'!$F:$F,MATCH(I186,'Lists (to be hidden)'!$E:$E,0)),"")</f>
        <v/>
      </c>
    </row>
    <row r="187" spans="1:14" x14ac:dyDescent="0.25">
      <c r="A187" s="18" t="s">
        <v>1254</v>
      </c>
      <c r="B187" s="18" t="str">
        <f>'1. Start Here'!$I$6</f>
        <v>N/A</v>
      </c>
      <c r="D187" s="23"/>
      <c r="E187" s="29" t="s">
        <v>436</v>
      </c>
      <c r="F187" s="19"/>
      <c r="G187" s="20"/>
      <c r="H187" s="20"/>
      <c r="I187" s="40"/>
      <c r="J187" s="185" t="str">
        <f>IFERROR(INDEX('Lists (to be hidden)'!I:I, MATCH(Table5791052[[#This Row],[Attachment A Expenditure Subcategory]], 'Lists (to be hidden)'!E:E,0)),"")</f>
        <v/>
      </c>
      <c r="K187" s="168"/>
      <c r="L187" s="194">
        <f>IF(Table5791052[[#This Row],[FEMA Reimbursable?]]="Yes", Table5791052[[#This Row],[Total Expenditure Amount]]*0.25, Table5791052[[#This Row],[Total Expenditure Amount]])</f>
        <v>0</v>
      </c>
      <c r="M187" s="77" t="str">
        <f>IFERROR(INDEX('Lists (to be hidden)'!$D:$D,MATCH(I187,'Lists (to be hidden)'!$E:$E,0)),"")</f>
        <v/>
      </c>
      <c r="N187" s="78" t="str">
        <f>IFERROR(INDEX('Lists (to be hidden)'!$F:$F,MATCH(I187,'Lists (to be hidden)'!$E:$E,0)),"")</f>
        <v/>
      </c>
    </row>
    <row r="188" spans="1:14" x14ac:dyDescent="0.25">
      <c r="A188" s="18" t="s">
        <v>1254</v>
      </c>
      <c r="B188" s="18" t="str">
        <f>'1. Start Here'!$I$6</f>
        <v>N/A</v>
      </c>
      <c r="D188" s="23"/>
      <c r="E188" s="29" t="s">
        <v>438</v>
      </c>
      <c r="F188" s="19"/>
      <c r="G188" s="20"/>
      <c r="H188" s="20"/>
      <c r="I188" s="40"/>
      <c r="J188" s="185" t="str">
        <f>IFERROR(INDEX('Lists (to be hidden)'!I:I, MATCH(Table5791052[[#This Row],[Attachment A Expenditure Subcategory]], 'Lists (to be hidden)'!E:E,0)),"")</f>
        <v/>
      </c>
      <c r="K188" s="168"/>
      <c r="L188" s="194">
        <f>IF(Table5791052[[#This Row],[FEMA Reimbursable?]]="Yes", Table5791052[[#This Row],[Total Expenditure Amount]]*0.25, Table5791052[[#This Row],[Total Expenditure Amount]])</f>
        <v>0</v>
      </c>
      <c r="M188" s="77" t="str">
        <f>IFERROR(INDEX('Lists (to be hidden)'!$D:$D,MATCH(I188,'Lists (to be hidden)'!$E:$E,0)),"")</f>
        <v/>
      </c>
      <c r="N188" s="78" t="str">
        <f>IFERROR(INDEX('Lists (to be hidden)'!$F:$F,MATCH(I188,'Lists (to be hidden)'!$E:$E,0)),"")</f>
        <v/>
      </c>
    </row>
    <row r="189" spans="1:14" x14ac:dyDescent="0.25">
      <c r="A189" s="18" t="s">
        <v>1254</v>
      </c>
      <c r="B189" s="18" t="str">
        <f>'1. Start Here'!$I$6</f>
        <v>N/A</v>
      </c>
      <c r="D189" s="23"/>
      <c r="E189" s="29" t="s">
        <v>440</v>
      </c>
      <c r="F189" s="19"/>
      <c r="G189" s="20"/>
      <c r="H189" s="20"/>
      <c r="I189" s="40"/>
      <c r="J189" s="185" t="str">
        <f>IFERROR(INDEX('Lists (to be hidden)'!I:I, MATCH(Table5791052[[#This Row],[Attachment A Expenditure Subcategory]], 'Lists (to be hidden)'!E:E,0)),"")</f>
        <v/>
      </c>
      <c r="K189" s="168"/>
      <c r="L189" s="194">
        <f>IF(Table5791052[[#This Row],[FEMA Reimbursable?]]="Yes", Table5791052[[#This Row],[Total Expenditure Amount]]*0.25, Table5791052[[#This Row],[Total Expenditure Amount]])</f>
        <v>0</v>
      </c>
      <c r="M189" s="77" t="str">
        <f>IFERROR(INDEX('Lists (to be hidden)'!$D:$D,MATCH(I189,'Lists (to be hidden)'!$E:$E,0)),"")</f>
        <v/>
      </c>
      <c r="N189" s="78" t="str">
        <f>IFERROR(INDEX('Lists (to be hidden)'!$F:$F,MATCH(I189,'Lists (to be hidden)'!$E:$E,0)),"")</f>
        <v/>
      </c>
    </row>
    <row r="190" spans="1:14" x14ac:dyDescent="0.25">
      <c r="A190" s="18" t="s">
        <v>1254</v>
      </c>
      <c r="B190" s="18" t="str">
        <f>'1. Start Here'!$I$6</f>
        <v>N/A</v>
      </c>
      <c r="D190" s="23"/>
      <c r="E190" s="28" t="s">
        <v>442</v>
      </c>
      <c r="F190" s="19"/>
      <c r="G190" s="20"/>
      <c r="H190" s="20"/>
      <c r="I190" s="40"/>
      <c r="J190" s="185" t="str">
        <f>IFERROR(INDEX('Lists (to be hidden)'!I:I, MATCH(Table5791052[[#This Row],[Attachment A Expenditure Subcategory]], 'Lists (to be hidden)'!E:E,0)),"")</f>
        <v/>
      </c>
      <c r="K190" s="168"/>
      <c r="L190" s="194">
        <f>IF(Table5791052[[#This Row],[FEMA Reimbursable?]]="Yes", Table5791052[[#This Row],[Total Expenditure Amount]]*0.25, Table5791052[[#This Row],[Total Expenditure Amount]])</f>
        <v>0</v>
      </c>
      <c r="M190" s="77" t="str">
        <f>IFERROR(INDEX('Lists (to be hidden)'!$D:$D,MATCH(I190,'Lists (to be hidden)'!$E:$E,0)),"")</f>
        <v/>
      </c>
      <c r="N190" s="78" t="str">
        <f>IFERROR(INDEX('Lists (to be hidden)'!$F:$F,MATCH(I190,'Lists (to be hidden)'!$E:$E,0)),"")</f>
        <v/>
      </c>
    </row>
    <row r="191" spans="1:14" x14ac:dyDescent="0.25">
      <c r="A191" s="18" t="s">
        <v>1254</v>
      </c>
      <c r="B191" s="18" t="str">
        <f>'1. Start Here'!$I$6</f>
        <v>N/A</v>
      </c>
      <c r="D191" s="23"/>
      <c r="E191" s="29" t="s">
        <v>444</v>
      </c>
      <c r="F191" s="19"/>
      <c r="G191" s="20"/>
      <c r="H191" s="20"/>
      <c r="I191" s="40"/>
      <c r="J191" s="185" t="str">
        <f>IFERROR(INDEX('Lists (to be hidden)'!I:I, MATCH(Table5791052[[#This Row],[Attachment A Expenditure Subcategory]], 'Lists (to be hidden)'!E:E,0)),"")</f>
        <v/>
      </c>
      <c r="K191" s="168"/>
      <c r="L191" s="194">
        <f>IF(Table5791052[[#This Row],[FEMA Reimbursable?]]="Yes", Table5791052[[#This Row],[Total Expenditure Amount]]*0.25, Table5791052[[#This Row],[Total Expenditure Amount]])</f>
        <v>0</v>
      </c>
      <c r="M191" s="77" t="str">
        <f>IFERROR(INDEX('Lists (to be hidden)'!$D:$D,MATCH(I191,'Lists (to be hidden)'!$E:$E,0)),"")</f>
        <v/>
      </c>
      <c r="N191" s="78" t="str">
        <f>IFERROR(INDEX('Lists (to be hidden)'!$F:$F,MATCH(I191,'Lists (to be hidden)'!$E:$E,0)),"")</f>
        <v/>
      </c>
    </row>
    <row r="192" spans="1:14" x14ac:dyDescent="0.25">
      <c r="A192" s="18" t="s">
        <v>1254</v>
      </c>
      <c r="B192" s="18" t="str">
        <f>'1. Start Here'!$I$6</f>
        <v>N/A</v>
      </c>
      <c r="D192" s="23"/>
      <c r="E192" s="29" t="s">
        <v>446</v>
      </c>
      <c r="F192" s="19"/>
      <c r="G192" s="20"/>
      <c r="H192" s="20"/>
      <c r="I192" s="40"/>
      <c r="J192" s="185" t="str">
        <f>IFERROR(INDEX('Lists (to be hidden)'!I:I, MATCH(Table5791052[[#This Row],[Attachment A Expenditure Subcategory]], 'Lists (to be hidden)'!E:E,0)),"")</f>
        <v/>
      </c>
      <c r="K192" s="168"/>
      <c r="L192" s="194">
        <f>IF(Table5791052[[#This Row],[FEMA Reimbursable?]]="Yes", Table5791052[[#This Row],[Total Expenditure Amount]]*0.25, Table5791052[[#This Row],[Total Expenditure Amount]])</f>
        <v>0</v>
      </c>
      <c r="M192" s="77" t="str">
        <f>IFERROR(INDEX('Lists (to be hidden)'!$D:$D,MATCH(I192,'Lists (to be hidden)'!$E:$E,0)),"")</f>
        <v/>
      </c>
      <c r="N192" s="78" t="str">
        <f>IFERROR(INDEX('Lists (to be hidden)'!$F:$F,MATCH(I192,'Lists (to be hidden)'!$E:$E,0)),"")</f>
        <v/>
      </c>
    </row>
    <row r="193" spans="1:14" x14ac:dyDescent="0.25">
      <c r="A193" s="18" t="s">
        <v>1254</v>
      </c>
      <c r="B193" s="18" t="str">
        <f>'1. Start Here'!$I$6</f>
        <v>N/A</v>
      </c>
      <c r="D193" s="23"/>
      <c r="E193" s="28" t="s">
        <v>448</v>
      </c>
      <c r="F193" s="19"/>
      <c r="G193" s="20"/>
      <c r="H193" s="20"/>
      <c r="I193" s="40"/>
      <c r="J193" s="185" t="str">
        <f>IFERROR(INDEX('Lists (to be hidden)'!I:I, MATCH(Table5791052[[#This Row],[Attachment A Expenditure Subcategory]], 'Lists (to be hidden)'!E:E,0)),"")</f>
        <v/>
      </c>
      <c r="K193" s="168"/>
      <c r="L193" s="194">
        <f>IF(Table5791052[[#This Row],[FEMA Reimbursable?]]="Yes", Table5791052[[#This Row],[Total Expenditure Amount]]*0.25, Table5791052[[#This Row],[Total Expenditure Amount]])</f>
        <v>0</v>
      </c>
      <c r="M193" s="77" t="str">
        <f>IFERROR(INDEX('Lists (to be hidden)'!$D:$D,MATCH(I193,'Lists (to be hidden)'!$E:$E,0)),"")</f>
        <v/>
      </c>
      <c r="N193" s="78" t="str">
        <f>IFERROR(INDEX('Lists (to be hidden)'!$F:$F,MATCH(I193,'Lists (to be hidden)'!$E:$E,0)),"")</f>
        <v/>
      </c>
    </row>
    <row r="194" spans="1:14" x14ac:dyDescent="0.25">
      <c r="A194" s="18" t="s">
        <v>1254</v>
      </c>
      <c r="B194" s="18" t="str">
        <f>'1. Start Here'!$I$6</f>
        <v>N/A</v>
      </c>
      <c r="D194" s="23"/>
      <c r="E194" s="29" t="s">
        <v>450</v>
      </c>
      <c r="F194" s="19"/>
      <c r="G194" s="20"/>
      <c r="H194" s="20"/>
      <c r="I194" s="40"/>
      <c r="J194" s="185" t="str">
        <f>IFERROR(INDEX('Lists (to be hidden)'!I:I, MATCH(Table5791052[[#This Row],[Attachment A Expenditure Subcategory]], 'Lists (to be hidden)'!E:E,0)),"")</f>
        <v/>
      </c>
      <c r="K194" s="168"/>
      <c r="L194" s="194">
        <f>IF(Table5791052[[#This Row],[FEMA Reimbursable?]]="Yes", Table5791052[[#This Row],[Total Expenditure Amount]]*0.25, Table5791052[[#This Row],[Total Expenditure Amount]])</f>
        <v>0</v>
      </c>
      <c r="M194" s="77" t="str">
        <f>IFERROR(INDEX('Lists (to be hidden)'!$D:$D,MATCH(I194,'Lists (to be hidden)'!$E:$E,0)),"")</f>
        <v/>
      </c>
      <c r="N194" s="78" t="str">
        <f>IFERROR(INDEX('Lists (to be hidden)'!$F:$F,MATCH(I194,'Lists (to be hidden)'!$E:$E,0)),"")</f>
        <v/>
      </c>
    </row>
    <row r="195" spans="1:14" x14ac:dyDescent="0.25">
      <c r="A195" s="18" t="s">
        <v>1254</v>
      </c>
      <c r="B195" s="18" t="str">
        <f>'1. Start Here'!$I$6</f>
        <v>N/A</v>
      </c>
      <c r="D195" s="23"/>
      <c r="E195" s="29" t="s">
        <v>452</v>
      </c>
      <c r="F195" s="19"/>
      <c r="G195" s="20"/>
      <c r="H195" s="20"/>
      <c r="I195" s="40"/>
      <c r="J195" s="185" t="str">
        <f>IFERROR(INDEX('Lists (to be hidden)'!I:I, MATCH(Table5791052[[#This Row],[Attachment A Expenditure Subcategory]], 'Lists (to be hidden)'!E:E,0)),"")</f>
        <v/>
      </c>
      <c r="K195" s="168"/>
      <c r="L195" s="194">
        <f>IF(Table5791052[[#This Row],[FEMA Reimbursable?]]="Yes", Table5791052[[#This Row],[Total Expenditure Amount]]*0.25, Table5791052[[#This Row],[Total Expenditure Amount]])</f>
        <v>0</v>
      </c>
      <c r="M195" s="77" t="str">
        <f>IFERROR(INDEX('Lists (to be hidden)'!$D:$D,MATCH(I195,'Lists (to be hidden)'!$E:$E,0)),"")</f>
        <v/>
      </c>
      <c r="N195" s="78" t="str">
        <f>IFERROR(INDEX('Lists (to be hidden)'!$F:$F,MATCH(I195,'Lists (to be hidden)'!$E:$E,0)),"")</f>
        <v/>
      </c>
    </row>
    <row r="196" spans="1:14" x14ac:dyDescent="0.25">
      <c r="A196" s="18" t="s">
        <v>1254</v>
      </c>
      <c r="B196" s="18" t="str">
        <f>'1. Start Here'!$I$6</f>
        <v>N/A</v>
      </c>
      <c r="D196" s="23"/>
      <c r="E196" s="29" t="s">
        <v>454</v>
      </c>
      <c r="F196" s="19"/>
      <c r="G196" s="20"/>
      <c r="H196" s="20"/>
      <c r="I196" s="40"/>
      <c r="J196" s="185" t="str">
        <f>IFERROR(INDEX('Lists (to be hidden)'!I:I, MATCH(Table5791052[[#This Row],[Attachment A Expenditure Subcategory]], 'Lists (to be hidden)'!E:E,0)),"")</f>
        <v/>
      </c>
      <c r="K196" s="168"/>
      <c r="L196" s="194">
        <f>IF(Table5791052[[#This Row],[FEMA Reimbursable?]]="Yes", Table5791052[[#This Row],[Total Expenditure Amount]]*0.25, Table5791052[[#This Row],[Total Expenditure Amount]])</f>
        <v>0</v>
      </c>
      <c r="M196" s="77" t="str">
        <f>IFERROR(INDEX('Lists (to be hidden)'!$D:$D,MATCH(I196,'Lists (to be hidden)'!$E:$E,0)),"")</f>
        <v/>
      </c>
      <c r="N196" s="78" t="str">
        <f>IFERROR(INDEX('Lists (to be hidden)'!$F:$F,MATCH(I196,'Lists (to be hidden)'!$E:$E,0)),"")</f>
        <v/>
      </c>
    </row>
    <row r="197" spans="1:14" x14ac:dyDescent="0.25">
      <c r="A197" s="18" t="s">
        <v>1254</v>
      </c>
      <c r="B197" s="18" t="str">
        <f>'1. Start Here'!$I$6</f>
        <v>N/A</v>
      </c>
      <c r="D197" s="23"/>
      <c r="E197" s="29" t="s">
        <v>456</v>
      </c>
      <c r="F197" s="19"/>
      <c r="G197" s="20"/>
      <c r="H197" s="20"/>
      <c r="I197" s="40"/>
      <c r="J197" s="185" t="str">
        <f>IFERROR(INDEX('Lists (to be hidden)'!I:I, MATCH(Table5791052[[#This Row],[Attachment A Expenditure Subcategory]], 'Lists (to be hidden)'!E:E,0)),"")</f>
        <v/>
      </c>
      <c r="K197" s="168"/>
      <c r="L197" s="194">
        <f>IF(Table5791052[[#This Row],[FEMA Reimbursable?]]="Yes", Table5791052[[#This Row],[Total Expenditure Amount]]*0.25, Table5791052[[#This Row],[Total Expenditure Amount]])</f>
        <v>0</v>
      </c>
      <c r="M197" s="77" t="str">
        <f>IFERROR(INDEX('Lists (to be hidden)'!$D:$D,MATCH(I197,'Lists (to be hidden)'!$E:$E,0)),"")</f>
        <v/>
      </c>
      <c r="N197" s="78" t="str">
        <f>IFERROR(INDEX('Lists (to be hidden)'!$F:$F,MATCH(I197,'Lists (to be hidden)'!$E:$E,0)),"")</f>
        <v/>
      </c>
    </row>
    <row r="198" spans="1:14" x14ac:dyDescent="0.25">
      <c r="A198" s="18" t="s">
        <v>1254</v>
      </c>
      <c r="B198" s="18" t="str">
        <f>'1. Start Here'!$I$6</f>
        <v>N/A</v>
      </c>
      <c r="D198" s="23"/>
      <c r="E198" s="28" t="s">
        <v>458</v>
      </c>
      <c r="F198" s="19"/>
      <c r="G198" s="20"/>
      <c r="H198" s="20"/>
      <c r="I198" s="40"/>
      <c r="J198" s="185" t="str">
        <f>IFERROR(INDEX('Lists (to be hidden)'!I:I, MATCH(Table5791052[[#This Row],[Attachment A Expenditure Subcategory]], 'Lists (to be hidden)'!E:E,0)),"")</f>
        <v/>
      </c>
      <c r="K198" s="168"/>
      <c r="L198" s="194">
        <f>IF(Table5791052[[#This Row],[FEMA Reimbursable?]]="Yes", Table5791052[[#This Row],[Total Expenditure Amount]]*0.25, Table5791052[[#This Row],[Total Expenditure Amount]])</f>
        <v>0</v>
      </c>
      <c r="M198" s="77" t="str">
        <f>IFERROR(INDEX('Lists (to be hidden)'!$D:$D,MATCH(I198,'Lists (to be hidden)'!$E:$E,0)),"")</f>
        <v/>
      </c>
      <c r="N198" s="78" t="str">
        <f>IFERROR(INDEX('Lists (to be hidden)'!$F:$F,MATCH(I198,'Lists (to be hidden)'!$E:$E,0)),"")</f>
        <v/>
      </c>
    </row>
    <row r="199" spans="1:14" x14ac:dyDescent="0.25">
      <c r="A199" s="18" t="s">
        <v>1254</v>
      </c>
      <c r="B199" s="18" t="str">
        <f>'1. Start Here'!$I$6</f>
        <v>N/A</v>
      </c>
      <c r="D199" s="23"/>
      <c r="E199" s="29" t="s">
        <v>460</v>
      </c>
      <c r="F199" s="19"/>
      <c r="G199" s="20"/>
      <c r="H199" s="20"/>
      <c r="I199" s="40"/>
      <c r="J199" s="185" t="str">
        <f>IFERROR(INDEX('Lists (to be hidden)'!I:I, MATCH(Table5791052[[#This Row],[Attachment A Expenditure Subcategory]], 'Lists (to be hidden)'!E:E,0)),"")</f>
        <v/>
      </c>
      <c r="K199" s="168"/>
      <c r="L199" s="194">
        <f>IF(Table5791052[[#This Row],[FEMA Reimbursable?]]="Yes", Table5791052[[#This Row],[Total Expenditure Amount]]*0.25, Table5791052[[#This Row],[Total Expenditure Amount]])</f>
        <v>0</v>
      </c>
      <c r="M199" s="77" t="str">
        <f>IFERROR(INDEX('Lists (to be hidden)'!$D:$D,MATCH(I199,'Lists (to be hidden)'!$E:$E,0)),"")</f>
        <v/>
      </c>
      <c r="N199" s="78" t="str">
        <f>IFERROR(INDEX('Lists (to be hidden)'!$F:$F,MATCH(I199,'Lists (to be hidden)'!$E:$E,0)),"")</f>
        <v/>
      </c>
    </row>
    <row r="200" spans="1:14" x14ac:dyDescent="0.25">
      <c r="A200" s="18" t="s">
        <v>1254</v>
      </c>
      <c r="B200" s="18" t="str">
        <f>'1. Start Here'!$I$6</f>
        <v>N/A</v>
      </c>
      <c r="D200" s="23"/>
      <c r="E200" s="29" t="s">
        <v>462</v>
      </c>
      <c r="F200" s="19"/>
      <c r="G200" s="20"/>
      <c r="H200" s="20"/>
      <c r="I200" s="40"/>
      <c r="J200" s="185" t="str">
        <f>IFERROR(INDEX('Lists (to be hidden)'!I:I, MATCH(Table5791052[[#This Row],[Attachment A Expenditure Subcategory]], 'Lists (to be hidden)'!E:E,0)),"")</f>
        <v/>
      </c>
      <c r="K200" s="168"/>
      <c r="L200" s="194">
        <f>IF(Table5791052[[#This Row],[FEMA Reimbursable?]]="Yes", Table5791052[[#This Row],[Total Expenditure Amount]]*0.25, Table5791052[[#This Row],[Total Expenditure Amount]])</f>
        <v>0</v>
      </c>
      <c r="M200" s="77" t="str">
        <f>IFERROR(INDEX('Lists (to be hidden)'!$D:$D,MATCH(I200,'Lists (to be hidden)'!$E:$E,0)),"")</f>
        <v/>
      </c>
      <c r="N200" s="78" t="str">
        <f>IFERROR(INDEX('Lists (to be hidden)'!$F:$F,MATCH(I200,'Lists (to be hidden)'!$E:$E,0)),"")</f>
        <v/>
      </c>
    </row>
    <row r="201" spans="1:14" x14ac:dyDescent="0.25">
      <c r="A201" s="18" t="s">
        <v>1254</v>
      </c>
      <c r="B201" s="18" t="str">
        <f>'1. Start Here'!$I$6</f>
        <v>N/A</v>
      </c>
      <c r="D201" s="23"/>
      <c r="E201" s="28" t="s">
        <v>464</v>
      </c>
      <c r="F201" s="19"/>
      <c r="G201" s="20"/>
      <c r="H201" s="20"/>
      <c r="I201" s="40"/>
      <c r="J201" s="185" t="str">
        <f>IFERROR(INDEX('Lists (to be hidden)'!I:I, MATCH(Table5791052[[#This Row],[Attachment A Expenditure Subcategory]], 'Lists (to be hidden)'!E:E,0)),"")</f>
        <v/>
      </c>
      <c r="K201" s="168"/>
      <c r="L201" s="194">
        <f>IF(Table5791052[[#This Row],[FEMA Reimbursable?]]="Yes", Table5791052[[#This Row],[Total Expenditure Amount]]*0.25, Table5791052[[#This Row],[Total Expenditure Amount]])</f>
        <v>0</v>
      </c>
      <c r="M201" s="77" t="str">
        <f>IFERROR(INDEX('Lists (to be hidden)'!$D:$D,MATCH(I201,'Lists (to be hidden)'!$E:$E,0)),"")</f>
        <v/>
      </c>
      <c r="N201" s="78" t="str">
        <f>IFERROR(INDEX('Lists (to be hidden)'!$F:$F,MATCH(I201,'Lists (to be hidden)'!$E:$E,0)),"")</f>
        <v/>
      </c>
    </row>
    <row r="202" spans="1:14" x14ac:dyDescent="0.25">
      <c r="A202" s="18" t="s">
        <v>1254</v>
      </c>
      <c r="B202" s="18" t="str">
        <f>'1. Start Here'!$I$6</f>
        <v>N/A</v>
      </c>
      <c r="D202" s="23"/>
      <c r="E202" s="29" t="s">
        <v>466</v>
      </c>
      <c r="F202" s="19"/>
      <c r="G202" s="20"/>
      <c r="H202" s="20"/>
      <c r="I202" s="40"/>
      <c r="J202" s="185" t="str">
        <f>IFERROR(INDEX('Lists (to be hidden)'!I:I, MATCH(Table5791052[[#This Row],[Attachment A Expenditure Subcategory]], 'Lists (to be hidden)'!E:E,0)),"")</f>
        <v/>
      </c>
      <c r="K202" s="168"/>
      <c r="L202" s="194">
        <f>IF(Table5791052[[#This Row],[FEMA Reimbursable?]]="Yes", Table5791052[[#This Row],[Total Expenditure Amount]]*0.25, Table5791052[[#This Row],[Total Expenditure Amount]])</f>
        <v>0</v>
      </c>
      <c r="M202" s="77" t="str">
        <f>IFERROR(INDEX('Lists (to be hidden)'!$D:$D,MATCH(I202,'Lists (to be hidden)'!$E:$E,0)),"")</f>
        <v/>
      </c>
      <c r="N202" s="78" t="str">
        <f>IFERROR(INDEX('Lists (to be hidden)'!$F:$F,MATCH(I202,'Lists (to be hidden)'!$E:$E,0)),"")</f>
        <v/>
      </c>
    </row>
    <row r="203" spans="1:14" x14ac:dyDescent="0.25">
      <c r="A203" s="18" t="s">
        <v>1254</v>
      </c>
      <c r="B203" s="18" t="str">
        <f>'1. Start Here'!$I$6</f>
        <v>N/A</v>
      </c>
      <c r="D203" s="23"/>
      <c r="E203" s="29" t="s">
        <v>468</v>
      </c>
      <c r="F203" s="19"/>
      <c r="G203" s="20"/>
      <c r="H203" s="20"/>
      <c r="I203" s="40"/>
      <c r="J203" s="185" t="str">
        <f>IFERROR(INDEX('Lists (to be hidden)'!I:I, MATCH(Table5791052[[#This Row],[Attachment A Expenditure Subcategory]], 'Lists (to be hidden)'!E:E,0)),"")</f>
        <v/>
      </c>
      <c r="K203" s="168"/>
      <c r="L203" s="194">
        <f>IF(Table5791052[[#This Row],[FEMA Reimbursable?]]="Yes", Table5791052[[#This Row],[Total Expenditure Amount]]*0.25, Table5791052[[#This Row],[Total Expenditure Amount]])</f>
        <v>0</v>
      </c>
      <c r="M203" s="77" t="str">
        <f>IFERROR(INDEX('Lists (to be hidden)'!$D:$D,MATCH(I203,'Lists (to be hidden)'!$E:$E,0)),"")</f>
        <v/>
      </c>
      <c r="N203" s="78" t="str">
        <f>IFERROR(INDEX('Lists (to be hidden)'!$F:$F,MATCH(I203,'Lists (to be hidden)'!$E:$E,0)),"")</f>
        <v/>
      </c>
    </row>
    <row r="204" spans="1:14" x14ac:dyDescent="0.25">
      <c r="A204" s="18" t="s">
        <v>1254</v>
      </c>
      <c r="B204" s="18" t="str">
        <f>'1. Start Here'!$I$6</f>
        <v>N/A</v>
      </c>
      <c r="D204" s="23"/>
      <c r="E204" s="29" t="s">
        <v>470</v>
      </c>
      <c r="F204" s="19"/>
      <c r="G204" s="20"/>
      <c r="H204" s="20"/>
      <c r="I204" s="40"/>
      <c r="J204" s="185" t="str">
        <f>IFERROR(INDEX('Lists (to be hidden)'!I:I, MATCH(Table5791052[[#This Row],[Attachment A Expenditure Subcategory]], 'Lists (to be hidden)'!E:E,0)),"")</f>
        <v/>
      </c>
      <c r="K204" s="168"/>
      <c r="L204" s="194">
        <f>IF(Table5791052[[#This Row],[FEMA Reimbursable?]]="Yes", Table5791052[[#This Row],[Total Expenditure Amount]]*0.25, Table5791052[[#This Row],[Total Expenditure Amount]])</f>
        <v>0</v>
      </c>
      <c r="M204" s="77" t="str">
        <f>IFERROR(INDEX('Lists (to be hidden)'!$D:$D,MATCH(I204,'Lists (to be hidden)'!$E:$E,0)),"")</f>
        <v/>
      </c>
      <c r="N204" s="78" t="str">
        <f>IFERROR(INDEX('Lists (to be hidden)'!$F:$F,MATCH(I204,'Lists (to be hidden)'!$E:$E,0)),"")</f>
        <v/>
      </c>
    </row>
    <row r="205" spans="1:14" x14ac:dyDescent="0.25">
      <c r="A205" s="18" t="s">
        <v>1254</v>
      </c>
      <c r="B205" s="18" t="str">
        <f>'1. Start Here'!$I$6</f>
        <v>N/A</v>
      </c>
      <c r="D205" s="23"/>
      <c r="E205" s="29" t="s">
        <v>472</v>
      </c>
      <c r="F205" s="19"/>
      <c r="G205" s="20"/>
      <c r="H205" s="20"/>
      <c r="I205" s="40"/>
      <c r="J205" s="185" t="str">
        <f>IFERROR(INDEX('Lists (to be hidden)'!I:I, MATCH(Table5791052[[#This Row],[Attachment A Expenditure Subcategory]], 'Lists (to be hidden)'!E:E,0)),"")</f>
        <v/>
      </c>
      <c r="K205" s="168"/>
      <c r="L205" s="194">
        <f>IF(Table5791052[[#This Row],[FEMA Reimbursable?]]="Yes", Table5791052[[#This Row],[Total Expenditure Amount]]*0.25, Table5791052[[#This Row],[Total Expenditure Amount]])</f>
        <v>0</v>
      </c>
      <c r="M205" s="77" t="str">
        <f>IFERROR(INDEX('Lists (to be hidden)'!$D:$D,MATCH(I205,'Lists (to be hidden)'!$E:$E,0)),"")</f>
        <v/>
      </c>
      <c r="N205" s="78" t="str">
        <f>IFERROR(INDEX('Lists (to be hidden)'!$F:$F,MATCH(I205,'Lists (to be hidden)'!$E:$E,0)),"")</f>
        <v/>
      </c>
    </row>
    <row r="206" spans="1:14" x14ac:dyDescent="0.25">
      <c r="A206" s="18" t="s">
        <v>1254</v>
      </c>
      <c r="B206" s="18" t="str">
        <f>'1. Start Here'!$I$6</f>
        <v>N/A</v>
      </c>
      <c r="D206" s="23"/>
      <c r="E206" s="28" t="s">
        <v>474</v>
      </c>
      <c r="F206" s="19"/>
      <c r="G206" s="20"/>
      <c r="H206" s="20"/>
      <c r="I206" s="40"/>
      <c r="J206" s="185" t="str">
        <f>IFERROR(INDEX('Lists (to be hidden)'!I:I, MATCH(Table5791052[[#This Row],[Attachment A Expenditure Subcategory]], 'Lists (to be hidden)'!E:E,0)),"")</f>
        <v/>
      </c>
      <c r="K206" s="168"/>
      <c r="L206" s="194">
        <f>IF(Table5791052[[#This Row],[FEMA Reimbursable?]]="Yes", Table5791052[[#This Row],[Total Expenditure Amount]]*0.25, Table5791052[[#This Row],[Total Expenditure Amount]])</f>
        <v>0</v>
      </c>
      <c r="M206" s="77" t="str">
        <f>IFERROR(INDEX('Lists (to be hidden)'!$D:$D,MATCH(I206,'Lists (to be hidden)'!$E:$E,0)),"")</f>
        <v/>
      </c>
      <c r="N206" s="78" t="str">
        <f>IFERROR(INDEX('Lists (to be hidden)'!$F:$F,MATCH(I206,'Lists (to be hidden)'!$E:$E,0)),"")</f>
        <v/>
      </c>
    </row>
    <row r="207" spans="1:14" x14ac:dyDescent="0.25">
      <c r="A207" s="18" t="s">
        <v>1254</v>
      </c>
      <c r="B207" s="18" t="str">
        <f>'1. Start Here'!$I$6</f>
        <v>N/A</v>
      </c>
      <c r="D207" s="23"/>
      <c r="E207" s="29" t="s">
        <v>476</v>
      </c>
      <c r="F207" s="19"/>
      <c r="G207" s="20"/>
      <c r="H207" s="20"/>
      <c r="I207" s="40"/>
      <c r="J207" s="185" t="str">
        <f>IFERROR(INDEX('Lists (to be hidden)'!I:I, MATCH(Table5791052[[#This Row],[Attachment A Expenditure Subcategory]], 'Lists (to be hidden)'!E:E,0)),"")</f>
        <v/>
      </c>
      <c r="K207" s="168"/>
      <c r="L207" s="194">
        <f>IF(Table5791052[[#This Row],[FEMA Reimbursable?]]="Yes", Table5791052[[#This Row],[Total Expenditure Amount]]*0.25, Table5791052[[#This Row],[Total Expenditure Amount]])</f>
        <v>0</v>
      </c>
      <c r="M207" s="77" t="str">
        <f>IFERROR(INDEX('Lists (to be hidden)'!$D:$D,MATCH(I207,'Lists (to be hidden)'!$E:$E,0)),"")</f>
        <v/>
      </c>
      <c r="N207" s="78" t="str">
        <f>IFERROR(INDEX('Lists (to be hidden)'!$F:$F,MATCH(I207,'Lists (to be hidden)'!$E:$E,0)),"")</f>
        <v/>
      </c>
    </row>
    <row r="208" spans="1:14" x14ac:dyDescent="0.25">
      <c r="A208" s="18" t="s">
        <v>1254</v>
      </c>
      <c r="B208" s="18" t="str">
        <f>'1. Start Here'!$I$6</f>
        <v>N/A</v>
      </c>
      <c r="D208" s="23"/>
      <c r="E208" s="29" t="s">
        <v>478</v>
      </c>
      <c r="F208" s="19"/>
      <c r="G208" s="20"/>
      <c r="H208" s="20"/>
      <c r="I208" s="40"/>
      <c r="J208" s="185" t="str">
        <f>IFERROR(INDEX('Lists (to be hidden)'!I:I, MATCH(Table5791052[[#This Row],[Attachment A Expenditure Subcategory]], 'Lists (to be hidden)'!E:E,0)),"")</f>
        <v/>
      </c>
      <c r="K208" s="168"/>
      <c r="L208" s="194">
        <f>IF(Table5791052[[#This Row],[FEMA Reimbursable?]]="Yes", Table5791052[[#This Row],[Total Expenditure Amount]]*0.25, Table5791052[[#This Row],[Total Expenditure Amount]])</f>
        <v>0</v>
      </c>
      <c r="M208" s="77" t="str">
        <f>IFERROR(INDEX('Lists (to be hidden)'!$D:$D,MATCH(I208,'Lists (to be hidden)'!$E:$E,0)),"")</f>
        <v/>
      </c>
      <c r="N208" s="78" t="str">
        <f>IFERROR(INDEX('Lists (to be hidden)'!$F:$F,MATCH(I208,'Lists (to be hidden)'!$E:$E,0)),"")</f>
        <v/>
      </c>
    </row>
    <row r="209" spans="1:14" x14ac:dyDescent="0.25">
      <c r="A209" s="18" t="s">
        <v>1254</v>
      </c>
      <c r="B209" s="18" t="str">
        <f>'1. Start Here'!$I$6</f>
        <v>N/A</v>
      </c>
      <c r="D209" s="23"/>
      <c r="E209" s="28" t="s">
        <v>480</v>
      </c>
      <c r="F209" s="19"/>
      <c r="G209" s="20"/>
      <c r="H209" s="20"/>
      <c r="I209" s="40"/>
      <c r="J209" s="185" t="str">
        <f>IFERROR(INDEX('Lists (to be hidden)'!I:I, MATCH(Table5791052[[#This Row],[Attachment A Expenditure Subcategory]], 'Lists (to be hidden)'!E:E,0)),"")</f>
        <v/>
      </c>
      <c r="K209" s="168"/>
      <c r="L209" s="194">
        <f>IF(Table5791052[[#This Row],[FEMA Reimbursable?]]="Yes", Table5791052[[#This Row],[Total Expenditure Amount]]*0.25, Table5791052[[#This Row],[Total Expenditure Amount]])</f>
        <v>0</v>
      </c>
      <c r="M209" s="77" t="str">
        <f>IFERROR(INDEX('Lists (to be hidden)'!$D:$D,MATCH(I209,'Lists (to be hidden)'!$E:$E,0)),"")</f>
        <v/>
      </c>
      <c r="N209" s="78" t="str">
        <f>IFERROR(INDEX('Lists (to be hidden)'!$F:$F,MATCH(I209,'Lists (to be hidden)'!$E:$E,0)),"")</f>
        <v/>
      </c>
    </row>
    <row r="210" spans="1:14" x14ac:dyDescent="0.25">
      <c r="A210" s="18" t="s">
        <v>1254</v>
      </c>
      <c r="B210" s="18" t="str">
        <f>'1. Start Here'!$I$6</f>
        <v>N/A</v>
      </c>
      <c r="D210" s="23"/>
      <c r="E210" s="29" t="s">
        <v>482</v>
      </c>
      <c r="F210" s="19"/>
      <c r="G210" s="20"/>
      <c r="H210" s="20"/>
      <c r="I210" s="40"/>
      <c r="J210" s="185" t="str">
        <f>IFERROR(INDEX('Lists (to be hidden)'!I:I, MATCH(Table5791052[[#This Row],[Attachment A Expenditure Subcategory]], 'Lists (to be hidden)'!E:E,0)),"")</f>
        <v/>
      </c>
      <c r="K210" s="168"/>
      <c r="L210" s="194">
        <f>IF(Table5791052[[#This Row],[FEMA Reimbursable?]]="Yes", Table5791052[[#This Row],[Total Expenditure Amount]]*0.25, Table5791052[[#This Row],[Total Expenditure Amount]])</f>
        <v>0</v>
      </c>
      <c r="M210" s="77" t="str">
        <f>IFERROR(INDEX('Lists (to be hidden)'!$D:$D,MATCH(I210,'Lists (to be hidden)'!$E:$E,0)),"")</f>
        <v/>
      </c>
      <c r="N210" s="78" t="str">
        <f>IFERROR(INDEX('Lists (to be hidden)'!$F:$F,MATCH(I210,'Lists (to be hidden)'!$E:$E,0)),"")</f>
        <v/>
      </c>
    </row>
    <row r="211" spans="1:14" x14ac:dyDescent="0.25">
      <c r="A211" s="18" t="s">
        <v>1254</v>
      </c>
      <c r="B211" s="18" t="str">
        <f>'1. Start Here'!$I$6</f>
        <v>N/A</v>
      </c>
      <c r="D211" s="23"/>
      <c r="E211" s="29" t="s">
        <v>484</v>
      </c>
      <c r="F211" s="19"/>
      <c r="G211" s="20"/>
      <c r="H211" s="20"/>
      <c r="I211" s="40"/>
      <c r="J211" s="185" t="str">
        <f>IFERROR(INDEX('Lists (to be hidden)'!I:I, MATCH(Table5791052[[#This Row],[Attachment A Expenditure Subcategory]], 'Lists (to be hidden)'!E:E,0)),"")</f>
        <v/>
      </c>
      <c r="K211" s="168"/>
      <c r="L211" s="194">
        <f>IF(Table5791052[[#This Row],[FEMA Reimbursable?]]="Yes", Table5791052[[#This Row],[Total Expenditure Amount]]*0.25, Table5791052[[#This Row],[Total Expenditure Amount]])</f>
        <v>0</v>
      </c>
      <c r="M211" s="77" t="str">
        <f>IFERROR(INDEX('Lists (to be hidden)'!$D:$D,MATCH(I211,'Lists (to be hidden)'!$E:$E,0)),"")</f>
        <v/>
      </c>
      <c r="N211" s="78" t="str">
        <f>IFERROR(INDEX('Lists (to be hidden)'!$F:$F,MATCH(I211,'Lists (to be hidden)'!$E:$E,0)),"")</f>
        <v/>
      </c>
    </row>
    <row r="212" spans="1:14" x14ac:dyDescent="0.25">
      <c r="A212" s="18" t="s">
        <v>1254</v>
      </c>
      <c r="B212" s="18" t="str">
        <f>'1. Start Here'!$I$6</f>
        <v>N/A</v>
      </c>
      <c r="D212" s="23"/>
      <c r="E212" s="29" t="s">
        <v>486</v>
      </c>
      <c r="F212" s="19"/>
      <c r="G212" s="20"/>
      <c r="H212" s="20"/>
      <c r="I212" s="40"/>
      <c r="J212" s="185" t="str">
        <f>IFERROR(INDEX('Lists (to be hidden)'!I:I, MATCH(Table5791052[[#This Row],[Attachment A Expenditure Subcategory]], 'Lists (to be hidden)'!E:E,0)),"")</f>
        <v/>
      </c>
      <c r="K212" s="168"/>
      <c r="L212" s="194">
        <f>IF(Table5791052[[#This Row],[FEMA Reimbursable?]]="Yes", Table5791052[[#This Row],[Total Expenditure Amount]]*0.25, Table5791052[[#This Row],[Total Expenditure Amount]])</f>
        <v>0</v>
      </c>
      <c r="M212" s="77" t="str">
        <f>IFERROR(INDEX('Lists (to be hidden)'!$D:$D,MATCH(I212,'Lists (to be hidden)'!$E:$E,0)),"")</f>
        <v/>
      </c>
      <c r="N212" s="78" t="str">
        <f>IFERROR(INDEX('Lists (to be hidden)'!$F:$F,MATCH(I212,'Lists (to be hidden)'!$E:$E,0)),"")</f>
        <v/>
      </c>
    </row>
    <row r="213" spans="1:14" x14ac:dyDescent="0.25">
      <c r="A213" s="18" t="s">
        <v>1254</v>
      </c>
      <c r="B213" s="18" t="str">
        <f>'1. Start Here'!$I$6</f>
        <v>N/A</v>
      </c>
      <c r="D213" s="23"/>
      <c r="E213" s="29" t="s">
        <v>488</v>
      </c>
      <c r="F213" s="19"/>
      <c r="G213" s="20"/>
      <c r="H213" s="20"/>
      <c r="I213" s="40"/>
      <c r="J213" s="185" t="str">
        <f>IFERROR(INDEX('Lists (to be hidden)'!I:I, MATCH(Table5791052[[#This Row],[Attachment A Expenditure Subcategory]], 'Lists (to be hidden)'!E:E,0)),"")</f>
        <v/>
      </c>
      <c r="K213" s="168"/>
      <c r="L213" s="194">
        <f>IF(Table5791052[[#This Row],[FEMA Reimbursable?]]="Yes", Table5791052[[#This Row],[Total Expenditure Amount]]*0.25, Table5791052[[#This Row],[Total Expenditure Amount]])</f>
        <v>0</v>
      </c>
      <c r="M213" s="77" t="str">
        <f>IFERROR(INDEX('Lists (to be hidden)'!$D:$D,MATCH(I213,'Lists (to be hidden)'!$E:$E,0)),"")</f>
        <v/>
      </c>
      <c r="N213" s="78" t="str">
        <f>IFERROR(INDEX('Lists (to be hidden)'!$F:$F,MATCH(I213,'Lists (to be hidden)'!$E:$E,0)),"")</f>
        <v/>
      </c>
    </row>
    <row r="214" spans="1:14" x14ac:dyDescent="0.25">
      <c r="A214" s="18" t="s">
        <v>1254</v>
      </c>
      <c r="B214" s="18" t="str">
        <f>'1. Start Here'!$I$6</f>
        <v>N/A</v>
      </c>
      <c r="D214" s="23"/>
      <c r="E214" s="28" t="s">
        <v>490</v>
      </c>
      <c r="F214" s="19"/>
      <c r="G214" s="20"/>
      <c r="H214" s="20"/>
      <c r="I214" s="40"/>
      <c r="J214" s="185" t="str">
        <f>IFERROR(INDEX('Lists (to be hidden)'!I:I, MATCH(Table5791052[[#This Row],[Attachment A Expenditure Subcategory]], 'Lists (to be hidden)'!E:E,0)),"")</f>
        <v/>
      </c>
      <c r="K214" s="168"/>
      <c r="L214" s="194">
        <f>IF(Table5791052[[#This Row],[FEMA Reimbursable?]]="Yes", Table5791052[[#This Row],[Total Expenditure Amount]]*0.25, Table5791052[[#This Row],[Total Expenditure Amount]])</f>
        <v>0</v>
      </c>
      <c r="M214" s="77" t="str">
        <f>IFERROR(INDEX('Lists (to be hidden)'!$D:$D,MATCH(I214,'Lists (to be hidden)'!$E:$E,0)),"")</f>
        <v/>
      </c>
      <c r="N214" s="78" t="str">
        <f>IFERROR(INDEX('Lists (to be hidden)'!$F:$F,MATCH(I214,'Lists (to be hidden)'!$E:$E,0)),"")</f>
        <v/>
      </c>
    </row>
    <row r="215" spans="1:14" x14ac:dyDescent="0.25">
      <c r="A215" s="18" t="s">
        <v>1254</v>
      </c>
      <c r="B215" s="18" t="str">
        <f>'1. Start Here'!$I$6</f>
        <v>N/A</v>
      </c>
      <c r="D215" s="23"/>
      <c r="E215" s="29" t="s">
        <v>492</v>
      </c>
      <c r="F215" s="19"/>
      <c r="G215" s="20"/>
      <c r="H215" s="20"/>
      <c r="I215" s="40"/>
      <c r="J215" s="185" t="str">
        <f>IFERROR(INDEX('Lists (to be hidden)'!I:I, MATCH(Table5791052[[#This Row],[Attachment A Expenditure Subcategory]], 'Lists (to be hidden)'!E:E,0)),"")</f>
        <v/>
      </c>
      <c r="K215" s="168"/>
      <c r="L215" s="194">
        <f>IF(Table5791052[[#This Row],[FEMA Reimbursable?]]="Yes", Table5791052[[#This Row],[Total Expenditure Amount]]*0.25, Table5791052[[#This Row],[Total Expenditure Amount]])</f>
        <v>0</v>
      </c>
      <c r="M215" s="77" t="str">
        <f>IFERROR(INDEX('Lists (to be hidden)'!$D:$D,MATCH(I215,'Lists (to be hidden)'!$E:$E,0)),"")</f>
        <v/>
      </c>
      <c r="N215" s="78" t="str">
        <f>IFERROR(INDEX('Lists (to be hidden)'!$F:$F,MATCH(I215,'Lists (to be hidden)'!$E:$E,0)),"")</f>
        <v/>
      </c>
    </row>
    <row r="216" spans="1:14" x14ac:dyDescent="0.25">
      <c r="A216" s="18" t="s">
        <v>1254</v>
      </c>
      <c r="B216" s="18" t="str">
        <f>'1. Start Here'!$I$6</f>
        <v>N/A</v>
      </c>
      <c r="D216" s="23"/>
      <c r="E216" s="29" t="s">
        <v>494</v>
      </c>
      <c r="F216" s="19"/>
      <c r="G216" s="20"/>
      <c r="H216" s="20"/>
      <c r="I216" s="40"/>
      <c r="J216" s="185" t="str">
        <f>IFERROR(INDEX('Lists (to be hidden)'!I:I, MATCH(Table5791052[[#This Row],[Attachment A Expenditure Subcategory]], 'Lists (to be hidden)'!E:E,0)),"")</f>
        <v/>
      </c>
      <c r="K216" s="168"/>
      <c r="L216" s="194">
        <f>IF(Table5791052[[#This Row],[FEMA Reimbursable?]]="Yes", Table5791052[[#This Row],[Total Expenditure Amount]]*0.25, Table5791052[[#This Row],[Total Expenditure Amount]])</f>
        <v>0</v>
      </c>
      <c r="M216" s="77" t="str">
        <f>IFERROR(INDEX('Lists (to be hidden)'!$D:$D,MATCH(I216,'Lists (to be hidden)'!$E:$E,0)),"")</f>
        <v/>
      </c>
      <c r="N216" s="78" t="str">
        <f>IFERROR(INDEX('Lists (to be hidden)'!$F:$F,MATCH(I216,'Lists (to be hidden)'!$E:$E,0)),"")</f>
        <v/>
      </c>
    </row>
    <row r="217" spans="1:14" x14ac:dyDescent="0.25">
      <c r="A217" s="18" t="s">
        <v>1254</v>
      </c>
      <c r="B217" s="18" t="str">
        <f>'1. Start Here'!$I$6</f>
        <v>N/A</v>
      </c>
      <c r="D217" s="23"/>
      <c r="E217" s="28" t="s">
        <v>495</v>
      </c>
      <c r="F217" s="19"/>
      <c r="G217" s="20"/>
      <c r="H217" s="20"/>
      <c r="I217" s="40"/>
      <c r="J217" s="185" t="str">
        <f>IFERROR(INDEX('Lists (to be hidden)'!I:I, MATCH(Table5791052[[#This Row],[Attachment A Expenditure Subcategory]], 'Lists (to be hidden)'!E:E,0)),"")</f>
        <v/>
      </c>
      <c r="K217" s="168"/>
      <c r="L217" s="194">
        <f>IF(Table5791052[[#This Row],[FEMA Reimbursable?]]="Yes", Table5791052[[#This Row],[Total Expenditure Amount]]*0.25, Table5791052[[#This Row],[Total Expenditure Amount]])</f>
        <v>0</v>
      </c>
      <c r="M217" s="77" t="str">
        <f>IFERROR(INDEX('Lists (to be hidden)'!$D:$D,MATCH(I217,'Lists (to be hidden)'!$E:$E,0)),"")</f>
        <v/>
      </c>
      <c r="N217" s="78" t="str">
        <f>IFERROR(INDEX('Lists (to be hidden)'!$F:$F,MATCH(I217,'Lists (to be hidden)'!$E:$E,0)),"")</f>
        <v/>
      </c>
    </row>
    <row r="218" spans="1:14" x14ac:dyDescent="0.25">
      <c r="A218" s="18" t="s">
        <v>1254</v>
      </c>
      <c r="B218" s="18" t="str">
        <f>'1. Start Here'!$I$6</f>
        <v>N/A</v>
      </c>
      <c r="D218" s="23"/>
      <c r="E218" s="29" t="s">
        <v>497</v>
      </c>
      <c r="F218" s="19"/>
      <c r="G218" s="20"/>
      <c r="H218" s="20"/>
      <c r="I218" s="40"/>
      <c r="J218" s="185" t="str">
        <f>IFERROR(INDEX('Lists (to be hidden)'!I:I, MATCH(Table5791052[[#This Row],[Attachment A Expenditure Subcategory]], 'Lists (to be hidden)'!E:E,0)),"")</f>
        <v/>
      </c>
      <c r="K218" s="168"/>
      <c r="L218" s="194">
        <f>IF(Table5791052[[#This Row],[FEMA Reimbursable?]]="Yes", Table5791052[[#This Row],[Total Expenditure Amount]]*0.25, Table5791052[[#This Row],[Total Expenditure Amount]])</f>
        <v>0</v>
      </c>
      <c r="M218" s="77" t="str">
        <f>IFERROR(INDEX('Lists (to be hidden)'!$D:$D,MATCH(I218,'Lists (to be hidden)'!$E:$E,0)),"")</f>
        <v/>
      </c>
      <c r="N218" s="78" t="str">
        <f>IFERROR(INDEX('Lists (to be hidden)'!$F:$F,MATCH(I218,'Lists (to be hidden)'!$E:$E,0)),"")</f>
        <v/>
      </c>
    </row>
    <row r="219" spans="1:14" x14ac:dyDescent="0.25">
      <c r="A219" s="18" t="s">
        <v>1254</v>
      </c>
      <c r="B219" s="18" t="str">
        <f>'1. Start Here'!$I$6</f>
        <v>N/A</v>
      </c>
      <c r="D219" s="23"/>
      <c r="E219" s="29" t="s">
        <v>499</v>
      </c>
      <c r="F219" s="19"/>
      <c r="G219" s="20"/>
      <c r="H219" s="20"/>
      <c r="I219" s="40"/>
      <c r="J219" s="185" t="str">
        <f>IFERROR(INDEX('Lists (to be hidden)'!I:I, MATCH(Table5791052[[#This Row],[Attachment A Expenditure Subcategory]], 'Lists (to be hidden)'!E:E,0)),"")</f>
        <v/>
      </c>
      <c r="K219" s="168"/>
      <c r="L219" s="194">
        <f>IF(Table5791052[[#This Row],[FEMA Reimbursable?]]="Yes", Table5791052[[#This Row],[Total Expenditure Amount]]*0.25, Table5791052[[#This Row],[Total Expenditure Amount]])</f>
        <v>0</v>
      </c>
      <c r="M219" s="77" t="str">
        <f>IFERROR(INDEX('Lists (to be hidden)'!$D:$D,MATCH(I219,'Lists (to be hidden)'!$E:$E,0)),"")</f>
        <v/>
      </c>
      <c r="N219" s="78" t="str">
        <f>IFERROR(INDEX('Lists (to be hidden)'!$F:$F,MATCH(I219,'Lists (to be hidden)'!$E:$E,0)),"")</f>
        <v/>
      </c>
    </row>
    <row r="220" spans="1:14" x14ac:dyDescent="0.25">
      <c r="A220" s="18" t="s">
        <v>1254</v>
      </c>
      <c r="B220" s="18" t="str">
        <f>'1. Start Here'!$I$6</f>
        <v>N/A</v>
      </c>
      <c r="D220" s="23"/>
      <c r="E220" s="29" t="s">
        <v>501</v>
      </c>
      <c r="F220" s="19"/>
      <c r="G220" s="20"/>
      <c r="H220" s="20"/>
      <c r="I220" s="40"/>
      <c r="J220" s="185" t="str">
        <f>IFERROR(INDEX('Lists (to be hidden)'!I:I, MATCH(Table5791052[[#This Row],[Attachment A Expenditure Subcategory]], 'Lists (to be hidden)'!E:E,0)),"")</f>
        <v/>
      </c>
      <c r="K220" s="168"/>
      <c r="L220" s="194">
        <f>IF(Table5791052[[#This Row],[FEMA Reimbursable?]]="Yes", Table5791052[[#This Row],[Total Expenditure Amount]]*0.25, Table5791052[[#This Row],[Total Expenditure Amount]])</f>
        <v>0</v>
      </c>
      <c r="M220" s="77" t="str">
        <f>IFERROR(INDEX('Lists (to be hidden)'!$D:$D,MATCH(I220,'Lists (to be hidden)'!$E:$E,0)),"")</f>
        <v/>
      </c>
      <c r="N220" s="78" t="str">
        <f>IFERROR(INDEX('Lists (to be hidden)'!$F:$F,MATCH(I220,'Lists (to be hidden)'!$E:$E,0)),"")</f>
        <v/>
      </c>
    </row>
    <row r="221" spans="1:14" x14ac:dyDescent="0.25">
      <c r="A221" s="18" t="s">
        <v>1254</v>
      </c>
      <c r="B221" s="18" t="str">
        <f>'1. Start Here'!$I$6</f>
        <v>N/A</v>
      </c>
      <c r="D221" s="23"/>
      <c r="E221" s="29" t="s">
        <v>503</v>
      </c>
      <c r="F221" s="19"/>
      <c r="G221" s="20"/>
      <c r="H221" s="20"/>
      <c r="I221" s="40"/>
      <c r="J221" s="185" t="str">
        <f>IFERROR(INDEX('Lists (to be hidden)'!I:I, MATCH(Table5791052[[#This Row],[Attachment A Expenditure Subcategory]], 'Lists (to be hidden)'!E:E,0)),"")</f>
        <v/>
      </c>
      <c r="K221" s="168"/>
      <c r="L221" s="194">
        <f>IF(Table5791052[[#This Row],[FEMA Reimbursable?]]="Yes", Table5791052[[#This Row],[Total Expenditure Amount]]*0.25, Table5791052[[#This Row],[Total Expenditure Amount]])</f>
        <v>0</v>
      </c>
      <c r="M221" s="77" t="str">
        <f>IFERROR(INDEX('Lists (to be hidden)'!$D:$D,MATCH(I221,'Lists (to be hidden)'!$E:$E,0)),"")</f>
        <v/>
      </c>
      <c r="N221" s="78" t="str">
        <f>IFERROR(INDEX('Lists (to be hidden)'!$F:$F,MATCH(I221,'Lists (to be hidden)'!$E:$E,0)),"")</f>
        <v/>
      </c>
    </row>
    <row r="222" spans="1:14" x14ac:dyDescent="0.25">
      <c r="A222" s="18" t="s">
        <v>1254</v>
      </c>
      <c r="B222" s="18" t="str">
        <f>'1. Start Here'!$I$6</f>
        <v>N/A</v>
      </c>
      <c r="D222" s="23"/>
      <c r="E222" s="28" t="s">
        <v>505</v>
      </c>
      <c r="F222" s="19"/>
      <c r="G222" s="20"/>
      <c r="H222" s="20"/>
      <c r="I222" s="40"/>
      <c r="J222" s="185" t="str">
        <f>IFERROR(INDEX('Lists (to be hidden)'!I:I, MATCH(Table5791052[[#This Row],[Attachment A Expenditure Subcategory]], 'Lists (to be hidden)'!E:E,0)),"")</f>
        <v/>
      </c>
      <c r="K222" s="168"/>
      <c r="L222" s="194">
        <f>IF(Table5791052[[#This Row],[FEMA Reimbursable?]]="Yes", Table5791052[[#This Row],[Total Expenditure Amount]]*0.25, Table5791052[[#This Row],[Total Expenditure Amount]])</f>
        <v>0</v>
      </c>
      <c r="M222" s="77" t="str">
        <f>IFERROR(INDEX('Lists (to be hidden)'!$D:$D,MATCH(I222,'Lists (to be hidden)'!$E:$E,0)),"")</f>
        <v/>
      </c>
      <c r="N222" s="78" t="str">
        <f>IFERROR(INDEX('Lists (to be hidden)'!$F:$F,MATCH(I222,'Lists (to be hidden)'!$E:$E,0)),"")</f>
        <v/>
      </c>
    </row>
    <row r="223" spans="1:14" x14ac:dyDescent="0.25">
      <c r="A223" s="18" t="s">
        <v>1254</v>
      </c>
      <c r="B223" s="18" t="str">
        <f>'1. Start Here'!$I$6</f>
        <v>N/A</v>
      </c>
      <c r="D223" s="23"/>
      <c r="E223" s="29" t="s">
        <v>507</v>
      </c>
      <c r="F223" s="19"/>
      <c r="G223" s="20"/>
      <c r="H223" s="20"/>
      <c r="I223" s="40"/>
      <c r="J223" s="185" t="str">
        <f>IFERROR(INDEX('Lists (to be hidden)'!I:I, MATCH(Table5791052[[#This Row],[Attachment A Expenditure Subcategory]], 'Lists (to be hidden)'!E:E,0)),"")</f>
        <v/>
      </c>
      <c r="K223" s="168"/>
      <c r="L223" s="194">
        <f>IF(Table5791052[[#This Row],[FEMA Reimbursable?]]="Yes", Table5791052[[#This Row],[Total Expenditure Amount]]*0.25, Table5791052[[#This Row],[Total Expenditure Amount]])</f>
        <v>0</v>
      </c>
      <c r="M223" s="77" t="str">
        <f>IFERROR(INDEX('Lists (to be hidden)'!$D:$D,MATCH(I223,'Lists (to be hidden)'!$E:$E,0)),"")</f>
        <v/>
      </c>
      <c r="N223" s="78" t="str">
        <f>IFERROR(INDEX('Lists (to be hidden)'!$F:$F,MATCH(I223,'Lists (to be hidden)'!$E:$E,0)),"")</f>
        <v/>
      </c>
    </row>
    <row r="224" spans="1:14" x14ac:dyDescent="0.25">
      <c r="A224" s="18" t="s">
        <v>1254</v>
      </c>
      <c r="B224" s="18" t="str">
        <f>'1. Start Here'!$I$6</f>
        <v>N/A</v>
      </c>
      <c r="D224" s="23"/>
      <c r="E224" s="29" t="s">
        <v>509</v>
      </c>
      <c r="F224" s="19"/>
      <c r="G224" s="20"/>
      <c r="H224" s="20"/>
      <c r="I224" s="40"/>
      <c r="J224" s="185" t="str">
        <f>IFERROR(INDEX('Lists (to be hidden)'!I:I, MATCH(Table5791052[[#This Row],[Attachment A Expenditure Subcategory]], 'Lists (to be hidden)'!E:E,0)),"")</f>
        <v/>
      </c>
      <c r="K224" s="168"/>
      <c r="L224" s="194">
        <f>IF(Table5791052[[#This Row],[FEMA Reimbursable?]]="Yes", Table5791052[[#This Row],[Total Expenditure Amount]]*0.25, Table5791052[[#This Row],[Total Expenditure Amount]])</f>
        <v>0</v>
      </c>
      <c r="M224" s="77" t="str">
        <f>IFERROR(INDEX('Lists (to be hidden)'!$D:$D,MATCH(I224,'Lists (to be hidden)'!$E:$E,0)),"")</f>
        <v/>
      </c>
      <c r="N224" s="78" t="str">
        <f>IFERROR(INDEX('Lists (to be hidden)'!$F:$F,MATCH(I224,'Lists (to be hidden)'!$E:$E,0)),"")</f>
        <v/>
      </c>
    </row>
    <row r="225" spans="1:14" x14ac:dyDescent="0.25">
      <c r="A225" s="18" t="s">
        <v>1254</v>
      </c>
      <c r="B225" s="18" t="str">
        <f>'1. Start Here'!$I$6</f>
        <v>N/A</v>
      </c>
      <c r="D225" s="23"/>
      <c r="E225" s="28" t="s">
        <v>511</v>
      </c>
      <c r="F225" s="19"/>
      <c r="G225" s="20"/>
      <c r="H225" s="20"/>
      <c r="I225" s="40"/>
      <c r="J225" s="185" t="str">
        <f>IFERROR(INDEX('Lists (to be hidden)'!I:I, MATCH(Table5791052[[#This Row],[Attachment A Expenditure Subcategory]], 'Lists (to be hidden)'!E:E,0)),"")</f>
        <v/>
      </c>
      <c r="K225" s="168"/>
      <c r="L225" s="194">
        <f>IF(Table5791052[[#This Row],[FEMA Reimbursable?]]="Yes", Table5791052[[#This Row],[Total Expenditure Amount]]*0.25, Table5791052[[#This Row],[Total Expenditure Amount]])</f>
        <v>0</v>
      </c>
      <c r="M225" s="77" t="str">
        <f>IFERROR(INDEX('Lists (to be hidden)'!$D:$D,MATCH(I225,'Lists (to be hidden)'!$E:$E,0)),"")</f>
        <v/>
      </c>
      <c r="N225" s="78" t="str">
        <f>IFERROR(INDEX('Lists (to be hidden)'!$F:$F,MATCH(I225,'Lists (to be hidden)'!$E:$E,0)),"")</f>
        <v/>
      </c>
    </row>
    <row r="226" spans="1:14" x14ac:dyDescent="0.25">
      <c r="A226" s="18" t="s">
        <v>1254</v>
      </c>
      <c r="B226" s="18" t="str">
        <f>'1. Start Here'!$I$6</f>
        <v>N/A</v>
      </c>
      <c r="D226" s="23"/>
      <c r="E226" s="29" t="s">
        <v>513</v>
      </c>
      <c r="F226" s="19"/>
      <c r="G226" s="20"/>
      <c r="H226" s="20"/>
      <c r="I226" s="40"/>
      <c r="J226" s="185" t="str">
        <f>IFERROR(INDEX('Lists (to be hidden)'!I:I, MATCH(Table5791052[[#This Row],[Attachment A Expenditure Subcategory]], 'Lists (to be hidden)'!E:E,0)),"")</f>
        <v/>
      </c>
      <c r="K226" s="168"/>
      <c r="L226" s="194">
        <f>IF(Table5791052[[#This Row],[FEMA Reimbursable?]]="Yes", Table5791052[[#This Row],[Total Expenditure Amount]]*0.25, Table5791052[[#This Row],[Total Expenditure Amount]])</f>
        <v>0</v>
      </c>
      <c r="M226" s="77" t="str">
        <f>IFERROR(INDEX('Lists (to be hidden)'!$D:$D,MATCH(I226,'Lists (to be hidden)'!$E:$E,0)),"")</f>
        <v/>
      </c>
      <c r="N226" s="78" t="str">
        <f>IFERROR(INDEX('Lists (to be hidden)'!$F:$F,MATCH(I226,'Lists (to be hidden)'!$E:$E,0)),"")</f>
        <v/>
      </c>
    </row>
    <row r="227" spans="1:14" x14ac:dyDescent="0.25">
      <c r="A227" s="18" t="s">
        <v>1254</v>
      </c>
      <c r="B227" s="18" t="str">
        <f>'1. Start Here'!$I$6</f>
        <v>N/A</v>
      </c>
      <c r="D227" s="23"/>
      <c r="E227" s="29" t="s">
        <v>515</v>
      </c>
      <c r="F227" s="19"/>
      <c r="G227" s="20"/>
      <c r="H227" s="20"/>
      <c r="I227" s="40"/>
      <c r="J227" s="185" t="str">
        <f>IFERROR(INDEX('Lists (to be hidden)'!I:I, MATCH(Table5791052[[#This Row],[Attachment A Expenditure Subcategory]], 'Lists (to be hidden)'!E:E,0)),"")</f>
        <v/>
      </c>
      <c r="K227" s="168"/>
      <c r="L227" s="194">
        <f>IF(Table5791052[[#This Row],[FEMA Reimbursable?]]="Yes", Table5791052[[#This Row],[Total Expenditure Amount]]*0.25, Table5791052[[#This Row],[Total Expenditure Amount]])</f>
        <v>0</v>
      </c>
      <c r="M227" s="77" t="str">
        <f>IFERROR(INDEX('Lists (to be hidden)'!$D:$D,MATCH(I227,'Lists (to be hidden)'!$E:$E,0)),"")</f>
        <v/>
      </c>
      <c r="N227" s="78" t="str">
        <f>IFERROR(INDEX('Lists (to be hidden)'!$F:$F,MATCH(I227,'Lists (to be hidden)'!$E:$E,0)),"")</f>
        <v/>
      </c>
    </row>
    <row r="228" spans="1:14" x14ac:dyDescent="0.25">
      <c r="A228" s="18" t="s">
        <v>1254</v>
      </c>
      <c r="B228" s="18" t="str">
        <f>'1. Start Here'!$I$6</f>
        <v>N/A</v>
      </c>
      <c r="D228" s="23"/>
      <c r="E228" s="29" t="s">
        <v>517</v>
      </c>
      <c r="F228" s="19"/>
      <c r="G228" s="20"/>
      <c r="H228" s="20"/>
      <c r="I228" s="40"/>
      <c r="J228" s="185" t="str">
        <f>IFERROR(INDEX('Lists (to be hidden)'!I:I, MATCH(Table5791052[[#This Row],[Attachment A Expenditure Subcategory]], 'Lists (to be hidden)'!E:E,0)),"")</f>
        <v/>
      </c>
      <c r="K228" s="168"/>
      <c r="L228" s="194">
        <f>IF(Table5791052[[#This Row],[FEMA Reimbursable?]]="Yes", Table5791052[[#This Row],[Total Expenditure Amount]]*0.25, Table5791052[[#This Row],[Total Expenditure Amount]])</f>
        <v>0</v>
      </c>
      <c r="M228" s="77" t="str">
        <f>IFERROR(INDEX('Lists (to be hidden)'!$D:$D,MATCH(I228,'Lists (to be hidden)'!$E:$E,0)),"")</f>
        <v/>
      </c>
      <c r="N228" s="78" t="str">
        <f>IFERROR(INDEX('Lists (to be hidden)'!$F:$F,MATCH(I228,'Lists (to be hidden)'!$E:$E,0)),"")</f>
        <v/>
      </c>
    </row>
    <row r="229" spans="1:14" x14ac:dyDescent="0.25">
      <c r="A229" s="18" t="s">
        <v>1254</v>
      </c>
      <c r="B229" s="18" t="str">
        <f>'1. Start Here'!$I$6</f>
        <v>N/A</v>
      </c>
      <c r="D229" s="23"/>
      <c r="E229" s="29" t="s">
        <v>519</v>
      </c>
      <c r="F229" s="19"/>
      <c r="G229" s="20"/>
      <c r="H229" s="20"/>
      <c r="I229" s="40"/>
      <c r="J229" s="185" t="str">
        <f>IFERROR(INDEX('Lists (to be hidden)'!I:I, MATCH(Table5791052[[#This Row],[Attachment A Expenditure Subcategory]], 'Lists (to be hidden)'!E:E,0)),"")</f>
        <v/>
      </c>
      <c r="K229" s="168"/>
      <c r="L229" s="194">
        <f>IF(Table5791052[[#This Row],[FEMA Reimbursable?]]="Yes", Table5791052[[#This Row],[Total Expenditure Amount]]*0.25, Table5791052[[#This Row],[Total Expenditure Amount]])</f>
        <v>0</v>
      </c>
      <c r="M229" s="77" t="str">
        <f>IFERROR(INDEX('Lists (to be hidden)'!$D:$D,MATCH(I229,'Lists (to be hidden)'!$E:$E,0)),"")</f>
        <v/>
      </c>
      <c r="N229" s="78" t="str">
        <f>IFERROR(INDEX('Lists (to be hidden)'!$F:$F,MATCH(I229,'Lists (to be hidden)'!$E:$E,0)),"")</f>
        <v/>
      </c>
    </row>
    <row r="230" spans="1:14" x14ac:dyDescent="0.25">
      <c r="A230" s="18" t="s">
        <v>1254</v>
      </c>
      <c r="B230" s="18" t="str">
        <f>'1. Start Here'!$I$6</f>
        <v>N/A</v>
      </c>
      <c r="D230" s="23"/>
      <c r="E230" s="28" t="s">
        <v>521</v>
      </c>
      <c r="F230" s="19"/>
      <c r="G230" s="20"/>
      <c r="H230" s="20"/>
      <c r="I230" s="40"/>
      <c r="J230" s="185" t="str">
        <f>IFERROR(INDEX('Lists (to be hidden)'!I:I, MATCH(Table5791052[[#This Row],[Attachment A Expenditure Subcategory]], 'Lists (to be hidden)'!E:E,0)),"")</f>
        <v/>
      </c>
      <c r="K230" s="168"/>
      <c r="L230" s="194">
        <f>IF(Table5791052[[#This Row],[FEMA Reimbursable?]]="Yes", Table5791052[[#This Row],[Total Expenditure Amount]]*0.25, Table5791052[[#This Row],[Total Expenditure Amount]])</f>
        <v>0</v>
      </c>
      <c r="M230" s="77" t="str">
        <f>IFERROR(INDEX('Lists (to be hidden)'!$D:$D,MATCH(I230,'Lists (to be hidden)'!$E:$E,0)),"")</f>
        <v/>
      </c>
      <c r="N230" s="78" t="str">
        <f>IFERROR(INDEX('Lists (to be hidden)'!$F:$F,MATCH(I230,'Lists (to be hidden)'!$E:$E,0)),"")</f>
        <v/>
      </c>
    </row>
    <row r="231" spans="1:14" x14ac:dyDescent="0.25">
      <c r="A231" s="18" t="s">
        <v>1254</v>
      </c>
      <c r="B231" s="18" t="str">
        <f>'1. Start Here'!$I$6</f>
        <v>N/A</v>
      </c>
      <c r="D231" s="23"/>
      <c r="E231" s="29" t="s">
        <v>523</v>
      </c>
      <c r="F231" s="19"/>
      <c r="G231" s="20"/>
      <c r="H231" s="20"/>
      <c r="I231" s="40"/>
      <c r="J231" s="185" t="str">
        <f>IFERROR(INDEX('Lists (to be hidden)'!I:I, MATCH(Table5791052[[#This Row],[Attachment A Expenditure Subcategory]], 'Lists (to be hidden)'!E:E,0)),"")</f>
        <v/>
      </c>
      <c r="K231" s="168"/>
      <c r="L231" s="194">
        <f>IF(Table5791052[[#This Row],[FEMA Reimbursable?]]="Yes", Table5791052[[#This Row],[Total Expenditure Amount]]*0.25, Table5791052[[#This Row],[Total Expenditure Amount]])</f>
        <v>0</v>
      </c>
      <c r="M231" s="77" t="str">
        <f>IFERROR(INDEX('Lists (to be hidden)'!$D:$D,MATCH(I231,'Lists (to be hidden)'!$E:$E,0)),"")</f>
        <v/>
      </c>
      <c r="N231" s="78" t="str">
        <f>IFERROR(INDEX('Lists (to be hidden)'!$F:$F,MATCH(I231,'Lists (to be hidden)'!$E:$E,0)),"")</f>
        <v/>
      </c>
    </row>
    <row r="232" spans="1:14" x14ac:dyDescent="0.25">
      <c r="A232" s="18" t="s">
        <v>1254</v>
      </c>
      <c r="B232" s="18" t="str">
        <f>'1. Start Here'!$I$6</f>
        <v>N/A</v>
      </c>
      <c r="D232" s="23"/>
      <c r="E232" s="29" t="s">
        <v>525</v>
      </c>
      <c r="F232" s="19"/>
      <c r="G232" s="20"/>
      <c r="H232" s="20"/>
      <c r="I232" s="40"/>
      <c r="J232" s="185" t="str">
        <f>IFERROR(INDEX('Lists (to be hidden)'!I:I, MATCH(Table5791052[[#This Row],[Attachment A Expenditure Subcategory]], 'Lists (to be hidden)'!E:E,0)),"")</f>
        <v/>
      </c>
      <c r="K232" s="168"/>
      <c r="L232" s="194">
        <f>IF(Table5791052[[#This Row],[FEMA Reimbursable?]]="Yes", Table5791052[[#This Row],[Total Expenditure Amount]]*0.25, Table5791052[[#This Row],[Total Expenditure Amount]])</f>
        <v>0</v>
      </c>
      <c r="M232" s="77" t="str">
        <f>IFERROR(INDEX('Lists (to be hidden)'!$D:$D,MATCH(I232,'Lists (to be hidden)'!$E:$E,0)),"")</f>
        <v/>
      </c>
      <c r="N232" s="78" t="str">
        <f>IFERROR(INDEX('Lists (to be hidden)'!$F:$F,MATCH(I232,'Lists (to be hidden)'!$E:$E,0)),"")</f>
        <v/>
      </c>
    </row>
    <row r="233" spans="1:14" x14ac:dyDescent="0.25">
      <c r="A233" s="18" t="s">
        <v>1254</v>
      </c>
      <c r="B233" s="18" t="str">
        <f>'1. Start Here'!$I$6</f>
        <v>N/A</v>
      </c>
      <c r="D233" s="23"/>
      <c r="E233" s="28" t="s">
        <v>527</v>
      </c>
      <c r="F233" s="19"/>
      <c r="G233" s="20"/>
      <c r="H233" s="20"/>
      <c r="I233" s="40"/>
      <c r="J233" s="185" t="str">
        <f>IFERROR(INDEX('Lists (to be hidden)'!I:I, MATCH(Table5791052[[#This Row],[Attachment A Expenditure Subcategory]], 'Lists (to be hidden)'!E:E,0)),"")</f>
        <v/>
      </c>
      <c r="K233" s="168"/>
      <c r="L233" s="194">
        <f>IF(Table5791052[[#This Row],[FEMA Reimbursable?]]="Yes", Table5791052[[#This Row],[Total Expenditure Amount]]*0.25, Table5791052[[#This Row],[Total Expenditure Amount]])</f>
        <v>0</v>
      </c>
      <c r="M233" s="77" t="str">
        <f>IFERROR(INDEX('Lists (to be hidden)'!$D:$D,MATCH(I233,'Lists (to be hidden)'!$E:$E,0)),"")</f>
        <v/>
      </c>
      <c r="N233" s="78" t="str">
        <f>IFERROR(INDEX('Lists (to be hidden)'!$F:$F,MATCH(I233,'Lists (to be hidden)'!$E:$E,0)),"")</f>
        <v/>
      </c>
    </row>
    <row r="234" spans="1:14" x14ac:dyDescent="0.25">
      <c r="A234" s="18" t="s">
        <v>1254</v>
      </c>
      <c r="B234" s="18" t="str">
        <f>'1. Start Here'!$I$6</f>
        <v>N/A</v>
      </c>
      <c r="D234" s="23"/>
      <c r="E234" s="29" t="s">
        <v>529</v>
      </c>
      <c r="F234" s="19"/>
      <c r="G234" s="20"/>
      <c r="H234" s="20"/>
      <c r="I234" s="40"/>
      <c r="J234" s="185" t="str">
        <f>IFERROR(INDEX('Lists (to be hidden)'!I:I, MATCH(Table5791052[[#This Row],[Attachment A Expenditure Subcategory]], 'Lists (to be hidden)'!E:E,0)),"")</f>
        <v/>
      </c>
      <c r="K234" s="168"/>
      <c r="L234" s="194">
        <f>IF(Table5791052[[#This Row],[FEMA Reimbursable?]]="Yes", Table5791052[[#This Row],[Total Expenditure Amount]]*0.25, Table5791052[[#This Row],[Total Expenditure Amount]])</f>
        <v>0</v>
      </c>
      <c r="M234" s="77" t="str">
        <f>IFERROR(INDEX('Lists (to be hidden)'!$D:$D,MATCH(I234,'Lists (to be hidden)'!$E:$E,0)),"")</f>
        <v/>
      </c>
      <c r="N234" s="78" t="str">
        <f>IFERROR(INDEX('Lists (to be hidden)'!$F:$F,MATCH(I234,'Lists (to be hidden)'!$E:$E,0)),"")</f>
        <v/>
      </c>
    </row>
    <row r="235" spans="1:14" x14ac:dyDescent="0.25">
      <c r="A235" s="18" t="s">
        <v>1254</v>
      </c>
      <c r="B235" s="18" t="str">
        <f>'1. Start Here'!$I$6</f>
        <v>N/A</v>
      </c>
      <c r="D235" s="23"/>
      <c r="E235" s="29" t="s">
        <v>531</v>
      </c>
      <c r="F235" s="19"/>
      <c r="G235" s="20"/>
      <c r="H235" s="20"/>
      <c r="I235" s="40"/>
      <c r="J235" s="185" t="str">
        <f>IFERROR(INDEX('Lists (to be hidden)'!I:I, MATCH(Table5791052[[#This Row],[Attachment A Expenditure Subcategory]], 'Lists (to be hidden)'!E:E,0)),"")</f>
        <v/>
      </c>
      <c r="K235" s="168"/>
      <c r="L235" s="194">
        <f>IF(Table5791052[[#This Row],[FEMA Reimbursable?]]="Yes", Table5791052[[#This Row],[Total Expenditure Amount]]*0.25, Table5791052[[#This Row],[Total Expenditure Amount]])</f>
        <v>0</v>
      </c>
      <c r="M235" s="77" t="str">
        <f>IFERROR(INDEX('Lists (to be hidden)'!$D:$D,MATCH(I235,'Lists (to be hidden)'!$E:$E,0)),"")</f>
        <v/>
      </c>
      <c r="N235" s="78" t="str">
        <f>IFERROR(INDEX('Lists (to be hidden)'!$F:$F,MATCH(I235,'Lists (to be hidden)'!$E:$E,0)),"")</f>
        <v/>
      </c>
    </row>
    <row r="236" spans="1:14" x14ac:dyDescent="0.25">
      <c r="A236" s="18" t="s">
        <v>1254</v>
      </c>
      <c r="B236" s="18" t="str">
        <f>'1. Start Here'!$I$6</f>
        <v>N/A</v>
      </c>
      <c r="D236" s="23"/>
      <c r="E236" s="29" t="s">
        <v>533</v>
      </c>
      <c r="F236" s="19"/>
      <c r="G236" s="20"/>
      <c r="H236" s="20"/>
      <c r="I236" s="40"/>
      <c r="J236" s="185" t="str">
        <f>IFERROR(INDEX('Lists (to be hidden)'!I:I, MATCH(Table5791052[[#This Row],[Attachment A Expenditure Subcategory]], 'Lists (to be hidden)'!E:E,0)),"")</f>
        <v/>
      </c>
      <c r="K236" s="168"/>
      <c r="L236" s="194">
        <f>IF(Table5791052[[#This Row],[FEMA Reimbursable?]]="Yes", Table5791052[[#This Row],[Total Expenditure Amount]]*0.25, Table5791052[[#This Row],[Total Expenditure Amount]])</f>
        <v>0</v>
      </c>
      <c r="M236" s="77" t="str">
        <f>IFERROR(INDEX('Lists (to be hidden)'!$D:$D,MATCH(I236,'Lists (to be hidden)'!$E:$E,0)),"")</f>
        <v/>
      </c>
      <c r="N236" s="78" t="str">
        <f>IFERROR(INDEX('Lists (to be hidden)'!$F:$F,MATCH(I236,'Lists (to be hidden)'!$E:$E,0)),"")</f>
        <v/>
      </c>
    </row>
    <row r="237" spans="1:14" x14ac:dyDescent="0.25">
      <c r="A237" s="18" t="s">
        <v>1254</v>
      </c>
      <c r="B237" s="18" t="str">
        <f>'1. Start Here'!$I$6</f>
        <v>N/A</v>
      </c>
      <c r="D237" s="23"/>
      <c r="E237" s="29" t="s">
        <v>535</v>
      </c>
      <c r="F237" s="19"/>
      <c r="G237" s="20"/>
      <c r="H237" s="20"/>
      <c r="I237" s="40"/>
      <c r="J237" s="185" t="str">
        <f>IFERROR(INDEX('Lists (to be hidden)'!I:I, MATCH(Table5791052[[#This Row],[Attachment A Expenditure Subcategory]], 'Lists (to be hidden)'!E:E,0)),"")</f>
        <v/>
      </c>
      <c r="K237" s="168"/>
      <c r="L237" s="194">
        <f>IF(Table5791052[[#This Row],[FEMA Reimbursable?]]="Yes", Table5791052[[#This Row],[Total Expenditure Amount]]*0.25, Table5791052[[#This Row],[Total Expenditure Amount]])</f>
        <v>0</v>
      </c>
      <c r="M237" s="77" t="str">
        <f>IFERROR(INDEX('Lists (to be hidden)'!$D:$D,MATCH(I237,'Lists (to be hidden)'!$E:$E,0)),"")</f>
        <v/>
      </c>
      <c r="N237" s="78" t="str">
        <f>IFERROR(INDEX('Lists (to be hidden)'!$F:$F,MATCH(I237,'Lists (to be hidden)'!$E:$E,0)),"")</f>
        <v/>
      </c>
    </row>
    <row r="238" spans="1:14" x14ac:dyDescent="0.25">
      <c r="A238" s="18" t="s">
        <v>1254</v>
      </c>
      <c r="B238" s="18" t="str">
        <f>'1. Start Here'!$I$6</f>
        <v>N/A</v>
      </c>
      <c r="D238" s="23"/>
      <c r="E238" s="28" t="s">
        <v>537</v>
      </c>
      <c r="F238" s="19"/>
      <c r="G238" s="20"/>
      <c r="H238" s="20"/>
      <c r="I238" s="40"/>
      <c r="J238" s="185" t="str">
        <f>IFERROR(INDEX('Lists (to be hidden)'!I:I, MATCH(Table5791052[[#This Row],[Attachment A Expenditure Subcategory]], 'Lists (to be hidden)'!E:E,0)),"")</f>
        <v/>
      </c>
      <c r="K238" s="168"/>
      <c r="L238" s="194">
        <f>IF(Table5791052[[#This Row],[FEMA Reimbursable?]]="Yes", Table5791052[[#This Row],[Total Expenditure Amount]]*0.25, Table5791052[[#This Row],[Total Expenditure Amount]])</f>
        <v>0</v>
      </c>
      <c r="M238" s="77" t="str">
        <f>IFERROR(INDEX('Lists (to be hidden)'!$D:$D,MATCH(I238,'Lists (to be hidden)'!$E:$E,0)),"")</f>
        <v/>
      </c>
      <c r="N238" s="78" t="str">
        <f>IFERROR(INDEX('Lists (to be hidden)'!$F:$F,MATCH(I238,'Lists (to be hidden)'!$E:$E,0)),"")</f>
        <v/>
      </c>
    </row>
    <row r="239" spans="1:14" x14ac:dyDescent="0.25">
      <c r="A239" s="18" t="s">
        <v>1254</v>
      </c>
      <c r="B239" s="18" t="str">
        <f>'1. Start Here'!$I$6</f>
        <v>N/A</v>
      </c>
      <c r="D239" s="23"/>
      <c r="E239" s="29" t="s">
        <v>539</v>
      </c>
      <c r="F239" s="19"/>
      <c r="G239" s="20"/>
      <c r="H239" s="20"/>
      <c r="I239" s="40"/>
      <c r="J239" s="185" t="str">
        <f>IFERROR(INDEX('Lists (to be hidden)'!I:I, MATCH(Table5791052[[#This Row],[Attachment A Expenditure Subcategory]], 'Lists (to be hidden)'!E:E,0)),"")</f>
        <v/>
      </c>
      <c r="K239" s="168"/>
      <c r="L239" s="194">
        <f>IF(Table5791052[[#This Row],[FEMA Reimbursable?]]="Yes", Table5791052[[#This Row],[Total Expenditure Amount]]*0.25, Table5791052[[#This Row],[Total Expenditure Amount]])</f>
        <v>0</v>
      </c>
      <c r="M239" s="77" t="str">
        <f>IFERROR(INDEX('Lists (to be hidden)'!$D:$D,MATCH(I239,'Lists (to be hidden)'!$E:$E,0)),"")</f>
        <v/>
      </c>
      <c r="N239" s="78" t="str">
        <f>IFERROR(INDEX('Lists (to be hidden)'!$F:$F,MATCH(I239,'Lists (to be hidden)'!$E:$E,0)),"")</f>
        <v/>
      </c>
    </row>
    <row r="240" spans="1:14" x14ac:dyDescent="0.25">
      <c r="A240" s="18" t="s">
        <v>1254</v>
      </c>
      <c r="B240" s="18" t="str">
        <f>'1. Start Here'!$I$6</f>
        <v>N/A</v>
      </c>
      <c r="D240" s="23"/>
      <c r="E240" s="29" t="s">
        <v>541</v>
      </c>
      <c r="F240" s="19"/>
      <c r="G240" s="20"/>
      <c r="H240" s="20"/>
      <c r="I240" s="40"/>
      <c r="J240" s="185" t="str">
        <f>IFERROR(INDEX('Lists (to be hidden)'!I:I, MATCH(Table5791052[[#This Row],[Attachment A Expenditure Subcategory]], 'Lists (to be hidden)'!E:E,0)),"")</f>
        <v/>
      </c>
      <c r="K240" s="168"/>
      <c r="L240" s="194">
        <f>IF(Table5791052[[#This Row],[FEMA Reimbursable?]]="Yes", Table5791052[[#This Row],[Total Expenditure Amount]]*0.25, Table5791052[[#This Row],[Total Expenditure Amount]])</f>
        <v>0</v>
      </c>
      <c r="M240" s="77" t="str">
        <f>IFERROR(INDEX('Lists (to be hidden)'!$D:$D,MATCH(I240,'Lists (to be hidden)'!$E:$E,0)),"")</f>
        <v/>
      </c>
      <c r="N240" s="78" t="str">
        <f>IFERROR(INDEX('Lists (to be hidden)'!$F:$F,MATCH(I240,'Lists (to be hidden)'!$E:$E,0)),"")</f>
        <v/>
      </c>
    </row>
    <row r="241" spans="1:14" x14ac:dyDescent="0.25">
      <c r="A241" s="18" t="s">
        <v>1254</v>
      </c>
      <c r="B241" s="18" t="str">
        <f>'1. Start Here'!$I$6</f>
        <v>N/A</v>
      </c>
      <c r="D241" s="23"/>
      <c r="E241" s="28" t="s">
        <v>543</v>
      </c>
      <c r="F241" s="19"/>
      <c r="G241" s="20"/>
      <c r="H241" s="20"/>
      <c r="I241" s="40"/>
      <c r="J241" s="185" t="str">
        <f>IFERROR(INDEX('Lists (to be hidden)'!I:I, MATCH(Table5791052[[#This Row],[Attachment A Expenditure Subcategory]], 'Lists (to be hidden)'!E:E,0)),"")</f>
        <v/>
      </c>
      <c r="K241" s="168"/>
      <c r="L241" s="194">
        <f>IF(Table5791052[[#This Row],[FEMA Reimbursable?]]="Yes", Table5791052[[#This Row],[Total Expenditure Amount]]*0.25, Table5791052[[#This Row],[Total Expenditure Amount]])</f>
        <v>0</v>
      </c>
      <c r="M241" s="77" t="str">
        <f>IFERROR(INDEX('Lists (to be hidden)'!$D:$D,MATCH(I241,'Lists (to be hidden)'!$E:$E,0)),"")</f>
        <v/>
      </c>
      <c r="N241" s="78" t="str">
        <f>IFERROR(INDEX('Lists (to be hidden)'!$F:$F,MATCH(I241,'Lists (to be hidden)'!$E:$E,0)),"")</f>
        <v/>
      </c>
    </row>
    <row r="242" spans="1:14" x14ac:dyDescent="0.25">
      <c r="A242" s="18" t="s">
        <v>1254</v>
      </c>
      <c r="B242" s="18" t="str">
        <f>'1. Start Here'!$I$6</f>
        <v>N/A</v>
      </c>
      <c r="D242" s="23"/>
      <c r="E242" s="29" t="s">
        <v>545</v>
      </c>
      <c r="F242" s="19"/>
      <c r="G242" s="20"/>
      <c r="H242" s="20"/>
      <c r="I242" s="40"/>
      <c r="J242" s="185" t="str">
        <f>IFERROR(INDEX('Lists (to be hidden)'!I:I, MATCH(Table5791052[[#This Row],[Attachment A Expenditure Subcategory]], 'Lists (to be hidden)'!E:E,0)),"")</f>
        <v/>
      </c>
      <c r="K242" s="168"/>
      <c r="L242" s="194">
        <f>IF(Table5791052[[#This Row],[FEMA Reimbursable?]]="Yes", Table5791052[[#This Row],[Total Expenditure Amount]]*0.25, Table5791052[[#This Row],[Total Expenditure Amount]])</f>
        <v>0</v>
      </c>
      <c r="M242" s="77" t="str">
        <f>IFERROR(INDEX('Lists (to be hidden)'!$D:$D,MATCH(I242,'Lists (to be hidden)'!$E:$E,0)),"")</f>
        <v/>
      </c>
      <c r="N242" s="78" t="str">
        <f>IFERROR(INDEX('Lists (to be hidden)'!$F:$F,MATCH(I242,'Lists (to be hidden)'!$E:$E,0)),"")</f>
        <v/>
      </c>
    </row>
    <row r="243" spans="1:14" x14ac:dyDescent="0.25">
      <c r="A243" s="18" t="s">
        <v>1254</v>
      </c>
      <c r="B243" s="18" t="str">
        <f>'1. Start Here'!$I$6</f>
        <v>N/A</v>
      </c>
      <c r="D243" s="23"/>
      <c r="E243" s="29" t="s">
        <v>547</v>
      </c>
      <c r="F243" s="19"/>
      <c r="G243" s="20"/>
      <c r="H243" s="20"/>
      <c r="I243" s="40"/>
      <c r="J243" s="185" t="str">
        <f>IFERROR(INDEX('Lists (to be hidden)'!I:I, MATCH(Table5791052[[#This Row],[Attachment A Expenditure Subcategory]], 'Lists (to be hidden)'!E:E,0)),"")</f>
        <v/>
      </c>
      <c r="K243" s="168"/>
      <c r="L243" s="194">
        <f>IF(Table5791052[[#This Row],[FEMA Reimbursable?]]="Yes", Table5791052[[#This Row],[Total Expenditure Amount]]*0.25, Table5791052[[#This Row],[Total Expenditure Amount]])</f>
        <v>0</v>
      </c>
      <c r="M243" s="77" t="str">
        <f>IFERROR(INDEX('Lists (to be hidden)'!$D:$D,MATCH(I243,'Lists (to be hidden)'!$E:$E,0)),"")</f>
        <v/>
      </c>
      <c r="N243" s="78" t="str">
        <f>IFERROR(INDEX('Lists (to be hidden)'!$F:$F,MATCH(I243,'Lists (to be hidden)'!$E:$E,0)),"")</f>
        <v/>
      </c>
    </row>
    <row r="244" spans="1:14" x14ac:dyDescent="0.25">
      <c r="A244" s="18" t="s">
        <v>1254</v>
      </c>
      <c r="B244" s="18" t="str">
        <f>'1. Start Here'!$I$6</f>
        <v>N/A</v>
      </c>
      <c r="D244" s="23"/>
      <c r="E244" s="29" t="s">
        <v>549</v>
      </c>
      <c r="F244" s="19"/>
      <c r="G244" s="20"/>
      <c r="H244" s="20"/>
      <c r="I244" s="40"/>
      <c r="J244" s="185" t="str">
        <f>IFERROR(INDEX('Lists (to be hidden)'!I:I, MATCH(Table5791052[[#This Row],[Attachment A Expenditure Subcategory]], 'Lists (to be hidden)'!E:E,0)),"")</f>
        <v/>
      </c>
      <c r="K244" s="168"/>
      <c r="L244" s="194">
        <f>IF(Table5791052[[#This Row],[FEMA Reimbursable?]]="Yes", Table5791052[[#This Row],[Total Expenditure Amount]]*0.25, Table5791052[[#This Row],[Total Expenditure Amount]])</f>
        <v>0</v>
      </c>
      <c r="M244" s="77" t="str">
        <f>IFERROR(INDEX('Lists (to be hidden)'!$D:$D,MATCH(I244,'Lists (to be hidden)'!$E:$E,0)),"")</f>
        <v/>
      </c>
      <c r="N244" s="78" t="str">
        <f>IFERROR(INDEX('Lists (to be hidden)'!$F:$F,MATCH(I244,'Lists (to be hidden)'!$E:$E,0)),"")</f>
        <v/>
      </c>
    </row>
    <row r="245" spans="1:14" x14ac:dyDescent="0.25">
      <c r="A245" s="18" t="s">
        <v>1254</v>
      </c>
      <c r="B245" s="18" t="str">
        <f>'1. Start Here'!$I$6</f>
        <v>N/A</v>
      </c>
      <c r="D245" s="23"/>
      <c r="E245" s="29" t="s">
        <v>551</v>
      </c>
      <c r="F245" s="19"/>
      <c r="G245" s="20"/>
      <c r="H245" s="20"/>
      <c r="I245" s="40"/>
      <c r="J245" s="185" t="str">
        <f>IFERROR(INDEX('Lists (to be hidden)'!I:I, MATCH(Table5791052[[#This Row],[Attachment A Expenditure Subcategory]], 'Lists (to be hidden)'!E:E,0)),"")</f>
        <v/>
      </c>
      <c r="K245" s="168"/>
      <c r="L245" s="194">
        <f>IF(Table5791052[[#This Row],[FEMA Reimbursable?]]="Yes", Table5791052[[#This Row],[Total Expenditure Amount]]*0.25, Table5791052[[#This Row],[Total Expenditure Amount]])</f>
        <v>0</v>
      </c>
      <c r="M245" s="77" t="str">
        <f>IFERROR(INDEX('Lists (to be hidden)'!$D:$D,MATCH(I245,'Lists (to be hidden)'!$E:$E,0)),"")</f>
        <v/>
      </c>
      <c r="N245" s="78" t="str">
        <f>IFERROR(INDEX('Lists (to be hidden)'!$F:$F,MATCH(I245,'Lists (to be hidden)'!$E:$E,0)),"")</f>
        <v/>
      </c>
    </row>
    <row r="246" spans="1:14" x14ac:dyDescent="0.25">
      <c r="A246" s="18" t="s">
        <v>1254</v>
      </c>
      <c r="B246" s="18" t="str">
        <f>'1. Start Here'!$I$6</f>
        <v>N/A</v>
      </c>
      <c r="D246" s="23"/>
      <c r="E246" s="28" t="s">
        <v>553</v>
      </c>
      <c r="F246" s="19"/>
      <c r="G246" s="20"/>
      <c r="H246" s="20"/>
      <c r="I246" s="40"/>
      <c r="J246" s="185" t="str">
        <f>IFERROR(INDEX('Lists (to be hidden)'!I:I, MATCH(Table5791052[[#This Row],[Attachment A Expenditure Subcategory]], 'Lists (to be hidden)'!E:E,0)),"")</f>
        <v/>
      </c>
      <c r="K246" s="168"/>
      <c r="L246" s="194">
        <f>IF(Table5791052[[#This Row],[FEMA Reimbursable?]]="Yes", Table5791052[[#This Row],[Total Expenditure Amount]]*0.25, Table5791052[[#This Row],[Total Expenditure Amount]])</f>
        <v>0</v>
      </c>
      <c r="M246" s="77" t="str">
        <f>IFERROR(INDEX('Lists (to be hidden)'!$D:$D,MATCH(I246,'Lists (to be hidden)'!$E:$E,0)),"")</f>
        <v/>
      </c>
      <c r="N246" s="78" t="str">
        <f>IFERROR(INDEX('Lists (to be hidden)'!$F:$F,MATCH(I246,'Lists (to be hidden)'!$E:$E,0)),"")</f>
        <v/>
      </c>
    </row>
    <row r="247" spans="1:14" x14ac:dyDescent="0.25">
      <c r="A247" s="18" t="s">
        <v>1254</v>
      </c>
      <c r="B247" s="18" t="str">
        <f>'1. Start Here'!$I$6</f>
        <v>N/A</v>
      </c>
      <c r="D247" s="23"/>
      <c r="E247" s="29" t="s">
        <v>555</v>
      </c>
      <c r="F247" s="19"/>
      <c r="G247" s="20"/>
      <c r="H247" s="20"/>
      <c r="I247" s="40"/>
      <c r="J247" s="185" t="str">
        <f>IFERROR(INDEX('Lists (to be hidden)'!I:I, MATCH(Table5791052[[#This Row],[Attachment A Expenditure Subcategory]], 'Lists (to be hidden)'!E:E,0)),"")</f>
        <v/>
      </c>
      <c r="K247" s="168"/>
      <c r="L247" s="194">
        <f>IF(Table5791052[[#This Row],[FEMA Reimbursable?]]="Yes", Table5791052[[#This Row],[Total Expenditure Amount]]*0.25, Table5791052[[#This Row],[Total Expenditure Amount]])</f>
        <v>0</v>
      </c>
      <c r="M247" s="77" t="str">
        <f>IFERROR(INDEX('Lists (to be hidden)'!$D:$D,MATCH(I247,'Lists (to be hidden)'!$E:$E,0)),"")</f>
        <v/>
      </c>
      <c r="N247" s="78" t="str">
        <f>IFERROR(INDEX('Lists (to be hidden)'!$F:$F,MATCH(I247,'Lists (to be hidden)'!$E:$E,0)),"")</f>
        <v/>
      </c>
    </row>
    <row r="248" spans="1:14" x14ac:dyDescent="0.25">
      <c r="A248" s="18" t="s">
        <v>1254</v>
      </c>
      <c r="B248" s="18" t="str">
        <f>'1. Start Here'!$I$6</f>
        <v>N/A</v>
      </c>
      <c r="D248" s="23"/>
      <c r="E248" s="29" t="s">
        <v>556</v>
      </c>
      <c r="F248" s="19"/>
      <c r="G248" s="20"/>
      <c r="H248" s="20"/>
      <c r="I248" s="40"/>
      <c r="J248" s="185" t="str">
        <f>IFERROR(INDEX('Lists (to be hidden)'!I:I, MATCH(Table5791052[[#This Row],[Attachment A Expenditure Subcategory]], 'Lists (to be hidden)'!E:E,0)),"")</f>
        <v/>
      </c>
      <c r="K248" s="168"/>
      <c r="L248" s="194">
        <f>IF(Table5791052[[#This Row],[FEMA Reimbursable?]]="Yes", Table5791052[[#This Row],[Total Expenditure Amount]]*0.25, Table5791052[[#This Row],[Total Expenditure Amount]])</f>
        <v>0</v>
      </c>
      <c r="M248" s="77" t="str">
        <f>IFERROR(INDEX('Lists (to be hidden)'!$D:$D,MATCH(I248,'Lists (to be hidden)'!$E:$E,0)),"")</f>
        <v/>
      </c>
      <c r="N248" s="78" t="str">
        <f>IFERROR(INDEX('Lists (to be hidden)'!$F:$F,MATCH(I248,'Lists (to be hidden)'!$E:$E,0)),"")</f>
        <v/>
      </c>
    </row>
    <row r="249" spans="1:14" x14ac:dyDescent="0.25">
      <c r="A249" s="18" t="s">
        <v>1254</v>
      </c>
      <c r="B249" s="18" t="str">
        <f>'1. Start Here'!$I$6</f>
        <v>N/A</v>
      </c>
      <c r="D249" s="23"/>
      <c r="E249" s="28" t="s">
        <v>558</v>
      </c>
      <c r="F249" s="19"/>
      <c r="G249" s="20"/>
      <c r="H249" s="20"/>
      <c r="I249" s="40"/>
      <c r="J249" s="185" t="str">
        <f>IFERROR(INDEX('Lists (to be hidden)'!I:I, MATCH(Table5791052[[#This Row],[Attachment A Expenditure Subcategory]], 'Lists (to be hidden)'!E:E,0)),"")</f>
        <v/>
      </c>
      <c r="K249" s="168"/>
      <c r="L249" s="194">
        <f>IF(Table5791052[[#This Row],[FEMA Reimbursable?]]="Yes", Table5791052[[#This Row],[Total Expenditure Amount]]*0.25, Table5791052[[#This Row],[Total Expenditure Amount]])</f>
        <v>0</v>
      </c>
      <c r="M249" s="77" t="str">
        <f>IFERROR(INDEX('Lists (to be hidden)'!$D:$D,MATCH(I249,'Lists (to be hidden)'!$E:$E,0)),"")</f>
        <v/>
      </c>
      <c r="N249" s="78" t="str">
        <f>IFERROR(INDEX('Lists (to be hidden)'!$F:$F,MATCH(I249,'Lists (to be hidden)'!$E:$E,0)),"")</f>
        <v/>
      </c>
    </row>
    <row r="250" spans="1:14" x14ac:dyDescent="0.25">
      <c r="A250" s="18" t="s">
        <v>1254</v>
      </c>
      <c r="B250" s="18" t="str">
        <f>'1. Start Here'!$I$6</f>
        <v>N/A</v>
      </c>
      <c r="D250" s="23"/>
      <c r="E250" s="29" t="s">
        <v>560</v>
      </c>
      <c r="F250" s="19"/>
      <c r="G250" s="20"/>
      <c r="H250" s="20"/>
      <c r="I250" s="40"/>
      <c r="J250" s="185" t="str">
        <f>IFERROR(INDEX('Lists (to be hidden)'!I:I, MATCH(Table5791052[[#This Row],[Attachment A Expenditure Subcategory]], 'Lists (to be hidden)'!E:E,0)),"")</f>
        <v/>
      </c>
      <c r="K250" s="168"/>
      <c r="L250" s="194">
        <f>IF(Table5791052[[#This Row],[FEMA Reimbursable?]]="Yes", Table5791052[[#This Row],[Total Expenditure Amount]]*0.25, Table5791052[[#This Row],[Total Expenditure Amount]])</f>
        <v>0</v>
      </c>
      <c r="M250" s="77" t="str">
        <f>IFERROR(INDEX('Lists (to be hidden)'!$D:$D,MATCH(I250,'Lists (to be hidden)'!$E:$E,0)),"")</f>
        <v/>
      </c>
      <c r="N250" s="78" t="str">
        <f>IFERROR(INDEX('Lists (to be hidden)'!$F:$F,MATCH(I250,'Lists (to be hidden)'!$E:$E,0)),"")</f>
        <v/>
      </c>
    </row>
    <row r="251" spans="1:14" x14ac:dyDescent="0.25">
      <c r="A251" s="18" t="s">
        <v>1254</v>
      </c>
      <c r="B251" s="18" t="str">
        <f>'1. Start Here'!$I$6</f>
        <v>N/A</v>
      </c>
      <c r="D251" s="23"/>
      <c r="E251" s="29" t="s">
        <v>562</v>
      </c>
      <c r="F251" s="19"/>
      <c r="G251" s="20"/>
      <c r="H251" s="20"/>
      <c r="I251" s="40"/>
      <c r="J251" s="185" t="str">
        <f>IFERROR(INDEX('Lists (to be hidden)'!I:I, MATCH(Table5791052[[#This Row],[Attachment A Expenditure Subcategory]], 'Lists (to be hidden)'!E:E,0)),"")</f>
        <v/>
      </c>
      <c r="K251" s="168"/>
      <c r="L251" s="194">
        <f>IF(Table5791052[[#This Row],[FEMA Reimbursable?]]="Yes", Table5791052[[#This Row],[Total Expenditure Amount]]*0.25, Table5791052[[#This Row],[Total Expenditure Amount]])</f>
        <v>0</v>
      </c>
      <c r="M251" s="77" t="str">
        <f>IFERROR(INDEX('Lists (to be hidden)'!$D:$D,MATCH(I251,'Lists (to be hidden)'!$E:$E,0)),"")</f>
        <v/>
      </c>
      <c r="N251" s="78" t="str">
        <f>IFERROR(INDEX('Lists (to be hidden)'!$F:$F,MATCH(I251,'Lists (to be hidden)'!$E:$E,0)),"")</f>
        <v/>
      </c>
    </row>
    <row r="252" spans="1:14" x14ac:dyDescent="0.25">
      <c r="A252" s="18" t="s">
        <v>1254</v>
      </c>
      <c r="B252" s="18" t="str">
        <f>'1. Start Here'!$I$6</f>
        <v>N/A</v>
      </c>
      <c r="D252" s="23"/>
      <c r="E252" s="29" t="s">
        <v>564</v>
      </c>
      <c r="F252" s="19"/>
      <c r="G252" s="20"/>
      <c r="H252" s="20"/>
      <c r="I252" s="40"/>
      <c r="J252" s="185" t="str">
        <f>IFERROR(INDEX('Lists (to be hidden)'!I:I, MATCH(Table5791052[[#This Row],[Attachment A Expenditure Subcategory]], 'Lists (to be hidden)'!E:E,0)),"")</f>
        <v/>
      </c>
      <c r="K252" s="168"/>
      <c r="L252" s="194">
        <f>IF(Table5791052[[#This Row],[FEMA Reimbursable?]]="Yes", Table5791052[[#This Row],[Total Expenditure Amount]]*0.25, Table5791052[[#This Row],[Total Expenditure Amount]])</f>
        <v>0</v>
      </c>
      <c r="M252" s="77" t="str">
        <f>IFERROR(INDEX('Lists (to be hidden)'!$D:$D,MATCH(I252,'Lists (to be hidden)'!$E:$E,0)),"")</f>
        <v/>
      </c>
      <c r="N252" s="78" t="str">
        <f>IFERROR(INDEX('Lists (to be hidden)'!$F:$F,MATCH(I252,'Lists (to be hidden)'!$E:$E,0)),"")</f>
        <v/>
      </c>
    </row>
    <row r="253" spans="1:14" x14ac:dyDescent="0.25">
      <c r="A253" s="18" t="s">
        <v>1254</v>
      </c>
      <c r="B253" s="18" t="str">
        <f>'1. Start Here'!$I$6</f>
        <v>N/A</v>
      </c>
      <c r="D253" s="23"/>
      <c r="E253" s="29" t="s">
        <v>566</v>
      </c>
      <c r="F253" s="19"/>
      <c r="G253" s="20"/>
      <c r="H253" s="20"/>
      <c r="I253" s="40"/>
      <c r="J253" s="185" t="str">
        <f>IFERROR(INDEX('Lists (to be hidden)'!I:I, MATCH(Table5791052[[#This Row],[Attachment A Expenditure Subcategory]], 'Lists (to be hidden)'!E:E,0)),"")</f>
        <v/>
      </c>
      <c r="K253" s="168"/>
      <c r="L253" s="194">
        <f>IF(Table5791052[[#This Row],[FEMA Reimbursable?]]="Yes", Table5791052[[#This Row],[Total Expenditure Amount]]*0.25, Table5791052[[#This Row],[Total Expenditure Amount]])</f>
        <v>0</v>
      </c>
      <c r="M253" s="77" t="str">
        <f>IFERROR(INDEX('Lists (to be hidden)'!$D:$D,MATCH(I253,'Lists (to be hidden)'!$E:$E,0)),"")</f>
        <v/>
      </c>
      <c r="N253" s="78" t="str">
        <f>IFERROR(INDEX('Lists (to be hidden)'!$F:$F,MATCH(I253,'Lists (to be hidden)'!$E:$E,0)),"")</f>
        <v/>
      </c>
    </row>
    <row r="254" spans="1:14" x14ac:dyDescent="0.25">
      <c r="A254" s="18" t="s">
        <v>1254</v>
      </c>
      <c r="B254" s="18" t="str">
        <f>'1. Start Here'!$I$6</f>
        <v>N/A</v>
      </c>
      <c r="D254" s="23"/>
      <c r="E254" s="28" t="s">
        <v>568</v>
      </c>
      <c r="F254" s="19"/>
      <c r="G254" s="20"/>
      <c r="H254" s="20"/>
      <c r="I254" s="40"/>
      <c r="J254" s="185" t="str">
        <f>IFERROR(INDEX('Lists (to be hidden)'!I:I, MATCH(Table5791052[[#This Row],[Attachment A Expenditure Subcategory]], 'Lists (to be hidden)'!E:E,0)),"")</f>
        <v/>
      </c>
      <c r="K254" s="168"/>
      <c r="L254" s="194">
        <f>IF(Table5791052[[#This Row],[FEMA Reimbursable?]]="Yes", Table5791052[[#This Row],[Total Expenditure Amount]]*0.25, Table5791052[[#This Row],[Total Expenditure Amount]])</f>
        <v>0</v>
      </c>
      <c r="M254" s="77" t="str">
        <f>IFERROR(INDEX('Lists (to be hidden)'!$D:$D,MATCH(I254,'Lists (to be hidden)'!$E:$E,0)),"")</f>
        <v/>
      </c>
      <c r="N254" s="78" t="str">
        <f>IFERROR(INDEX('Lists (to be hidden)'!$F:$F,MATCH(I254,'Lists (to be hidden)'!$E:$E,0)),"")</f>
        <v/>
      </c>
    </row>
    <row r="255" spans="1:14" x14ac:dyDescent="0.25">
      <c r="A255" s="18" t="s">
        <v>1254</v>
      </c>
      <c r="B255" s="18" t="str">
        <f>'1. Start Here'!$I$6</f>
        <v>N/A</v>
      </c>
      <c r="D255" s="23"/>
      <c r="E255" s="29" t="s">
        <v>570</v>
      </c>
      <c r="F255" s="19"/>
      <c r="G255" s="20"/>
      <c r="H255" s="20"/>
      <c r="I255" s="40"/>
      <c r="J255" s="185" t="str">
        <f>IFERROR(INDEX('Lists (to be hidden)'!I:I, MATCH(Table5791052[[#This Row],[Attachment A Expenditure Subcategory]], 'Lists (to be hidden)'!E:E,0)),"")</f>
        <v/>
      </c>
      <c r="K255" s="168"/>
      <c r="L255" s="194">
        <f>IF(Table5791052[[#This Row],[FEMA Reimbursable?]]="Yes", Table5791052[[#This Row],[Total Expenditure Amount]]*0.25, Table5791052[[#This Row],[Total Expenditure Amount]])</f>
        <v>0</v>
      </c>
      <c r="M255" s="77" t="str">
        <f>IFERROR(INDEX('Lists (to be hidden)'!$D:$D,MATCH(I255,'Lists (to be hidden)'!$E:$E,0)),"")</f>
        <v/>
      </c>
      <c r="N255" s="78" t="str">
        <f>IFERROR(INDEX('Lists (to be hidden)'!$F:$F,MATCH(I255,'Lists (to be hidden)'!$E:$E,0)),"")</f>
        <v/>
      </c>
    </row>
    <row r="256" spans="1:14" x14ac:dyDescent="0.25">
      <c r="A256" s="18" t="s">
        <v>1254</v>
      </c>
      <c r="B256" s="18" t="str">
        <f>'1. Start Here'!$I$6</f>
        <v>N/A</v>
      </c>
      <c r="D256" s="23"/>
      <c r="E256" s="29" t="s">
        <v>572</v>
      </c>
      <c r="F256" s="19"/>
      <c r="G256" s="20"/>
      <c r="H256" s="20"/>
      <c r="I256" s="40"/>
      <c r="J256" s="185" t="str">
        <f>IFERROR(INDEX('Lists (to be hidden)'!I:I, MATCH(Table5791052[[#This Row],[Attachment A Expenditure Subcategory]], 'Lists (to be hidden)'!E:E,0)),"")</f>
        <v/>
      </c>
      <c r="K256" s="168"/>
      <c r="L256" s="194">
        <f>IF(Table5791052[[#This Row],[FEMA Reimbursable?]]="Yes", Table5791052[[#This Row],[Total Expenditure Amount]]*0.25, Table5791052[[#This Row],[Total Expenditure Amount]])</f>
        <v>0</v>
      </c>
      <c r="M256" s="77" t="str">
        <f>IFERROR(INDEX('Lists (to be hidden)'!$D:$D,MATCH(I256,'Lists (to be hidden)'!$E:$E,0)),"")</f>
        <v/>
      </c>
      <c r="N256" s="78" t="str">
        <f>IFERROR(INDEX('Lists (to be hidden)'!$F:$F,MATCH(I256,'Lists (to be hidden)'!$E:$E,0)),"")</f>
        <v/>
      </c>
    </row>
    <row r="257" spans="1:14" x14ac:dyDescent="0.25">
      <c r="A257" s="18" t="s">
        <v>1254</v>
      </c>
      <c r="B257" s="18" t="str">
        <f>'1. Start Here'!$I$6</f>
        <v>N/A</v>
      </c>
      <c r="D257" s="23"/>
      <c r="E257" s="28" t="s">
        <v>574</v>
      </c>
      <c r="F257" s="19"/>
      <c r="G257" s="20"/>
      <c r="H257" s="20"/>
      <c r="I257" s="40"/>
      <c r="J257" s="185" t="str">
        <f>IFERROR(INDEX('Lists (to be hidden)'!I:I, MATCH(Table5791052[[#This Row],[Attachment A Expenditure Subcategory]], 'Lists (to be hidden)'!E:E,0)),"")</f>
        <v/>
      </c>
      <c r="K257" s="168"/>
      <c r="L257" s="194">
        <f>IF(Table5791052[[#This Row],[FEMA Reimbursable?]]="Yes", Table5791052[[#This Row],[Total Expenditure Amount]]*0.25, Table5791052[[#This Row],[Total Expenditure Amount]])</f>
        <v>0</v>
      </c>
      <c r="M257" s="77" t="str">
        <f>IFERROR(INDEX('Lists (to be hidden)'!$D:$D,MATCH(I257,'Lists (to be hidden)'!$E:$E,0)),"")</f>
        <v/>
      </c>
      <c r="N257" s="78" t="str">
        <f>IFERROR(INDEX('Lists (to be hidden)'!$F:$F,MATCH(I257,'Lists (to be hidden)'!$E:$E,0)),"")</f>
        <v/>
      </c>
    </row>
    <row r="258" spans="1:14" x14ac:dyDescent="0.25">
      <c r="A258" s="18" t="s">
        <v>1254</v>
      </c>
      <c r="B258" s="18" t="str">
        <f>'1. Start Here'!$I$6</f>
        <v>N/A</v>
      </c>
      <c r="D258" s="23"/>
      <c r="E258" s="29" t="s">
        <v>576</v>
      </c>
      <c r="F258" s="19"/>
      <c r="G258" s="20"/>
      <c r="H258" s="20"/>
      <c r="I258" s="40"/>
      <c r="J258" s="185" t="str">
        <f>IFERROR(INDEX('Lists (to be hidden)'!I:I, MATCH(Table5791052[[#This Row],[Attachment A Expenditure Subcategory]], 'Lists (to be hidden)'!E:E,0)),"")</f>
        <v/>
      </c>
      <c r="K258" s="168"/>
      <c r="L258" s="194">
        <f>IF(Table5791052[[#This Row],[FEMA Reimbursable?]]="Yes", Table5791052[[#This Row],[Total Expenditure Amount]]*0.25, Table5791052[[#This Row],[Total Expenditure Amount]])</f>
        <v>0</v>
      </c>
      <c r="M258" s="77" t="str">
        <f>IFERROR(INDEX('Lists (to be hidden)'!$D:$D,MATCH(I258,'Lists (to be hidden)'!$E:$E,0)),"")</f>
        <v/>
      </c>
      <c r="N258" s="78" t="str">
        <f>IFERROR(INDEX('Lists (to be hidden)'!$F:$F,MATCH(I258,'Lists (to be hidden)'!$E:$E,0)),"")</f>
        <v/>
      </c>
    </row>
    <row r="259" spans="1:14" x14ac:dyDescent="0.25">
      <c r="A259" s="18" t="s">
        <v>1254</v>
      </c>
      <c r="B259" s="18" t="str">
        <f>'1. Start Here'!$I$6</f>
        <v>N/A</v>
      </c>
      <c r="D259" s="23"/>
      <c r="E259" s="29" t="s">
        <v>578</v>
      </c>
      <c r="F259" s="19"/>
      <c r="G259" s="20"/>
      <c r="H259" s="20"/>
      <c r="I259" s="40"/>
      <c r="J259" s="185" t="str">
        <f>IFERROR(INDEX('Lists (to be hidden)'!I:I, MATCH(Table5791052[[#This Row],[Attachment A Expenditure Subcategory]], 'Lists (to be hidden)'!E:E,0)),"")</f>
        <v/>
      </c>
      <c r="K259" s="168"/>
      <c r="L259" s="194">
        <f>IF(Table5791052[[#This Row],[FEMA Reimbursable?]]="Yes", Table5791052[[#This Row],[Total Expenditure Amount]]*0.25, Table5791052[[#This Row],[Total Expenditure Amount]])</f>
        <v>0</v>
      </c>
      <c r="M259" s="77" t="str">
        <f>IFERROR(INDEX('Lists (to be hidden)'!$D:$D,MATCH(I259,'Lists (to be hidden)'!$E:$E,0)),"")</f>
        <v/>
      </c>
      <c r="N259" s="78" t="str">
        <f>IFERROR(INDEX('Lists (to be hidden)'!$F:$F,MATCH(I259,'Lists (to be hidden)'!$E:$E,0)),"")</f>
        <v/>
      </c>
    </row>
    <row r="260" spans="1:14" x14ac:dyDescent="0.25">
      <c r="A260" s="18" t="s">
        <v>1254</v>
      </c>
      <c r="B260" s="18" t="str">
        <f>'1. Start Here'!$I$6</f>
        <v>N/A</v>
      </c>
      <c r="D260" s="23"/>
      <c r="E260" s="29" t="s">
        <v>580</v>
      </c>
      <c r="F260" s="19"/>
      <c r="G260" s="20"/>
      <c r="H260" s="20"/>
      <c r="I260" s="40"/>
      <c r="J260" s="185" t="str">
        <f>IFERROR(INDEX('Lists (to be hidden)'!I:I, MATCH(Table5791052[[#This Row],[Attachment A Expenditure Subcategory]], 'Lists (to be hidden)'!E:E,0)),"")</f>
        <v/>
      </c>
      <c r="K260" s="168"/>
      <c r="L260" s="194">
        <f>IF(Table5791052[[#This Row],[FEMA Reimbursable?]]="Yes", Table5791052[[#This Row],[Total Expenditure Amount]]*0.25, Table5791052[[#This Row],[Total Expenditure Amount]])</f>
        <v>0</v>
      </c>
      <c r="M260" s="77" t="str">
        <f>IFERROR(INDEX('Lists (to be hidden)'!$D:$D,MATCH(I260,'Lists (to be hidden)'!$E:$E,0)),"")</f>
        <v/>
      </c>
      <c r="N260" s="78" t="str">
        <f>IFERROR(INDEX('Lists (to be hidden)'!$F:$F,MATCH(I260,'Lists (to be hidden)'!$E:$E,0)),"")</f>
        <v/>
      </c>
    </row>
    <row r="261" spans="1:14" x14ac:dyDescent="0.25">
      <c r="A261" s="18" t="s">
        <v>1254</v>
      </c>
      <c r="B261" s="18" t="str">
        <f>'1. Start Here'!$I$6</f>
        <v>N/A</v>
      </c>
      <c r="D261" s="23"/>
      <c r="E261" s="29" t="s">
        <v>582</v>
      </c>
      <c r="F261" s="19"/>
      <c r="G261" s="20"/>
      <c r="H261" s="20"/>
      <c r="I261" s="40"/>
      <c r="J261" s="185" t="str">
        <f>IFERROR(INDEX('Lists (to be hidden)'!I:I, MATCH(Table5791052[[#This Row],[Attachment A Expenditure Subcategory]], 'Lists (to be hidden)'!E:E,0)),"")</f>
        <v/>
      </c>
      <c r="K261" s="168"/>
      <c r="L261" s="194">
        <f>IF(Table5791052[[#This Row],[FEMA Reimbursable?]]="Yes", Table5791052[[#This Row],[Total Expenditure Amount]]*0.25, Table5791052[[#This Row],[Total Expenditure Amount]])</f>
        <v>0</v>
      </c>
      <c r="M261" s="77" t="str">
        <f>IFERROR(INDEX('Lists (to be hidden)'!$D:$D,MATCH(I261,'Lists (to be hidden)'!$E:$E,0)),"")</f>
        <v/>
      </c>
      <c r="N261" s="78" t="str">
        <f>IFERROR(INDEX('Lists (to be hidden)'!$F:$F,MATCH(I261,'Lists (to be hidden)'!$E:$E,0)),"")</f>
        <v/>
      </c>
    </row>
    <row r="262" spans="1:14" x14ac:dyDescent="0.25">
      <c r="A262" s="18" t="s">
        <v>1254</v>
      </c>
      <c r="B262" s="18" t="str">
        <f>'1. Start Here'!$I$6</f>
        <v>N/A</v>
      </c>
      <c r="D262" s="23"/>
      <c r="E262" s="28" t="s">
        <v>584</v>
      </c>
      <c r="F262" s="19"/>
      <c r="G262" s="20"/>
      <c r="H262" s="20"/>
      <c r="I262" s="40"/>
      <c r="J262" s="185" t="str">
        <f>IFERROR(INDEX('Lists (to be hidden)'!I:I, MATCH(Table5791052[[#This Row],[Attachment A Expenditure Subcategory]], 'Lists (to be hidden)'!E:E,0)),"")</f>
        <v/>
      </c>
      <c r="K262" s="168"/>
      <c r="L262" s="194">
        <f>IF(Table5791052[[#This Row],[FEMA Reimbursable?]]="Yes", Table5791052[[#This Row],[Total Expenditure Amount]]*0.25, Table5791052[[#This Row],[Total Expenditure Amount]])</f>
        <v>0</v>
      </c>
      <c r="M262" s="77" t="str">
        <f>IFERROR(INDEX('Lists (to be hidden)'!$D:$D,MATCH(I262,'Lists (to be hidden)'!$E:$E,0)),"")</f>
        <v/>
      </c>
      <c r="N262" s="78" t="str">
        <f>IFERROR(INDEX('Lists (to be hidden)'!$F:$F,MATCH(I262,'Lists (to be hidden)'!$E:$E,0)),"")</f>
        <v/>
      </c>
    </row>
    <row r="263" spans="1:14" x14ac:dyDescent="0.25">
      <c r="A263" s="18" t="s">
        <v>1254</v>
      </c>
      <c r="B263" s="18" t="str">
        <f>'1. Start Here'!$I$6</f>
        <v>N/A</v>
      </c>
      <c r="D263" s="23"/>
      <c r="E263" s="29" t="s">
        <v>586</v>
      </c>
      <c r="F263" s="19"/>
      <c r="G263" s="20"/>
      <c r="H263" s="20"/>
      <c r="I263" s="40"/>
      <c r="J263" s="185" t="str">
        <f>IFERROR(INDEX('Lists (to be hidden)'!I:I, MATCH(Table5791052[[#This Row],[Attachment A Expenditure Subcategory]], 'Lists (to be hidden)'!E:E,0)),"")</f>
        <v/>
      </c>
      <c r="K263" s="168"/>
      <c r="L263" s="194">
        <f>IF(Table5791052[[#This Row],[FEMA Reimbursable?]]="Yes", Table5791052[[#This Row],[Total Expenditure Amount]]*0.25, Table5791052[[#This Row],[Total Expenditure Amount]])</f>
        <v>0</v>
      </c>
      <c r="M263" s="77" t="str">
        <f>IFERROR(INDEX('Lists (to be hidden)'!$D:$D,MATCH(I263,'Lists (to be hidden)'!$E:$E,0)),"")</f>
        <v/>
      </c>
      <c r="N263" s="78" t="str">
        <f>IFERROR(INDEX('Lists (to be hidden)'!$F:$F,MATCH(I263,'Lists (to be hidden)'!$E:$E,0)),"")</f>
        <v/>
      </c>
    </row>
    <row r="264" spans="1:14" x14ac:dyDescent="0.25">
      <c r="A264" s="18" t="s">
        <v>1254</v>
      </c>
      <c r="B264" s="18" t="str">
        <f>'1. Start Here'!$I$6</f>
        <v>N/A</v>
      </c>
      <c r="D264" s="23"/>
      <c r="E264" s="29" t="s">
        <v>588</v>
      </c>
      <c r="F264" s="19"/>
      <c r="G264" s="20"/>
      <c r="H264" s="20"/>
      <c r="I264" s="40"/>
      <c r="J264" s="185" t="str">
        <f>IFERROR(INDEX('Lists (to be hidden)'!I:I, MATCH(Table5791052[[#This Row],[Attachment A Expenditure Subcategory]], 'Lists (to be hidden)'!E:E,0)),"")</f>
        <v/>
      </c>
      <c r="K264" s="168"/>
      <c r="L264" s="194">
        <f>IF(Table5791052[[#This Row],[FEMA Reimbursable?]]="Yes", Table5791052[[#This Row],[Total Expenditure Amount]]*0.25, Table5791052[[#This Row],[Total Expenditure Amount]])</f>
        <v>0</v>
      </c>
      <c r="M264" s="77" t="str">
        <f>IFERROR(INDEX('Lists (to be hidden)'!$D:$D,MATCH(I264,'Lists (to be hidden)'!$E:$E,0)),"")</f>
        <v/>
      </c>
      <c r="N264" s="78" t="str">
        <f>IFERROR(INDEX('Lists (to be hidden)'!$F:$F,MATCH(I264,'Lists (to be hidden)'!$E:$E,0)),"")</f>
        <v/>
      </c>
    </row>
    <row r="265" spans="1:14" x14ac:dyDescent="0.25">
      <c r="A265" s="18" t="s">
        <v>1254</v>
      </c>
      <c r="B265" s="18" t="str">
        <f>'1. Start Here'!$I$6</f>
        <v>N/A</v>
      </c>
      <c r="D265" s="23"/>
      <c r="E265" s="28" t="s">
        <v>590</v>
      </c>
      <c r="F265" s="19"/>
      <c r="G265" s="20"/>
      <c r="H265" s="20"/>
      <c r="I265" s="40"/>
      <c r="J265" s="185" t="str">
        <f>IFERROR(INDEX('Lists (to be hidden)'!I:I, MATCH(Table5791052[[#This Row],[Attachment A Expenditure Subcategory]], 'Lists (to be hidden)'!E:E,0)),"")</f>
        <v/>
      </c>
      <c r="K265" s="168"/>
      <c r="L265" s="194">
        <f>IF(Table5791052[[#This Row],[FEMA Reimbursable?]]="Yes", Table5791052[[#This Row],[Total Expenditure Amount]]*0.25, Table5791052[[#This Row],[Total Expenditure Amount]])</f>
        <v>0</v>
      </c>
      <c r="M265" s="77" t="str">
        <f>IFERROR(INDEX('Lists (to be hidden)'!$D:$D,MATCH(I265,'Lists (to be hidden)'!$E:$E,0)),"")</f>
        <v/>
      </c>
      <c r="N265" s="78" t="str">
        <f>IFERROR(INDEX('Lists (to be hidden)'!$F:$F,MATCH(I265,'Lists (to be hidden)'!$E:$E,0)),"")</f>
        <v/>
      </c>
    </row>
    <row r="266" spans="1:14" x14ac:dyDescent="0.25">
      <c r="A266" s="18" t="s">
        <v>1254</v>
      </c>
      <c r="B266" s="18" t="str">
        <f>'1. Start Here'!$I$6</f>
        <v>N/A</v>
      </c>
      <c r="D266" s="23"/>
      <c r="E266" s="29" t="s">
        <v>592</v>
      </c>
      <c r="F266" s="19"/>
      <c r="G266" s="20"/>
      <c r="H266" s="20"/>
      <c r="I266" s="40"/>
      <c r="J266" s="185" t="str">
        <f>IFERROR(INDEX('Lists (to be hidden)'!I:I, MATCH(Table5791052[[#This Row],[Attachment A Expenditure Subcategory]], 'Lists (to be hidden)'!E:E,0)),"")</f>
        <v/>
      </c>
      <c r="K266" s="168"/>
      <c r="L266" s="194">
        <f>IF(Table5791052[[#This Row],[FEMA Reimbursable?]]="Yes", Table5791052[[#This Row],[Total Expenditure Amount]]*0.25, Table5791052[[#This Row],[Total Expenditure Amount]])</f>
        <v>0</v>
      </c>
      <c r="M266" s="77" t="str">
        <f>IFERROR(INDEX('Lists (to be hidden)'!$D:$D,MATCH(I266,'Lists (to be hidden)'!$E:$E,0)),"")</f>
        <v/>
      </c>
      <c r="N266" s="78" t="str">
        <f>IFERROR(INDEX('Lists (to be hidden)'!$F:$F,MATCH(I266,'Lists (to be hidden)'!$E:$E,0)),"")</f>
        <v/>
      </c>
    </row>
    <row r="267" spans="1:14" x14ac:dyDescent="0.25">
      <c r="A267" s="18" t="s">
        <v>1254</v>
      </c>
      <c r="B267" s="18" t="str">
        <f>'1. Start Here'!$I$6</f>
        <v>N/A</v>
      </c>
      <c r="D267" s="23"/>
      <c r="E267" s="29" t="s">
        <v>594</v>
      </c>
      <c r="F267" s="19"/>
      <c r="G267" s="20"/>
      <c r="H267" s="20"/>
      <c r="I267" s="40"/>
      <c r="J267" s="185" t="str">
        <f>IFERROR(INDEX('Lists (to be hidden)'!I:I, MATCH(Table5791052[[#This Row],[Attachment A Expenditure Subcategory]], 'Lists (to be hidden)'!E:E,0)),"")</f>
        <v/>
      </c>
      <c r="K267" s="168"/>
      <c r="L267" s="194">
        <f>IF(Table5791052[[#This Row],[FEMA Reimbursable?]]="Yes", Table5791052[[#This Row],[Total Expenditure Amount]]*0.25, Table5791052[[#This Row],[Total Expenditure Amount]])</f>
        <v>0</v>
      </c>
      <c r="M267" s="77" t="str">
        <f>IFERROR(INDEX('Lists (to be hidden)'!$D:$D,MATCH(I267,'Lists (to be hidden)'!$E:$E,0)),"")</f>
        <v/>
      </c>
      <c r="N267" s="78" t="str">
        <f>IFERROR(INDEX('Lists (to be hidden)'!$F:$F,MATCH(I267,'Lists (to be hidden)'!$E:$E,0)),"")</f>
        <v/>
      </c>
    </row>
    <row r="268" spans="1:14" x14ac:dyDescent="0.25">
      <c r="A268" s="18" t="s">
        <v>1254</v>
      </c>
      <c r="B268" s="18" t="str">
        <f>'1. Start Here'!$I$6</f>
        <v>N/A</v>
      </c>
      <c r="D268" s="23"/>
      <c r="E268" s="29" t="s">
        <v>596</v>
      </c>
      <c r="F268" s="19"/>
      <c r="G268" s="20"/>
      <c r="H268" s="20"/>
      <c r="I268" s="40"/>
      <c r="J268" s="185" t="str">
        <f>IFERROR(INDEX('Lists (to be hidden)'!I:I, MATCH(Table5791052[[#This Row],[Attachment A Expenditure Subcategory]], 'Lists (to be hidden)'!E:E,0)),"")</f>
        <v/>
      </c>
      <c r="K268" s="168"/>
      <c r="L268" s="194">
        <f>IF(Table5791052[[#This Row],[FEMA Reimbursable?]]="Yes", Table5791052[[#This Row],[Total Expenditure Amount]]*0.25, Table5791052[[#This Row],[Total Expenditure Amount]])</f>
        <v>0</v>
      </c>
      <c r="M268" s="77" t="str">
        <f>IFERROR(INDEX('Lists (to be hidden)'!$D:$D,MATCH(I268,'Lists (to be hidden)'!$E:$E,0)),"")</f>
        <v/>
      </c>
      <c r="N268" s="78" t="str">
        <f>IFERROR(INDEX('Lists (to be hidden)'!$F:$F,MATCH(I268,'Lists (to be hidden)'!$E:$E,0)),"")</f>
        <v/>
      </c>
    </row>
    <row r="269" spans="1:14" x14ac:dyDescent="0.25">
      <c r="A269" s="18" t="s">
        <v>1254</v>
      </c>
      <c r="B269" s="18" t="str">
        <f>'1. Start Here'!$I$6</f>
        <v>N/A</v>
      </c>
      <c r="D269" s="23"/>
      <c r="E269" s="29" t="s">
        <v>598</v>
      </c>
      <c r="F269" s="19"/>
      <c r="G269" s="20"/>
      <c r="H269" s="20"/>
      <c r="I269" s="40"/>
      <c r="J269" s="185" t="str">
        <f>IFERROR(INDEX('Lists (to be hidden)'!I:I, MATCH(Table5791052[[#This Row],[Attachment A Expenditure Subcategory]], 'Lists (to be hidden)'!E:E,0)),"")</f>
        <v/>
      </c>
      <c r="K269" s="168"/>
      <c r="L269" s="194">
        <f>IF(Table5791052[[#This Row],[FEMA Reimbursable?]]="Yes", Table5791052[[#This Row],[Total Expenditure Amount]]*0.25, Table5791052[[#This Row],[Total Expenditure Amount]])</f>
        <v>0</v>
      </c>
      <c r="M269" s="77" t="str">
        <f>IFERROR(INDEX('Lists (to be hidden)'!$D:$D,MATCH(I269,'Lists (to be hidden)'!$E:$E,0)),"")</f>
        <v/>
      </c>
      <c r="N269" s="78" t="str">
        <f>IFERROR(INDEX('Lists (to be hidden)'!$F:$F,MATCH(I269,'Lists (to be hidden)'!$E:$E,0)),"")</f>
        <v/>
      </c>
    </row>
    <row r="270" spans="1:14" x14ac:dyDescent="0.25">
      <c r="A270" s="18" t="s">
        <v>1254</v>
      </c>
      <c r="B270" s="18" t="str">
        <f>'1. Start Here'!$I$6</f>
        <v>N/A</v>
      </c>
      <c r="D270" s="23"/>
      <c r="E270" s="28" t="s">
        <v>600</v>
      </c>
      <c r="F270" s="19"/>
      <c r="G270" s="20"/>
      <c r="H270" s="20"/>
      <c r="I270" s="40"/>
      <c r="J270" s="185" t="str">
        <f>IFERROR(INDEX('Lists (to be hidden)'!I:I, MATCH(Table5791052[[#This Row],[Attachment A Expenditure Subcategory]], 'Lists (to be hidden)'!E:E,0)),"")</f>
        <v/>
      </c>
      <c r="K270" s="168"/>
      <c r="L270" s="194">
        <f>IF(Table5791052[[#This Row],[FEMA Reimbursable?]]="Yes", Table5791052[[#This Row],[Total Expenditure Amount]]*0.25, Table5791052[[#This Row],[Total Expenditure Amount]])</f>
        <v>0</v>
      </c>
      <c r="M270" s="77" t="str">
        <f>IFERROR(INDEX('Lists (to be hidden)'!$D:$D,MATCH(I270,'Lists (to be hidden)'!$E:$E,0)),"")</f>
        <v/>
      </c>
      <c r="N270" s="78" t="str">
        <f>IFERROR(INDEX('Lists (to be hidden)'!$F:$F,MATCH(I270,'Lists (to be hidden)'!$E:$E,0)),"")</f>
        <v/>
      </c>
    </row>
    <row r="271" spans="1:14" x14ac:dyDescent="0.25">
      <c r="A271" s="18" t="s">
        <v>1254</v>
      </c>
      <c r="B271" s="18" t="str">
        <f>'1. Start Here'!$I$6</f>
        <v>N/A</v>
      </c>
      <c r="D271" s="23"/>
      <c r="E271" s="29" t="s">
        <v>602</v>
      </c>
      <c r="F271" s="19"/>
      <c r="G271" s="20"/>
      <c r="H271" s="20"/>
      <c r="I271" s="40"/>
      <c r="J271" s="185" t="str">
        <f>IFERROR(INDEX('Lists (to be hidden)'!I:I, MATCH(Table5791052[[#This Row],[Attachment A Expenditure Subcategory]], 'Lists (to be hidden)'!E:E,0)),"")</f>
        <v/>
      </c>
      <c r="K271" s="168"/>
      <c r="L271" s="194">
        <f>IF(Table5791052[[#This Row],[FEMA Reimbursable?]]="Yes", Table5791052[[#This Row],[Total Expenditure Amount]]*0.25, Table5791052[[#This Row],[Total Expenditure Amount]])</f>
        <v>0</v>
      </c>
      <c r="M271" s="77" t="str">
        <f>IFERROR(INDEX('Lists (to be hidden)'!$D:$D,MATCH(I271,'Lists (to be hidden)'!$E:$E,0)),"")</f>
        <v/>
      </c>
      <c r="N271" s="78" t="str">
        <f>IFERROR(INDEX('Lists (to be hidden)'!$F:$F,MATCH(I271,'Lists (to be hidden)'!$E:$E,0)),"")</f>
        <v/>
      </c>
    </row>
    <row r="272" spans="1:14" x14ac:dyDescent="0.25">
      <c r="A272" s="18" t="s">
        <v>1254</v>
      </c>
      <c r="B272" s="18" t="str">
        <f>'1. Start Here'!$I$6</f>
        <v>N/A</v>
      </c>
      <c r="D272" s="23"/>
      <c r="E272" s="29" t="s">
        <v>604</v>
      </c>
      <c r="F272" s="19"/>
      <c r="G272" s="20"/>
      <c r="H272" s="20"/>
      <c r="I272" s="40"/>
      <c r="J272" s="185" t="str">
        <f>IFERROR(INDEX('Lists (to be hidden)'!I:I, MATCH(Table5791052[[#This Row],[Attachment A Expenditure Subcategory]], 'Lists (to be hidden)'!E:E,0)),"")</f>
        <v/>
      </c>
      <c r="K272" s="168"/>
      <c r="L272" s="194">
        <f>IF(Table5791052[[#This Row],[FEMA Reimbursable?]]="Yes", Table5791052[[#This Row],[Total Expenditure Amount]]*0.25, Table5791052[[#This Row],[Total Expenditure Amount]])</f>
        <v>0</v>
      </c>
      <c r="M272" s="77" t="str">
        <f>IFERROR(INDEX('Lists (to be hidden)'!$D:$D,MATCH(I272,'Lists (to be hidden)'!$E:$E,0)),"")</f>
        <v/>
      </c>
      <c r="N272" s="78" t="str">
        <f>IFERROR(INDEX('Lists (to be hidden)'!$F:$F,MATCH(I272,'Lists (to be hidden)'!$E:$E,0)),"")</f>
        <v/>
      </c>
    </row>
    <row r="273" spans="1:14" x14ac:dyDescent="0.25">
      <c r="A273" s="18" t="s">
        <v>1254</v>
      </c>
      <c r="B273" s="18" t="str">
        <f>'1. Start Here'!$I$6</f>
        <v>N/A</v>
      </c>
      <c r="D273" s="23"/>
      <c r="E273" s="28" t="s">
        <v>606</v>
      </c>
      <c r="F273" s="19"/>
      <c r="G273" s="20"/>
      <c r="H273" s="20"/>
      <c r="I273" s="40"/>
      <c r="J273" s="185" t="str">
        <f>IFERROR(INDEX('Lists (to be hidden)'!I:I, MATCH(Table5791052[[#This Row],[Attachment A Expenditure Subcategory]], 'Lists (to be hidden)'!E:E,0)),"")</f>
        <v/>
      </c>
      <c r="K273" s="168"/>
      <c r="L273" s="194">
        <f>IF(Table5791052[[#This Row],[FEMA Reimbursable?]]="Yes", Table5791052[[#This Row],[Total Expenditure Amount]]*0.25, Table5791052[[#This Row],[Total Expenditure Amount]])</f>
        <v>0</v>
      </c>
      <c r="M273" s="77" t="str">
        <f>IFERROR(INDEX('Lists (to be hidden)'!$D:$D,MATCH(I273,'Lists (to be hidden)'!$E:$E,0)),"")</f>
        <v/>
      </c>
      <c r="N273" s="78" t="str">
        <f>IFERROR(INDEX('Lists (to be hidden)'!$F:$F,MATCH(I273,'Lists (to be hidden)'!$E:$E,0)),"")</f>
        <v/>
      </c>
    </row>
    <row r="274" spans="1:14" x14ac:dyDescent="0.25">
      <c r="A274" s="18" t="s">
        <v>1254</v>
      </c>
      <c r="B274" s="18" t="str">
        <f>'1. Start Here'!$I$6</f>
        <v>N/A</v>
      </c>
      <c r="D274" s="23"/>
      <c r="E274" s="29" t="s">
        <v>608</v>
      </c>
      <c r="F274" s="19"/>
      <c r="G274" s="20"/>
      <c r="H274" s="20"/>
      <c r="I274" s="40"/>
      <c r="J274" s="185" t="str">
        <f>IFERROR(INDEX('Lists (to be hidden)'!I:I, MATCH(Table5791052[[#This Row],[Attachment A Expenditure Subcategory]], 'Lists (to be hidden)'!E:E,0)),"")</f>
        <v/>
      </c>
      <c r="K274" s="168"/>
      <c r="L274" s="194">
        <f>IF(Table5791052[[#This Row],[FEMA Reimbursable?]]="Yes", Table5791052[[#This Row],[Total Expenditure Amount]]*0.25, Table5791052[[#This Row],[Total Expenditure Amount]])</f>
        <v>0</v>
      </c>
      <c r="M274" s="77" t="str">
        <f>IFERROR(INDEX('Lists (to be hidden)'!$D:$D,MATCH(I274,'Lists (to be hidden)'!$E:$E,0)),"")</f>
        <v/>
      </c>
      <c r="N274" s="78" t="str">
        <f>IFERROR(INDEX('Lists (to be hidden)'!$F:$F,MATCH(I274,'Lists (to be hidden)'!$E:$E,0)),"")</f>
        <v/>
      </c>
    </row>
    <row r="275" spans="1:14" x14ac:dyDescent="0.25">
      <c r="A275" s="18" t="s">
        <v>1254</v>
      </c>
      <c r="B275" s="18" t="str">
        <f>'1. Start Here'!$I$6</f>
        <v>N/A</v>
      </c>
      <c r="D275" s="23"/>
      <c r="E275" s="29" t="s">
        <v>610</v>
      </c>
      <c r="F275" s="19"/>
      <c r="G275" s="20"/>
      <c r="H275" s="20"/>
      <c r="I275" s="40"/>
      <c r="J275" s="185" t="str">
        <f>IFERROR(INDEX('Lists (to be hidden)'!I:I, MATCH(Table5791052[[#This Row],[Attachment A Expenditure Subcategory]], 'Lists (to be hidden)'!E:E,0)),"")</f>
        <v/>
      </c>
      <c r="K275" s="168"/>
      <c r="L275" s="194">
        <f>IF(Table5791052[[#This Row],[FEMA Reimbursable?]]="Yes", Table5791052[[#This Row],[Total Expenditure Amount]]*0.25, Table5791052[[#This Row],[Total Expenditure Amount]])</f>
        <v>0</v>
      </c>
      <c r="M275" s="77" t="str">
        <f>IFERROR(INDEX('Lists (to be hidden)'!$D:$D,MATCH(I275,'Lists (to be hidden)'!$E:$E,0)),"")</f>
        <v/>
      </c>
      <c r="N275" s="78" t="str">
        <f>IFERROR(INDEX('Lists (to be hidden)'!$F:$F,MATCH(I275,'Lists (to be hidden)'!$E:$E,0)),"")</f>
        <v/>
      </c>
    </row>
    <row r="276" spans="1:14" x14ac:dyDescent="0.25">
      <c r="A276" s="18" t="s">
        <v>1254</v>
      </c>
      <c r="B276" s="18" t="str">
        <f>'1. Start Here'!$I$6</f>
        <v>N/A</v>
      </c>
      <c r="D276" s="23"/>
      <c r="E276" s="29" t="s">
        <v>612</v>
      </c>
      <c r="F276" s="19"/>
      <c r="G276" s="20"/>
      <c r="H276" s="20"/>
      <c r="I276" s="40"/>
      <c r="J276" s="185" t="str">
        <f>IFERROR(INDEX('Lists (to be hidden)'!I:I, MATCH(Table5791052[[#This Row],[Attachment A Expenditure Subcategory]], 'Lists (to be hidden)'!E:E,0)),"")</f>
        <v/>
      </c>
      <c r="K276" s="168"/>
      <c r="L276" s="194">
        <f>IF(Table5791052[[#This Row],[FEMA Reimbursable?]]="Yes", Table5791052[[#This Row],[Total Expenditure Amount]]*0.25, Table5791052[[#This Row],[Total Expenditure Amount]])</f>
        <v>0</v>
      </c>
      <c r="M276" s="77" t="str">
        <f>IFERROR(INDEX('Lists (to be hidden)'!$D:$D,MATCH(I276,'Lists (to be hidden)'!$E:$E,0)),"")</f>
        <v/>
      </c>
      <c r="N276" s="78" t="str">
        <f>IFERROR(INDEX('Lists (to be hidden)'!$F:$F,MATCH(I276,'Lists (to be hidden)'!$E:$E,0)),"")</f>
        <v/>
      </c>
    </row>
    <row r="277" spans="1:14" x14ac:dyDescent="0.25">
      <c r="A277" s="18" t="s">
        <v>1254</v>
      </c>
      <c r="B277" s="18" t="str">
        <f>'1. Start Here'!$I$6</f>
        <v>N/A</v>
      </c>
      <c r="D277" s="23"/>
      <c r="E277" s="29" t="s">
        <v>614</v>
      </c>
      <c r="F277" s="19"/>
      <c r="G277" s="20"/>
      <c r="H277" s="20"/>
      <c r="I277" s="40"/>
      <c r="J277" s="185" t="str">
        <f>IFERROR(INDEX('Lists (to be hidden)'!I:I, MATCH(Table5791052[[#This Row],[Attachment A Expenditure Subcategory]], 'Lists (to be hidden)'!E:E,0)),"")</f>
        <v/>
      </c>
      <c r="K277" s="168"/>
      <c r="L277" s="194">
        <f>IF(Table5791052[[#This Row],[FEMA Reimbursable?]]="Yes", Table5791052[[#This Row],[Total Expenditure Amount]]*0.25, Table5791052[[#This Row],[Total Expenditure Amount]])</f>
        <v>0</v>
      </c>
      <c r="M277" s="77" t="str">
        <f>IFERROR(INDEX('Lists (to be hidden)'!$D:$D,MATCH(I277,'Lists (to be hidden)'!$E:$E,0)),"")</f>
        <v/>
      </c>
      <c r="N277" s="78" t="str">
        <f>IFERROR(INDEX('Lists (to be hidden)'!$F:$F,MATCH(I277,'Lists (to be hidden)'!$E:$E,0)),"")</f>
        <v/>
      </c>
    </row>
    <row r="278" spans="1:14" x14ac:dyDescent="0.25">
      <c r="A278" s="18" t="s">
        <v>1254</v>
      </c>
      <c r="B278" s="18" t="str">
        <f>'1. Start Here'!$I$6</f>
        <v>N/A</v>
      </c>
      <c r="D278" s="23"/>
      <c r="E278" s="28" t="s">
        <v>616</v>
      </c>
      <c r="F278" s="19"/>
      <c r="G278" s="20"/>
      <c r="H278" s="20"/>
      <c r="I278" s="40"/>
      <c r="J278" s="185" t="str">
        <f>IFERROR(INDEX('Lists (to be hidden)'!I:I, MATCH(Table5791052[[#This Row],[Attachment A Expenditure Subcategory]], 'Lists (to be hidden)'!E:E,0)),"")</f>
        <v/>
      </c>
      <c r="K278" s="168"/>
      <c r="L278" s="194">
        <f>IF(Table5791052[[#This Row],[FEMA Reimbursable?]]="Yes", Table5791052[[#This Row],[Total Expenditure Amount]]*0.25, Table5791052[[#This Row],[Total Expenditure Amount]])</f>
        <v>0</v>
      </c>
      <c r="M278" s="77" t="str">
        <f>IFERROR(INDEX('Lists (to be hidden)'!$D:$D,MATCH(I278,'Lists (to be hidden)'!$E:$E,0)),"")</f>
        <v/>
      </c>
      <c r="N278" s="78" t="str">
        <f>IFERROR(INDEX('Lists (to be hidden)'!$F:$F,MATCH(I278,'Lists (to be hidden)'!$E:$E,0)),"")</f>
        <v/>
      </c>
    </row>
    <row r="279" spans="1:14" x14ac:dyDescent="0.25">
      <c r="A279" s="18" t="s">
        <v>1254</v>
      </c>
      <c r="B279" s="18" t="str">
        <f>'1. Start Here'!$I$6</f>
        <v>N/A</v>
      </c>
      <c r="D279" s="23"/>
      <c r="E279" s="29" t="s">
        <v>618</v>
      </c>
      <c r="F279" s="19"/>
      <c r="G279" s="20"/>
      <c r="H279" s="20"/>
      <c r="I279" s="40"/>
      <c r="J279" s="185" t="str">
        <f>IFERROR(INDEX('Lists (to be hidden)'!I:I, MATCH(Table5791052[[#This Row],[Attachment A Expenditure Subcategory]], 'Lists (to be hidden)'!E:E,0)),"")</f>
        <v/>
      </c>
      <c r="K279" s="168"/>
      <c r="L279" s="194">
        <f>IF(Table5791052[[#This Row],[FEMA Reimbursable?]]="Yes", Table5791052[[#This Row],[Total Expenditure Amount]]*0.25, Table5791052[[#This Row],[Total Expenditure Amount]])</f>
        <v>0</v>
      </c>
      <c r="M279" s="77" t="str">
        <f>IFERROR(INDEX('Lists (to be hidden)'!$D:$D,MATCH(I279,'Lists (to be hidden)'!$E:$E,0)),"")</f>
        <v/>
      </c>
      <c r="N279" s="78" t="str">
        <f>IFERROR(INDEX('Lists (to be hidden)'!$F:$F,MATCH(I279,'Lists (to be hidden)'!$E:$E,0)),"")</f>
        <v/>
      </c>
    </row>
    <row r="280" spans="1:14" x14ac:dyDescent="0.25">
      <c r="A280" s="18" t="s">
        <v>1254</v>
      </c>
      <c r="B280" s="18" t="str">
        <f>'1. Start Here'!$I$6</f>
        <v>N/A</v>
      </c>
      <c r="D280" s="23"/>
      <c r="E280" s="29" t="s">
        <v>620</v>
      </c>
      <c r="F280" s="19"/>
      <c r="G280" s="20"/>
      <c r="H280" s="20"/>
      <c r="I280" s="40"/>
      <c r="J280" s="185" t="str">
        <f>IFERROR(INDEX('Lists (to be hidden)'!I:I, MATCH(Table5791052[[#This Row],[Attachment A Expenditure Subcategory]], 'Lists (to be hidden)'!E:E,0)),"")</f>
        <v/>
      </c>
      <c r="K280" s="168"/>
      <c r="L280" s="194">
        <f>IF(Table5791052[[#This Row],[FEMA Reimbursable?]]="Yes", Table5791052[[#This Row],[Total Expenditure Amount]]*0.25, Table5791052[[#This Row],[Total Expenditure Amount]])</f>
        <v>0</v>
      </c>
      <c r="M280" s="77" t="str">
        <f>IFERROR(INDEX('Lists (to be hidden)'!$D:$D,MATCH(I280,'Lists (to be hidden)'!$E:$E,0)),"")</f>
        <v/>
      </c>
      <c r="N280" s="78" t="str">
        <f>IFERROR(INDEX('Lists (to be hidden)'!$F:$F,MATCH(I280,'Lists (to be hidden)'!$E:$E,0)),"")</f>
        <v/>
      </c>
    </row>
    <row r="281" spans="1:14" x14ac:dyDescent="0.25">
      <c r="A281" s="18" t="s">
        <v>1254</v>
      </c>
      <c r="B281" s="18" t="str">
        <f>'1. Start Here'!$I$6</f>
        <v>N/A</v>
      </c>
      <c r="D281" s="23"/>
      <c r="E281" s="28" t="s">
        <v>622</v>
      </c>
      <c r="F281" s="19"/>
      <c r="G281" s="20"/>
      <c r="H281" s="20"/>
      <c r="I281" s="40"/>
      <c r="J281" s="185" t="str">
        <f>IFERROR(INDEX('Lists (to be hidden)'!I:I, MATCH(Table5791052[[#This Row],[Attachment A Expenditure Subcategory]], 'Lists (to be hidden)'!E:E,0)),"")</f>
        <v/>
      </c>
      <c r="K281" s="168"/>
      <c r="L281" s="194">
        <f>IF(Table5791052[[#This Row],[FEMA Reimbursable?]]="Yes", Table5791052[[#This Row],[Total Expenditure Amount]]*0.25, Table5791052[[#This Row],[Total Expenditure Amount]])</f>
        <v>0</v>
      </c>
      <c r="M281" s="77" t="str">
        <f>IFERROR(INDEX('Lists (to be hidden)'!$D:$D,MATCH(I281,'Lists (to be hidden)'!$E:$E,0)),"")</f>
        <v/>
      </c>
      <c r="N281" s="78" t="str">
        <f>IFERROR(INDEX('Lists (to be hidden)'!$F:$F,MATCH(I281,'Lists (to be hidden)'!$E:$E,0)),"")</f>
        <v/>
      </c>
    </row>
    <row r="282" spans="1:14" x14ac:dyDescent="0.25">
      <c r="A282" s="18" t="s">
        <v>1254</v>
      </c>
      <c r="B282" s="18" t="str">
        <f>'1. Start Here'!$I$6</f>
        <v>N/A</v>
      </c>
      <c r="D282" s="23"/>
      <c r="E282" s="29" t="s">
        <v>624</v>
      </c>
      <c r="F282" s="19"/>
      <c r="G282" s="20"/>
      <c r="H282" s="20"/>
      <c r="I282" s="40"/>
      <c r="J282" s="185" t="str">
        <f>IFERROR(INDEX('Lists (to be hidden)'!I:I, MATCH(Table5791052[[#This Row],[Attachment A Expenditure Subcategory]], 'Lists (to be hidden)'!E:E,0)),"")</f>
        <v/>
      </c>
      <c r="K282" s="168"/>
      <c r="L282" s="194">
        <f>IF(Table5791052[[#This Row],[FEMA Reimbursable?]]="Yes", Table5791052[[#This Row],[Total Expenditure Amount]]*0.25, Table5791052[[#This Row],[Total Expenditure Amount]])</f>
        <v>0</v>
      </c>
      <c r="M282" s="77" t="str">
        <f>IFERROR(INDEX('Lists (to be hidden)'!$D:$D,MATCH(I282,'Lists (to be hidden)'!$E:$E,0)),"")</f>
        <v/>
      </c>
      <c r="N282" s="78" t="str">
        <f>IFERROR(INDEX('Lists (to be hidden)'!$F:$F,MATCH(I282,'Lists (to be hidden)'!$E:$E,0)),"")</f>
        <v/>
      </c>
    </row>
    <row r="283" spans="1:14" x14ac:dyDescent="0.25">
      <c r="A283" s="18" t="s">
        <v>1254</v>
      </c>
      <c r="B283" s="18" t="str">
        <f>'1. Start Here'!$I$6</f>
        <v>N/A</v>
      </c>
      <c r="D283" s="23"/>
      <c r="E283" s="29" t="s">
        <v>626</v>
      </c>
      <c r="F283" s="19"/>
      <c r="G283" s="20"/>
      <c r="H283" s="20"/>
      <c r="I283" s="40"/>
      <c r="J283" s="185" t="str">
        <f>IFERROR(INDEX('Lists (to be hidden)'!I:I, MATCH(Table5791052[[#This Row],[Attachment A Expenditure Subcategory]], 'Lists (to be hidden)'!E:E,0)),"")</f>
        <v/>
      </c>
      <c r="K283" s="168"/>
      <c r="L283" s="194">
        <f>IF(Table5791052[[#This Row],[FEMA Reimbursable?]]="Yes", Table5791052[[#This Row],[Total Expenditure Amount]]*0.25, Table5791052[[#This Row],[Total Expenditure Amount]])</f>
        <v>0</v>
      </c>
      <c r="M283" s="77" t="str">
        <f>IFERROR(INDEX('Lists (to be hidden)'!$D:$D,MATCH(I283,'Lists (to be hidden)'!$E:$E,0)),"")</f>
        <v/>
      </c>
      <c r="N283" s="78" t="str">
        <f>IFERROR(INDEX('Lists (to be hidden)'!$F:$F,MATCH(I283,'Lists (to be hidden)'!$E:$E,0)),"")</f>
        <v/>
      </c>
    </row>
    <row r="284" spans="1:14" x14ac:dyDescent="0.25">
      <c r="A284" s="18" t="s">
        <v>1254</v>
      </c>
      <c r="B284" s="18" t="str">
        <f>'1. Start Here'!$I$6</f>
        <v>N/A</v>
      </c>
      <c r="D284" s="23"/>
      <c r="E284" s="29" t="s">
        <v>628</v>
      </c>
      <c r="F284" s="19"/>
      <c r="G284" s="20"/>
      <c r="H284" s="20"/>
      <c r="I284" s="40"/>
      <c r="J284" s="185" t="str">
        <f>IFERROR(INDEX('Lists (to be hidden)'!I:I, MATCH(Table5791052[[#This Row],[Attachment A Expenditure Subcategory]], 'Lists (to be hidden)'!E:E,0)),"")</f>
        <v/>
      </c>
      <c r="K284" s="168"/>
      <c r="L284" s="194">
        <f>IF(Table5791052[[#This Row],[FEMA Reimbursable?]]="Yes", Table5791052[[#This Row],[Total Expenditure Amount]]*0.25, Table5791052[[#This Row],[Total Expenditure Amount]])</f>
        <v>0</v>
      </c>
      <c r="M284" s="77" t="str">
        <f>IFERROR(INDEX('Lists (to be hidden)'!$D:$D,MATCH(I284,'Lists (to be hidden)'!$E:$E,0)),"")</f>
        <v/>
      </c>
      <c r="N284" s="78" t="str">
        <f>IFERROR(INDEX('Lists (to be hidden)'!$F:$F,MATCH(I284,'Lists (to be hidden)'!$E:$E,0)),"")</f>
        <v/>
      </c>
    </row>
    <row r="285" spans="1:14" x14ac:dyDescent="0.25">
      <c r="A285" s="18" t="s">
        <v>1254</v>
      </c>
      <c r="B285" s="18" t="str">
        <f>'1. Start Here'!$I$6</f>
        <v>N/A</v>
      </c>
      <c r="D285" s="23"/>
      <c r="E285" s="29" t="s">
        <v>630</v>
      </c>
      <c r="F285" s="19"/>
      <c r="G285" s="20"/>
      <c r="H285" s="20"/>
      <c r="I285" s="40"/>
      <c r="J285" s="185" t="str">
        <f>IFERROR(INDEX('Lists (to be hidden)'!I:I, MATCH(Table5791052[[#This Row],[Attachment A Expenditure Subcategory]], 'Lists (to be hidden)'!E:E,0)),"")</f>
        <v/>
      </c>
      <c r="K285" s="168"/>
      <c r="L285" s="194">
        <f>IF(Table5791052[[#This Row],[FEMA Reimbursable?]]="Yes", Table5791052[[#This Row],[Total Expenditure Amount]]*0.25, Table5791052[[#This Row],[Total Expenditure Amount]])</f>
        <v>0</v>
      </c>
      <c r="M285" s="77" t="str">
        <f>IFERROR(INDEX('Lists (to be hidden)'!$D:$D,MATCH(I285,'Lists (to be hidden)'!$E:$E,0)),"")</f>
        <v/>
      </c>
      <c r="N285" s="78" t="str">
        <f>IFERROR(INDEX('Lists (to be hidden)'!$F:$F,MATCH(I285,'Lists (to be hidden)'!$E:$E,0)),"")</f>
        <v/>
      </c>
    </row>
    <row r="286" spans="1:14" x14ac:dyDescent="0.25">
      <c r="A286" s="18" t="s">
        <v>1254</v>
      </c>
      <c r="B286" s="18" t="str">
        <f>'1. Start Here'!$I$6</f>
        <v>N/A</v>
      </c>
      <c r="D286" s="23"/>
      <c r="E286" s="28" t="s">
        <v>632</v>
      </c>
      <c r="F286" s="19"/>
      <c r="G286" s="20"/>
      <c r="H286" s="20"/>
      <c r="I286" s="40"/>
      <c r="J286" s="185" t="str">
        <f>IFERROR(INDEX('Lists (to be hidden)'!I:I, MATCH(Table5791052[[#This Row],[Attachment A Expenditure Subcategory]], 'Lists (to be hidden)'!E:E,0)),"")</f>
        <v/>
      </c>
      <c r="K286" s="168"/>
      <c r="L286" s="194">
        <f>IF(Table5791052[[#This Row],[FEMA Reimbursable?]]="Yes", Table5791052[[#This Row],[Total Expenditure Amount]]*0.25, Table5791052[[#This Row],[Total Expenditure Amount]])</f>
        <v>0</v>
      </c>
      <c r="M286" s="77" t="str">
        <f>IFERROR(INDEX('Lists (to be hidden)'!$D:$D,MATCH(I286,'Lists (to be hidden)'!$E:$E,0)),"")</f>
        <v/>
      </c>
      <c r="N286" s="78" t="str">
        <f>IFERROR(INDEX('Lists (to be hidden)'!$F:$F,MATCH(I286,'Lists (to be hidden)'!$E:$E,0)),"")</f>
        <v/>
      </c>
    </row>
    <row r="287" spans="1:14" x14ac:dyDescent="0.25">
      <c r="A287" s="18" t="s">
        <v>1254</v>
      </c>
      <c r="B287" s="18" t="str">
        <f>'1. Start Here'!$I$6</f>
        <v>N/A</v>
      </c>
      <c r="D287" s="23"/>
      <c r="E287" s="29" t="s">
        <v>634</v>
      </c>
      <c r="F287" s="19"/>
      <c r="G287" s="20"/>
      <c r="H287" s="20"/>
      <c r="I287" s="40"/>
      <c r="J287" s="185" t="str">
        <f>IFERROR(INDEX('Lists (to be hidden)'!I:I, MATCH(Table5791052[[#This Row],[Attachment A Expenditure Subcategory]], 'Lists (to be hidden)'!E:E,0)),"")</f>
        <v/>
      </c>
      <c r="K287" s="168"/>
      <c r="L287" s="194">
        <f>IF(Table5791052[[#This Row],[FEMA Reimbursable?]]="Yes", Table5791052[[#This Row],[Total Expenditure Amount]]*0.25, Table5791052[[#This Row],[Total Expenditure Amount]])</f>
        <v>0</v>
      </c>
      <c r="M287" s="77" t="str">
        <f>IFERROR(INDEX('Lists (to be hidden)'!$D:$D,MATCH(I287,'Lists (to be hidden)'!$E:$E,0)),"")</f>
        <v/>
      </c>
      <c r="N287" s="78" t="str">
        <f>IFERROR(INDEX('Lists (to be hidden)'!$F:$F,MATCH(I287,'Lists (to be hidden)'!$E:$E,0)),"")</f>
        <v/>
      </c>
    </row>
    <row r="288" spans="1:14" x14ac:dyDescent="0.25">
      <c r="A288" s="18" t="s">
        <v>1254</v>
      </c>
      <c r="B288" s="18" t="str">
        <f>'1. Start Here'!$I$6</f>
        <v>N/A</v>
      </c>
      <c r="D288" s="23"/>
      <c r="E288" s="29" t="s">
        <v>636</v>
      </c>
      <c r="F288" s="19"/>
      <c r="G288" s="20"/>
      <c r="H288" s="20"/>
      <c r="I288" s="40"/>
      <c r="J288" s="185" t="str">
        <f>IFERROR(INDEX('Lists (to be hidden)'!I:I, MATCH(Table5791052[[#This Row],[Attachment A Expenditure Subcategory]], 'Lists (to be hidden)'!E:E,0)),"")</f>
        <v/>
      </c>
      <c r="K288" s="168"/>
      <c r="L288" s="194">
        <f>IF(Table5791052[[#This Row],[FEMA Reimbursable?]]="Yes", Table5791052[[#This Row],[Total Expenditure Amount]]*0.25, Table5791052[[#This Row],[Total Expenditure Amount]])</f>
        <v>0</v>
      </c>
      <c r="M288" s="77" t="str">
        <f>IFERROR(INDEX('Lists (to be hidden)'!$D:$D,MATCH(I288,'Lists (to be hidden)'!$E:$E,0)),"")</f>
        <v/>
      </c>
      <c r="N288" s="78" t="str">
        <f>IFERROR(INDEX('Lists (to be hidden)'!$F:$F,MATCH(I288,'Lists (to be hidden)'!$E:$E,0)),"")</f>
        <v/>
      </c>
    </row>
    <row r="289" spans="1:14" x14ac:dyDescent="0.25">
      <c r="A289" s="18" t="s">
        <v>1254</v>
      </c>
      <c r="B289" s="18" t="str">
        <f>'1. Start Here'!$I$6</f>
        <v>N/A</v>
      </c>
      <c r="D289" s="23"/>
      <c r="E289" s="28" t="s">
        <v>638</v>
      </c>
      <c r="F289" s="19"/>
      <c r="G289" s="20"/>
      <c r="H289" s="20"/>
      <c r="I289" s="40"/>
      <c r="J289" s="185" t="str">
        <f>IFERROR(INDEX('Lists (to be hidden)'!I:I, MATCH(Table5791052[[#This Row],[Attachment A Expenditure Subcategory]], 'Lists (to be hidden)'!E:E,0)),"")</f>
        <v/>
      </c>
      <c r="K289" s="168"/>
      <c r="L289" s="194">
        <f>IF(Table5791052[[#This Row],[FEMA Reimbursable?]]="Yes", Table5791052[[#This Row],[Total Expenditure Amount]]*0.25, Table5791052[[#This Row],[Total Expenditure Amount]])</f>
        <v>0</v>
      </c>
      <c r="M289" s="77" t="str">
        <f>IFERROR(INDEX('Lists (to be hidden)'!$D:$D,MATCH(I289,'Lists (to be hidden)'!$E:$E,0)),"")</f>
        <v/>
      </c>
      <c r="N289" s="78" t="str">
        <f>IFERROR(INDEX('Lists (to be hidden)'!$F:$F,MATCH(I289,'Lists (to be hidden)'!$E:$E,0)),"")</f>
        <v/>
      </c>
    </row>
    <row r="290" spans="1:14" x14ac:dyDescent="0.25">
      <c r="A290" s="18" t="s">
        <v>1254</v>
      </c>
      <c r="B290" s="18" t="str">
        <f>'1. Start Here'!$I$6</f>
        <v>N/A</v>
      </c>
      <c r="D290" s="23"/>
      <c r="E290" s="29" t="s">
        <v>640</v>
      </c>
      <c r="F290" s="19"/>
      <c r="G290" s="20"/>
      <c r="H290" s="20"/>
      <c r="I290" s="40"/>
      <c r="J290" s="185" t="str">
        <f>IFERROR(INDEX('Lists (to be hidden)'!I:I, MATCH(Table5791052[[#This Row],[Attachment A Expenditure Subcategory]], 'Lists (to be hidden)'!E:E,0)),"")</f>
        <v/>
      </c>
      <c r="K290" s="168"/>
      <c r="L290" s="194">
        <f>IF(Table5791052[[#This Row],[FEMA Reimbursable?]]="Yes", Table5791052[[#This Row],[Total Expenditure Amount]]*0.25, Table5791052[[#This Row],[Total Expenditure Amount]])</f>
        <v>0</v>
      </c>
      <c r="M290" s="77" t="str">
        <f>IFERROR(INDEX('Lists (to be hidden)'!$D:$D,MATCH(I290,'Lists (to be hidden)'!$E:$E,0)),"")</f>
        <v/>
      </c>
      <c r="N290" s="78" t="str">
        <f>IFERROR(INDEX('Lists (to be hidden)'!$F:$F,MATCH(I290,'Lists (to be hidden)'!$E:$E,0)),"")</f>
        <v/>
      </c>
    </row>
    <row r="291" spans="1:14" x14ac:dyDescent="0.25">
      <c r="A291" s="18" t="s">
        <v>1254</v>
      </c>
      <c r="B291" s="18" t="str">
        <f>'1. Start Here'!$I$6</f>
        <v>N/A</v>
      </c>
      <c r="D291" s="23"/>
      <c r="E291" s="29" t="s">
        <v>642</v>
      </c>
      <c r="F291" s="19"/>
      <c r="G291" s="20"/>
      <c r="H291" s="20"/>
      <c r="I291" s="40"/>
      <c r="J291" s="185" t="str">
        <f>IFERROR(INDEX('Lists (to be hidden)'!I:I, MATCH(Table5791052[[#This Row],[Attachment A Expenditure Subcategory]], 'Lists (to be hidden)'!E:E,0)),"")</f>
        <v/>
      </c>
      <c r="K291" s="168"/>
      <c r="L291" s="194">
        <f>IF(Table5791052[[#This Row],[FEMA Reimbursable?]]="Yes", Table5791052[[#This Row],[Total Expenditure Amount]]*0.25, Table5791052[[#This Row],[Total Expenditure Amount]])</f>
        <v>0</v>
      </c>
      <c r="M291" s="77" t="str">
        <f>IFERROR(INDEX('Lists (to be hidden)'!$D:$D,MATCH(I291,'Lists (to be hidden)'!$E:$E,0)),"")</f>
        <v/>
      </c>
      <c r="N291" s="78" t="str">
        <f>IFERROR(INDEX('Lists (to be hidden)'!$F:$F,MATCH(I291,'Lists (to be hidden)'!$E:$E,0)),"")</f>
        <v/>
      </c>
    </row>
    <row r="292" spans="1:14" x14ac:dyDescent="0.25">
      <c r="A292" s="18" t="s">
        <v>1254</v>
      </c>
      <c r="B292" s="18" t="str">
        <f>'1. Start Here'!$I$6</f>
        <v>N/A</v>
      </c>
      <c r="D292" s="23"/>
      <c r="E292" s="29" t="s">
        <v>644</v>
      </c>
      <c r="F292" s="19"/>
      <c r="G292" s="20"/>
      <c r="H292" s="20"/>
      <c r="I292" s="40"/>
      <c r="J292" s="185" t="str">
        <f>IFERROR(INDEX('Lists (to be hidden)'!I:I, MATCH(Table5791052[[#This Row],[Attachment A Expenditure Subcategory]], 'Lists (to be hidden)'!E:E,0)),"")</f>
        <v/>
      </c>
      <c r="K292" s="168"/>
      <c r="L292" s="194">
        <f>IF(Table5791052[[#This Row],[FEMA Reimbursable?]]="Yes", Table5791052[[#This Row],[Total Expenditure Amount]]*0.25, Table5791052[[#This Row],[Total Expenditure Amount]])</f>
        <v>0</v>
      </c>
      <c r="M292" s="77" t="str">
        <f>IFERROR(INDEX('Lists (to be hidden)'!$D:$D,MATCH(I292,'Lists (to be hidden)'!$E:$E,0)),"")</f>
        <v/>
      </c>
      <c r="N292" s="78" t="str">
        <f>IFERROR(INDEX('Lists (to be hidden)'!$F:$F,MATCH(I292,'Lists (to be hidden)'!$E:$E,0)),"")</f>
        <v/>
      </c>
    </row>
    <row r="293" spans="1:14" x14ac:dyDescent="0.25">
      <c r="A293" s="18" t="s">
        <v>1254</v>
      </c>
      <c r="B293" s="18" t="str">
        <f>'1. Start Here'!$I$6</f>
        <v>N/A</v>
      </c>
      <c r="D293" s="23"/>
      <c r="E293" s="29" t="s">
        <v>646</v>
      </c>
      <c r="F293" s="19"/>
      <c r="G293" s="20"/>
      <c r="H293" s="20"/>
      <c r="I293" s="40"/>
      <c r="J293" s="185" t="str">
        <f>IFERROR(INDEX('Lists (to be hidden)'!I:I, MATCH(Table5791052[[#This Row],[Attachment A Expenditure Subcategory]], 'Lists (to be hidden)'!E:E,0)),"")</f>
        <v/>
      </c>
      <c r="K293" s="168"/>
      <c r="L293" s="194">
        <f>IF(Table5791052[[#This Row],[FEMA Reimbursable?]]="Yes", Table5791052[[#This Row],[Total Expenditure Amount]]*0.25, Table5791052[[#This Row],[Total Expenditure Amount]])</f>
        <v>0</v>
      </c>
      <c r="M293" s="77" t="str">
        <f>IFERROR(INDEX('Lists (to be hidden)'!$D:$D,MATCH(I293,'Lists (to be hidden)'!$E:$E,0)),"")</f>
        <v/>
      </c>
      <c r="N293" s="78" t="str">
        <f>IFERROR(INDEX('Lists (to be hidden)'!$F:$F,MATCH(I293,'Lists (to be hidden)'!$E:$E,0)),"")</f>
        <v/>
      </c>
    </row>
    <row r="294" spans="1:14" x14ac:dyDescent="0.25">
      <c r="A294" s="18" t="s">
        <v>1254</v>
      </c>
      <c r="B294" s="18" t="str">
        <f>'1. Start Here'!$I$6</f>
        <v>N/A</v>
      </c>
      <c r="D294" s="23"/>
      <c r="E294" s="28" t="s">
        <v>648</v>
      </c>
      <c r="F294" s="19"/>
      <c r="G294" s="20"/>
      <c r="H294" s="20"/>
      <c r="I294" s="40"/>
      <c r="J294" s="185" t="str">
        <f>IFERROR(INDEX('Lists (to be hidden)'!I:I, MATCH(Table5791052[[#This Row],[Attachment A Expenditure Subcategory]], 'Lists (to be hidden)'!E:E,0)),"")</f>
        <v/>
      </c>
      <c r="K294" s="168"/>
      <c r="L294" s="194">
        <f>IF(Table5791052[[#This Row],[FEMA Reimbursable?]]="Yes", Table5791052[[#This Row],[Total Expenditure Amount]]*0.25, Table5791052[[#This Row],[Total Expenditure Amount]])</f>
        <v>0</v>
      </c>
      <c r="M294" s="77" t="str">
        <f>IFERROR(INDEX('Lists (to be hidden)'!$D:$D,MATCH(I294,'Lists (to be hidden)'!$E:$E,0)),"")</f>
        <v/>
      </c>
      <c r="N294" s="78" t="str">
        <f>IFERROR(INDEX('Lists (to be hidden)'!$F:$F,MATCH(I294,'Lists (to be hidden)'!$E:$E,0)),"")</f>
        <v/>
      </c>
    </row>
    <row r="295" spans="1:14" x14ac:dyDescent="0.25">
      <c r="A295" s="18" t="s">
        <v>1254</v>
      </c>
      <c r="B295" s="18" t="str">
        <f>'1. Start Here'!$I$6</f>
        <v>N/A</v>
      </c>
      <c r="D295" s="23"/>
      <c r="E295" s="29" t="s">
        <v>650</v>
      </c>
      <c r="F295" s="19"/>
      <c r="G295" s="20"/>
      <c r="H295" s="20"/>
      <c r="I295" s="40"/>
      <c r="J295" s="185" t="str">
        <f>IFERROR(INDEX('Lists (to be hidden)'!I:I, MATCH(Table5791052[[#This Row],[Attachment A Expenditure Subcategory]], 'Lists (to be hidden)'!E:E,0)),"")</f>
        <v/>
      </c>
      <c r="K295" s="168"/>
      <c r="L295" s="194">
        <f>IF(Table5791052[[#This Row],[FEMA Reimbursable?]]="Yes", Table5791052[[#This Row],[Total Expenditure Amount]]*0.25, Table5791052[[#This Row],[Total Expenditure Amount]])</f>
        <v>0</v>
      </c>
      <c r="M295" s="77" t="str">
        <f>IFERROR(INDEX('Lists (to be hidden)'!$D:$D,MATCH(I295,'Lists (to be hidden)'!$E:$E,0)),"")</f>
        <v/>
      </c>
      <c r="N295" s="78" t="str">
        <f>IFERROR(INDEX('Lists (to be hidden)'!$F:$F,MATCH(I295,'Lists (to be hidden)'!$E:$E,0)),"")</f>
        <v/>
      </c>
    </row>
    <row r="296" spans="1:14" x14ac:dyDescent="0.25">
      <c r="A296" s="18" t="s">
        <v>1254</v>
      </c>
      <c r="B296" s="18" t="str">
        <f>'1. Start Here'!$I$6</f>
        <v>N/A</v>
      </c>
      <c r="D296" s="23"/>
      <c r="E296" s="29" t="s">
        <v>652</v>
      </c>
      <c r="F296" s="19"/>
      <c r="G296" s="20"/>
      <c r="H296" s="20"/>
      <c r="I296" s="40"/>
      <c r="J296" s="185" t="str">
        <f>IFERROR(INDEX('Lists (to be hidden)'!I:I, MATCH(Table5791052[[#This Row],[Attachment A Expenditure Subcategory]], 'Lists (to be hidden)'!E:E,0)),"")</f>
        <v/>
      </c>
      <c r="K296" s="168"/>
      <c r="L296" s="194">
        <f>IF(Table5791052[[#This Row],[FEMA Reimbursable?]]="Yes", Table5791052[[#This Row],[Total Expenditure Amount]]*0.25, Table5791052[[#This Row],[Total Expenditure Amount]])</f>
        <v>0</v>
      </c>
      <c r="M296" s="77" t="str">
        <f>IFERROR(INDEX('Lists (to be hidden)'!$D:$D,MATCH(I296,'Lists (to be hidden)'!$E:$E,0)),"")</f>
        <v/>
      </c>
      <c r="N296" s="78" t="str">
        <f>IFERROR(INDEX('Lists (to be hidden)'!$F:$F,MATCH(I296,'Lists (to be hidden)'!$E:$E,0)),"")</f>
        <v/>
      </c>
    </row>
    <row r="297" spans="1:14" x14ac:dyDescent="0.25">
      <c r="A297" s="18" t="s">
        <v>1254</v>
      </c>
      <c r="B297" s="18" t="str">
        <f>'1. Start Here'!$I$6</f>
        <v>N/A</v>
      </c>
      <c r="D297" s="23"/>
      <c r="E297" s="28" t="s">
        <v>654</v>
      </c>
      <c r="F297" s="19"/>
      <c r="G297" s="20"/>
      <c r="H297" s="20"/>
      <c r="I297" s="40"/>
      <c r="J297" s="185" t="str">
        <f>IFERROR(INDEX('Lists (to be hidden)'!I:I, MATCH(Table5791052[[#This Row],[Attachment A Expenditure Subcategory]], 'Lists (to be hidden)'!E:E,0)),"")</f>
        <v/>
      </c>
      <c r="K297" s="168"/>
      <c r="L297" s="194">
        <f>IF(Table5791052[[#This Row],[FEMA Reimbursable?]]="Yes", Table5791052[[#This Row],[Total Expenditure Amount]]*0.25, Table5791052[[#This Row],[Total Expenditure Amount]])</f>
        <v>0</v>
      </c>
      <c r="M297" s="77" t="str">
        <f>IFERROR(INDEX('Lists (to be hidden)'!$D:$D,MATCH(I297,'Lists (to be hidden)'!$E:$E,0)),"")</f>
        <v/>
      </c>
      <c r="N297" s="78" t="str">
        <f>IFERROR(INDEX('Lists (to be hidden)'!$F:$F,MATCH(I297,'Lists (to be hidden)'!$E:$E,0)),"")</f>
        <v/>
      </c>
    </row>
    <row r="298" spans="1:14" x14ac:dyDescent="0.25">
      <c r="A298" s="18" t="s">
        <v>1254</v>
      </c>
      <c r="B298" s="18" t="str">
        <f>'1. Start Here'!$I$6</f>
        <v>N/A</v>
      </c>
      <c r="D298" s="23"/>
      <c r="E298" s="29" t="s">
        <v>656</v>
      </c>
      <c r="F298" s="19"/>
      <c r="G298" s="20"/>
      <c r="H298" s="20"/>
      <c r="I298" s="40"/>
      <c r="J298" s="185" t="str">
        <f>IFERROR(INDEX('Lists (to be hidden)'!I:I, MATCH(Table5791052[[#This Row],[Attachment A Expenditure Subcategory]], 'Lists (to be hidden)'!E:E,0)),"")</f>
        <v/>
      </c>
      <c r="K298" s="168"/>
      <c r="L298" s="194">
        <f>IF(Table5791052[[#This Row],[FEMA Reimbursable?]]="Yes", Table5791052[[#This Row],[Total Expenditure Amount]]*0.25, Table5791052[[#This Row],[Total Expenditure Amount]])</f>
        <v>0</v>
      </c>
      <c r="M298" s="77" t="str">
        <f>IFERROR(INDEX('Lists (to be hidden)'!$D:$D,MATCH(I298,'Lists (to be hidden)'!$E:$E,0)),"")</f>
        <v/>
      </c>
      <c r="N298" s="78" t="str">
        <f>IFERROR(INDEX('Lists (to be hidden)'!$F:$F,MATCH(I298,'Lists (to be hidden)'!$E:$E,0)),"")</f>
        <v/>
      </c>
    </row>
    <row r="299" spans="1:14" x14ac:dyDescent="0.25">
      <c r="A299" s="18" t="s">
        <v>1254</v>
      </c>
      <c r="B299" s="18" t="str">
        <f>'1. Start Here'!$I$6</f>
        <v>N/A</v>
      </c>
      <c r="D299" s="23"/>
      <c r="E299" s="29" t="s">
        <v>658</v>
      </c>
      <c r="F299" s="19"/>
      <c r="G299" s="20"/>
      <c r="H299" s="20"/>
      <c r="I299" s="40"/>
      <c r="J299" s="185" t="str">
        <f>IFERROR(INDEX('Lists (to be hidden)'!I:I, MATCH(Table5791052[[#This Row],[Attachment A Expenditure Subcategory]], 'Lists (to be hidden)'!E:E,0)),"")</f>
        <v/>
      </c>
      <c r="K299" s="168"/>
      <c r="L299" s="194">
        <f>IF(Table5791052[[#This Row],[FEMA Reimbursable?]]="Yes", Table5791052[[#This Row],[Total Expenditure Amount]]*0.25, Table5791052[[#This Row],[Total Expenditure Amount]])</f>
        <v>0</v>
      </c>
      <c r="M299" s="77" t="str">
        <f>IFERROR(INDEX('Lists (to be hidden)'!$D:$D,MATCH(I299,'Lists (to be hidden)'!$E:$E,0)),"")</f>
        <v/>
      </c>
      <c r="N299" s="78" t="str">
        <f>IFERROR(INDEX('Lists (to be hidden)'!$F:$F,MATCH(I299,'Lists (to be hidden)'!$E:$E,0)),"")</f>
        <v/>
      </c>
    </row>
    <row r="300" spans="1:14" x14ac:dyDescent="0.25">
      <c r="A300" s="18" t="s">
        <v>1254</v>
      </c>
      <c r="B300" s="18" t="str">
        <f>'1. Start Here'!$I$6</f>
        <v>N/A</v>
      </c>
      <c r="D300" s="23"/>
      <c r="E300" s="29" t="s">
        <v>660</v>
      </c>
      <c r="F300" s="19"/>
      <c r="G300" s="20"/>
      <c r="H300" s="20"/>
      <c r="I300" s="40"/>
      <c r="J300" s="185" t="str">
        <f>IFERROR(INDEX('Lists (to be hidden)'!I:I, MATCH(Table5791052[[#This Row],[Attachment A Expenditure Subcategory]], 'Lists (to be hidden)'!E:E,0)),"")</f>
        <v/>
      </c>
      <c r="K300" s="168"/>
      <c r="L300" s="194">
        <f>IF(Table5791052[[#This Row],[FEMA Reimbursable?]]="Yes", Table5791052[[#This Row],[Total Expenditure Amount]]*0.25, Table5791052[[#This Row],[Total Expenditure Amount]])</f>
        <v>0</v>
      </c>
      <c r="M300" s="77" t="str">
        <f>IFERROR(INDEX('Lists (to be hidden)'!$D:$D,MATCH(I300,'Lists (to be hidden)'!$E:$E,0)),"")</f>
        <v/>
      </c>
      <c r="N300" s="78" t="str">
        <f>IFERROR(INDEX('Lists (to be hidden)'!$F:$F,MATCH(I300,'Lists (to be hidden)'!$E:$E,0)),"")</f>
        <v/>
      </c>
    </row>
    <row r="301" spans="1:14" x14ac:dyDescent="0.25">
      <c r="A301" s="18" t="s">
        <v>1254</v>
      </c>
      <c r="B301" s="18" t="str">
        <f>'1. Start Here'!$I$6</f>
        <v>N/A</v>
      </c>
      <c r="D301" s="23"/>
      <c r="E301" s="29" t="s">
        <v>662</v>
      </c>
      <c r="F301" s="19"/>
      <c r="G301" s="20"/>
      <c r="H301" s="20"/>
      <c r="I301" s="40"/>
      <c r="J301" s="185" t="str">
        <f>IFERROR(INDEX('Lists (to be hidden)'!I:I, MATCH(Table5791052[[#This Row],[Attachment A Expenditure Subcategory]], 'Lists (to be hidden)'!E:E,0)),"")</f>
        <v/>
      </c>
      <c r="K301" s="168"/>
      <c r="L301" s="194">
        <f>IF(Table5791052[[#This Row],[FEMA Reimbursable?]]="Yes", Table5791052[[#This Row],[Total Expenditure Amount]]*0.25, Table5791052[[#This Row],[Total Expenditure Amount]])</f>
        <v>0</v>
      </c>
      <c r="M301" s="77" t="str">
        <f>IFERROR(INDEX('Lists (to be hidden)'!$D:$D,MATCH(I301,'Lists (to be hidden)'!$E:$E,0)),"")</f>
        <v/>
      </c>
      <c r="N301" s="78" t="str">
        <f>IFERROR(INDEX('Lists (to be hidden)'!$F:$F,MATCH(I301,'Lists (to be hidden)'!$E:$E,0)),"")</f>
        <v/>
      </c>
    </row>
    <row r="302" spans="1:14" x14ac:dyDescent="0.25">
      <c r="A302" s="18" t="s">
        <v>1254</v>
      </c>
      <c r="B302" s="18" t="str">
        <f>'1. Start Here'!$I$6</f>
        <v>N/A</v>
      </c>
      <c r="D302" s="23"/>
      <c r="E302" s="28" t="s">
        <v>664</v>
      </c>
      <c r="F302" s="19"/>
      <c r="G302" s="20"/>
      <c r="H302" s="20"/>
      <c r="I302" s="40"/>
      <c r="J302" s="185" t="str">
        <f>IFERROR(INDEX('Lists (to be hidden)'!I:I, MATCH(Table5791052[[#This Row],[Attachment A Expenditure Subcategory]], 'Lists (to be hidden)'!E:E,0)),"")</f>
        <v/>
      </c>
      <c r="K302" s="168"/>
      <c r="L302" s="194">
        <f>IF(Table5791052[[#This Row],[FEMA Reimbursable?]]="Yes", Table5791052[[#This Row],[Total Expenditure Amount]]*0.25, Table5791052[[#This Row],[Total Expenditure Amount]])</f>
        <v>0</v>
      </c>
      <c r="M302" s="77" t="str">
        <f>IFERROR(INDEX('Lists (to be hidden)'!$D:$D,MATCH(I302,'Lists (to be hidden)'!$E:$E,0)),"")</f>
        <v/>
      </c>
      <c r="N302" s="78" t="str">
        <f>IFERROR(INDEX('Lists (to be hidden)'!$F:$F,MATCH(I302,'Lists (to be hidden)'!$E:$E,0)),"")</f>
        <v/>
      </c>
    </row>
    <row r="303" spans="1:14" x14ac:dyDescent="0.25">
      <c r="A303" s="18" t="s">
        <v>1254</v>
      </c>
      <c r="B303" s="18" t="str">
        <f>'1. Start Here'!$I$6</f>
        <v>N/A</v>
      </c>
      <c r="D303" s="23"/>
      <c r="E303" s="29" t="s">
        <v>666</v>
      </c>
      <c r="F303" s="19"/>
      <c r="G303" s="20"/>
      <c r="H303" s="20"/>
      <c r="I303" s="40"/>
      <c r="J303" s="185" t="str">
        <f>IFERROR(INDEX('Lists (to be hidden)'!I:I, MATCH(Table5791052[[#This Row],[Attachment A Expenditure Subcategory]], 'Lists (to be hidden)'!E:E,0)),"")</f>
        <v/>
      </c>
      <c r="K303" s="168"/>
      <c r="L303" s="194">
        <f>IF(Table5791052[[#This Row],[FEMA Reimbursable?]]="Yes", Table5791052[[#This Row],[Total Expenditure Amount]]*0.25, Table5791052[[#This Row],[Total Expenditure Amount]])</f>
        <v>0</v>
      </c>
      <c r="M303" s="77" t="str">
        <f>IFERROR(INDEX('Lists (to be hidden)'!$D:$D,MATCH(I303,'Lists (to be hidden)'!$E:$E,0)),"")</f>
        <v/>
      </c>
      <c r="N303" s="78" t="str">
        <f>IFERROR(INDEX('Lists (to be hidden)'!$F:$F,MATCH(I303,'Lists (to be hidden)'!$E:$E,0)),"")</f>
        <v/>
      </c>
    </row>
    <row r="304" spans="1:14" x14ac:dyDescent="0.25">
      <c r="A304" s="18" t="s">
        <v>1254</v>
      </c>
      <c r="B304" s="18" t="str">
        <f>'1. Start Here'!$I$6</f>
        <v>N/A</v>
      </c>
      <c r="D304" s="23"/>
      <c r="E304" s="29" t="s">
        <v>668</v>
      </c>
      <c r="F304" s="19"/>
      <c r="G304" s="20"/>
      <c r="H304" s="20"/>
      <c r="I304" s="40"/>
      <c r="J304" s="185" t="str">
        <f>IFERROR(INDEX('Lists (to be hidden)'!I:I, MATCH(Table5791052[[#This Row],[Attachment A Expenditure Subcategory]], 'Lists (to be hidden)'!E:E,0)),"")</f>
        <v/>
      </c>
      <c r="K304" s="168"/>
      <c r="L304" s="194">
        <f>IF(Table5791052[[#This Row],[FEMA Reimbursable?]]="Yes", Table5791052[[#This Row],[Total Expenditure Amount]]*0.25, Table5791052[[#This Row],[Total Expenditure Amount]])</f>
        <v>0</v>
      </c>
      <c r="M304" s="77" t="str">
        <f>IFERROR(INDEX('Lists (to be hidden)'!$D:$D,MATCH(I304,'Lists (to be hidden)'!$E:$E,0)),"")</f>
        <v/>
      </c>
      <c r="N304" s="78" t="str">
        <f>IFERROR(INDEX('Lists (to be hidden)'!$F:$F,MATCH(I304,'Lists (to be hidden)'!$E:$E,0)),"")</f>
        <v/>
      </c>
    </row>
    <row r="305" spans="1:14" x14ac:dyDescent="0.25">
      <c r="A305" s="18" t="s">
        <v>1254</v>
      </c>
      <c r="B305" s="18" t="str">
        <f>'1. Start Here'!$I$6</f>
        <v>N/A</v>
      </c>
      <c r="D305" s="23"/>
      <c r="E305" s="28" t="s">
        <v>670</v>
      </c>
      <c r="F305" s="19"/>
      <c r="G305" s="20"/>
      <c r="H305" s="20"/>
      <c r="I305" s="40"/>
      <c r="J305" s="185" t="str">
        <f>IFERROR(INDEX('Lists (to be hidden)'!I:I, MATCH(Table5791052[[#This Row],[Attachment A Expenditure Subcategory]], 'Lists (to be hidden)'!E:E,0)),"")</f>
        <v/>
      </c>
      <c r="K305" s="168"/>
      <c r="L305" s="194">
        <f>IF(Table5791052[[#This Row],[FEMA Reimbursable?]]="Yes", Table5791052[[#This Row],[Total Expenditure Amount]]*0.25, Table5791052[[#This Row],[Total Expenditure Amount]])</f>
        <v>0</v>
      </c>
      <c r="M305" s="77" t="str">
        <f>IFERROR(INDEX('Lists (to be hidden)'!$D:$D,MATCH(I305,'Lists (to be hidden)'!$E:$E,0)),"")</f>
        <v/>
      </c>
      <c r="N305" s="78" t="str">
        <f>IFERROR(INDEX('Lists (to be hidden)'!$F:$F,MATCH(I305,'Lists (to be hidden)'!$E:$E,0)),"")</f>
        <v/>
      </c>
    </row>
    <row r="306" spans="1:14" x14ac:dyDescent="0.25">
      <c r="A306" s="18" t="s">
        <v>1254</v>
      </c>
      <c r="B306" s="18" t="str">
        <f>'1. Start Here'!$I$6</f>
        <v>N/A</v>
      </c>
      <c r="D306" s="23"/>
      <c r="E306" s="29" t="s">
        <v>672</v>
      </c>
      <c r="F306" s="19"/>
      <c r="G306" s="20"/>
      <c r="H306" s="20"/>
      <c r="I306" s="40"/>
      <c r="J306" s="185" t="str">
        <f>IFERROR(INDEX('Lists (to be hidden)'!I:I, MATCH(Table5791052[[#This Row],[Attachment A Expenditure Subcategory]], 'Lists (to be hidden)'!E:E,0)),"")</f>
        <v/>
      </c>
      <c r="K306" s="168"/>
      <c r="L306" s="194">
        <f>IF(Table5791052[[#This Row],[FEMA Reimbursable?]]="Yes", Table5791052[[#This Row],[Total Expenditure Amount]]*0.25, Table5791052[[#This Row],[Total Expenditure Amount]])</f>
        <v>0</v>
      </c>
      <c r="M306" s="77" t="str">
        <f>IFERROR(INDEX('Lists (to be hidden)'!$D:$D,MATCH(I306,'Lists (to be hidden)'!$E:$E,0)),"")</f>
        <v/>
      </c>
      <c r="N306" s="78" t="str">
        <f>IFERROR(INDEX('Lists (to be hidden)'!$F:$F,MATCH(I306,'Lists (to be hidden)'!$E:$E,0)),"")</f>
        <v/>
      </c>
    </row>
    <row r="307" spans="1:14" x14ac:dyDescent="0.25">
      <c r="A307" s="18" t="s">
        <v>1254</v>
      </c>
      <c r="B307" s="18" t="str">
        <f>'1. Start Here'!$I$6</f>
        <v>N/A</v>
      </c>
      <c r="D307" s="23"/>
      <c r="E307" s="29" t="s">
        <v>674</v>
      </c>
      <c r="F307" s="19"/>
      <c r="G307" s="20"/>
      <c r="H307" s="20"/>
      <c r="I307" s="40"/>
      <c r="J307" s="185" t="str">
        <f>IFERROR(INDEX('Lists (to be hidden)'!I:I, MATCH(Table5791052[[#This Row],[Attachment A Expenditure Subcategory]], 'Lists (to be hidden)'!E:E,0)),"")</f>
        <v/>
      </c>
      <c r="K307" s="168"/>
      <c r="L307" s="194">
        <f>IF(Table5791052[[#This Row],[FEMA Reimbursable?]]="Yes", Table5791052[[#This Row],[Total Expenditure Amount]]*0.25, Table5791052[[#This Row],[Total Expenditure Amount]])</f>
        <v>0</v>
      </c>
      <c r="M307" s="77" t="str">
        <f>IFERROR(INDEX('Lists (to be hidden)'!$D:$D,MATCH(I307,'Lists (to be hidden)'!$E:$E,0)),"")</f>
        <v/>
      </c>
      <c r="N307" s="78" t="str">
        <f>IFERROR(INDEX('Lists (to be hidden)'!$F:$F,MATCH(I307,'Lists (to be hidden)'!$E:$E,0)),"")</f>
        <v/>
      </c>
    </row>
    <row r="308" spans="1:14" x14ac:dyDescent="0.25">
      <c r="A308" s="18" t="s">
        <v>1254</v>
      </c>
      <c r="B308" s="18" t="str">
        <f>'1. Start Here'!$I$6</f>
        <v>N/A</v>
      </c>
      <c r="D308" s="23"/>
      <c r="E308" s="29" t="s">
        <v>676</v>
      </c>
      <c r="F308" s="19"/>
      <c r="G308" s="20"/>
      <c r="H308" s="20"/>
      <c r="I308" s="40"/>
      <c r="J308" s="185" t="str">
        <f>IFERROR(INDEX('Lists (to be hidden)'!I:I, MATCH(Table5791052[[#This Row],[Attachment A Expenditure Subcategory]], 'Lists (to be hidden)'!E:E,0)),"")</f>
        <v/>
      </c>
      <c r="K308" s="168"/>
      <c r="L308" s="194">
        <f>IF(Table5791052[[#This Row],[FEMA Reimbursable?]]="Yes", Table5791052[[#This Row],[Total Expenditure Amount]]*0.25, Table5791052[[#This Row],[Total Expenditure Amount]])</f>
        <v>0</v>
      </c>
      <c r="M308" s="77" t="str">
        <f>IFERROR(INDEX('Lists (to be hidden)'!$D:$D,MATCH(I308,'Lists (to be hidden)'!$E:$E,0)),"")</f>
        <v/>
      </c>
      <c r="N308" s="78" t="str">
        <f>IFERROR(INDEX('Lists (to be hidden)'!$F:$F,MATCH(I308,'Lists (to be hidden)'!$E:$E,0)),"")</f>
        <v/>
      </c>
    </row>
    <row r="309" spans="1:14" x14ac:dyDescent="0.25">
      <c r="A309" s="18" t="s">
        <v>1254</v>
      </c>
      <c r="B309" s="18" t="str">
        <f>'1. Start Here'!$I$6</f>
        <v>N/A</v>
      </c>
      <c r="D309" s="23"/>
      <c r="E309" s="29" t="s">
        <v>678</v>
      </c>
      <c r="F309" s="19"/>
      <c r="G309" s="20"/>
      <c r="H309" s="20"/>
      <c r="I309" s="40"/>
      <c r="J309" s="185" t="str">
        <f>IFERROR(INDEX('Lists (to be hidden)'!I:I, MATCH(Table5791052[[#This Row],[Attachment A Expenditure Subcategory]], 'Lists (to be hidden)'!E:E,0)),"")</f>
        <v/>
      </c>
      <c r="K309" s="168"/>
      <c r="L309" s="194">
        <f>IF(Table5791052[[#This Row],[FEMA Reimbursable?]]="Yes", Table5791052[[#This Row],[Total Expenditure Amount]]*0.25, Table5791052[[#This Row],[Total Expenditure Amount]])</f>
        <v>0</v>
      </c>
      <c r="M309" s="77" t="str">
        <f>IFERROR(INDEX('Lists (to be hidden)'!$D:$D,MATCH(I309,'Lists (to be hidden)'!$E:$E,0)),"")</f>
        <v/>
      </c>
      <c r="N309" s="78" t="str">
        <f>IFERROR(INDEX('Lists (to be hidden)'!$F:$F,MATCH(I309,'Lists (to be hidden)'!$E:$E,0)),"")</f>
        <v/>
      </c>
    </row>
    <row r="310" spans="1:14" x14ac:dyDescent="0.25">
      <c r="A310" s="18" t="s">
        <v>1254</v>
      </c>
      <c r="B310" s="18" t="str">
        <f>'1. Start Here'!$I$6</f>
        <v>N/A</v>
      </c>
      <c r="D310" s="23"/>
      <c r="E310" s="28" t="s">
        <v>680</v>
      </c>
      <c r="F310" s="19"/>
      <c r="G310" s="20"/>
      <c r="H310" s="20"/>
      <c r="I310" s="40"/>
      <c r="J310" s="185" t="str">
        <f>IFERROR(INDEX('Lists (to be hidden)'!I:I, MATCH(Table5791052[[#This Row],[Attachment A Expenditure Subcategory]], 'Lists (to be hidden)'!E:E,0)),"")</f>
        <v/>
      </c>
      <c r="K310" s="168"/>
      <c r="L310" s="194">
        <f>IF(Table5791052[[#This Row],[FEMA Reimbursable?]]="Yes", Table5791052[[#This Row],[Total Expenditure Amount]]*0.25, Table5791052[[#This Row],[Total Expenditure Amount]])</f>
        <v>0</v>
      </c>
      <c r="M310" s="77" t="str">
        <f>IFERROR(INDEX('Lists (to be hidden)'!$D:$D,MATCH(I310,'Lists (to be hidden)'!$E:$E,0)),"")</f>
        <v/>
      </c>
      <c r="N310" s="78" t="str">
        <f>IFERROR(INDEX('Lists (to be hidden)'!$F:$F,MATCH(I310,'Lists (to be hidden)'!$E:$E,0)),"")</f>
        <v/>
      </c>
    </row>
    <row r="311" spans="1:14" x14ac:dyDescent="0.25">
      <c r="A311" s="18" t="s">
        <v>1254</v>
      </c>
      <c r="B311" s="18" t="str">
        <f>'1. Start Here'!$I$6</f>
        <v>N/A</v>
      </c>
      <c r="D311" s="23"/>
      <c r="E311" s="29" t="s">
        <v>682</v>
      </c>
      <c r="F311" s="19"/>
      <c r="G311" s="20"/>
      <c r="H311" s="20"/>
      <c r="I311" s="40"/>
      <c r="J311" s="185" t="str">
        <f>IFERROR(INDEX('Lists (to be hidden)'!I:I, MATCH(Table5791052[[#This Row],[Attachment A Expenditure Subcategory]], 'Lists (to be hidden)'!E:E,0)),"")</f>
        <v/>
      </c>
      <c r="K311" s="168"/>
      <c r="L311" s="194">
        <f>IF(Table5791052[[#This Row],[FEMA Reimbursable?]]="Yes", Table5791052[[#This Row],[Total Expenditure Amount]]*0.25, Table5791052[[#This Row],[Total Expenditure Amount]])</f>
        <v>0</v>
      </c>
      <c r="M311" s="77" t="str">
        <f>IFERROR(INDEX('Lists (to be hidden)'!$D:$D,MATCH(I311,'Lists (to be hidden)'!$E:$E,0)),"")</f>
        <v/>
      </c>
      <c r="N311" s="78" t="str">
        <f>IFERROR(INDEX('Lists (to be hidden)'!$F:$F,MATCH(I311,'Lists (to be hidden)'!$E:$E,0)),"")</f>
        <v/>
      </c>
    </row>
    <row r="312" spans="1:14" x14ac:dyDescent="0.25">
      <c r="A312" s="18" t="s">
        <v>1254</v>
      </c>
      <c r="B312" s="18" t="str">
        <f>'1. Start Here'!$I$6</f>
        <v>N/A</v>
      </c>
      <c r="D312" s="23"/>
      <c r="E312" s="29" t="s">
        <v>684</v>
      </c>
      <c r="F312" s="19"/>
      <c r="G312" s="20"/>
      <c r="H312" s="20"/>
      <c r="I312" s="40"/>
      <c r="J312" s="185" t="str">
        <f>IFERROR(INDEX('Lists (to be hidden)'!I:I, MATCH(Table5791052[[#This Row],[Attachment A Expenditure Subcategory]], 'Lists (to be hidden)'!E:E,0)),"")</f>
        <v/>
      </c>
      <c r="K312" s="168"/>
      <c r="L312" s="194">
        <f>IF(Table5791052[[#This Row],[FEMA Reimbursable?]]="Yes", Table5791052[[#This Row],[Total Expenditure Amount]]*0.25, Table5791052[[#This Row],[Total Expenditure Amount]])</f>
        <v>0</v>
      </c>
      <c r="M312" s="77" t="str">
        <f>IFERROR(INDEX('Lists (to be hidden)'!$D:$D,MATCH(I312,'Lists (to be hidden)'!$E:$E,0)),"")</f>
        <v/>
      </c>
      <c r="N312" s="78" t="str">
        <f>IFERROR(INDEX('Lists (to be hidden)'!$F:$F,MATCH(I312,'Lists (to be hidden)'!$E:$E,0)),"")</f>
        <v/>
      </c>
    </row>
    <row r="313" spans="1:14" x14ac:dyDescent="0.25">
      <c r="A313" s="18" t="s">
        <v>1254</v>
      </c>
      <c r="B313" s="18" t="str">
        <f>'1. Start Here'!$I$6</f>
        <v>N/A</v>
      </c>
      <c r="D313" s="23"/>
      <c r="E313" s="28" t="s">
        <v>686</v>
      </c>
      <c r="F313" s="19"/>
      <c r="G313" s="20"/>
      <c r="H313" s="20"/>
      <c r="I313" s="40"/>
      <c r="J313" s="185" t="str">
        <f>IFERROR(INDEX('Lists (to be hidden)'!I:I, MATCH(Table5791052[[#This Row],[Attachment A Expenditure Subcategory]], 'Lists (to be hidden)'!E:E,0)),"")</f>
        <v/>
      </c>
      <c r="K313" s="168"/>
      <c r="L313" s="194">
        <f>IF(Table5791052[[#This Row],[FEMA Reimbursable?]]="Yes", Table5791052[[#This Row],[Total Expenditure Amount]]*0.25, Table5791052[[#This Row],[Total Expenditure Amount]])</f>
        <v>0</v>
      </c>
      <c r="M313" s="77" t="str">
        <f>IFERROR(INDEX('Lists (to be hidden)'!$D:$D,MATCH(I313,'Lists (to be hidden)'!$E:$E,0)),"")</f>
        <v/>
      </c>
      <c r="N313" s="78" t="str">
        <f>IFERROR(INDEX('Lists (to be hidden)'!$F:$F,MATCH(I313,'Lists (to be hidden)'!$E:$E,0)),"")</f>
        <v/>
      </c>
    </row>
    <row r="314" spans="1:14" x14ac:dyDescent="0.25">
      <c r="A314" s="18" t="s">
        <v>1254</v>
      </c>
      <c r="B314" s="18" t="str">
        <f>'1. Start Here'!$I$6</f>
        <v>N/A</v>
      </c>
      <c r="D314" s="23"/>
      <c r="E314" s="29" t="s">
        <v>688</v>
      </c>
      <c r="F314" s="19"/>
      <c r="G314" s="20"/>
      <c r="H314" s="20"/>
      <c r="I314" s="40"/>
      <c r="J314" s="185" t="str">
        <f>IFERROR(INDEX('Lists (to be hidden)'!I:I, MATCH(Table5791052[[#This Row],[Attachment A Expenditure Subcategory]], 'Lists (to be hidden)'!E:E,0)),"")</f>
        <v/>
      </c>
      <c r="K314" s="168"/>
      <c r="L314" s="194">
        <f>IF(Table5791052[[#This Row],[FEMA Reimbursable?]]="Yes", Table5791052[[#This Row],[Total Expenditure Amount]]*0.25, Table5791052[[#This Row],[Total Expenditure Amount]])</f>
        <v>0</v>
      </c>
      <c r="M314" s="77" t="str">
        <f>IFERROR(INDEX('Lists (to be hidden)'!$D:$D,MATCH(I314,'Lists (to be hidden)'!$E:$E,0)),"")</f>
        <v/>
      </c>
      <c r="N314" s="78" t="str">
        <f>IFERROR(INDEX('Lists (to be hidden)'!$F:$F,MATCH(I314,'Lists (to be hidden)'!$E:$E,0)),"")</f>
        <v/>
      </c>
    </row>
    <row r="315" spans="1:14" x14ac:dyDescent="0.25">
      <c r="A315" s="18" t="s">
        <v>1254</v>
      </c>
      <c r="B315" s="18" t="str">
        <f>'1. Start Here'!$I$6</f>
        <v>N/A</v>
      </c>
      <c r="D315" s="23"/>
      <c r="E315" s="29" t="s">
        <v>690</v>
      </c>
      <c r="F315" s="19"/>
      <c r="G315" s="20"/>
      <c r="H315" s="20"/>
      <c r="I315" s="40"/>
      <c r="J315" s="185" t="str">
        <f>IFERROR(INDEX('Lists (to be hidden)'!I:I, MATCH(Table5791052[[#This Row],[Attachment A Expenditure Subcategory]], 'Lists (to be hidden)'!E:E,0)),"")</f>
        <v/>
      </c>
      <c r="K315" s="168"/>
      <c r="L315" s="194">
        <f>IF(Table5791052[[#This Row],[FEMA Reimbursable?]]="Yes", Table5791052[[#This Row],[Total Expenditure Amount]]*0.25, Table5791052[[#This Row],[Total Expenditure Amount]])</f>
        <v>0</v>
      </c>
      <c r="M315" s="77" t="str">
        <f>IFERROR(INDEX('Lists (to be hidden)'!$D:$D,MATCH(I315,'Lists (to be hidden)'!$E:$E,0)),"")</f>
        <v/>
      </c>
      <c r="N315" s="78" t="str">
        <f>IFERROR(INDEX('Lists (to be hidden)'!$F:$F,MATCH(I315,'Lists (to be hidden)'!$E:$E,0)),"")</f>
        <v/>
      </c>
    </row>
    <row r="316" spans="1:14" x14ac:dyDescent="0.25">
      <c r="A316" s="18" t="s">
        <v>1254</v>
      </c>
      <c r="B316" s="18" t="str">
        <f>'1. Start Here'!$I$6</f>
        <v>N/A</v>
      </c>
      <c r="D316" s="23"/>
      <c r="E316" s="29" t="s">
        <v>692</v>
      </c>
      <c r="F316" s="19"/>
      <c r="G316" s="20"/>
      <c r="H316" s="20"/>
      <c r="I316" s="40"/>
      <c r="J316" s="185" t="str">
        <f>IFERROR(INDEX('Lists (to be hidden)'!I:I, MATCH(Table5791052[[#This Row],[Attachment A Expenditure Subcategory]], 'Lists (to be hidden)'!E:E,0)),"")</f>
        <v/>
      </c>
      <c r="K316" s="168"/>
      <c r="L316" s="194">
        <f>IF(Table5791052[[#This Row],[FEMA Reimbursable?]]="Yes", Table5791052[[#This Row],[Total Expenditure Amount]]*0.25, Table5791052[[#This Row],[Total Expenditure Amount]])</f>
        <v>0</v>
      </c>
      <c r="M316" s="77" t="str">
        <f>IFERROR(INDEX('Lists (to be hidden)'!$D:$D,MATCH(I316,'Lists (to be hidden)'!$E:$E,0)),"")</f>
        <v/>
      </c>
      <c r="N316" s="78" t="str">
        <f>IFERROR(INDEX('Lists (to be hidden)'!$F:$F,MATCH(I316,'Lists (to be hidden)'!$E:$E,0)),"")</f>
        <v/>
      </c>
    </row>
    <row r="317" spans="1:14" x14ac:dyDescent="0.25">
      <c r="A317" s="18" t="s">
        <v>1254</v>
      </c>
      <c r="B317" s="18" t="str">
        <f>'1. Start Here'!$I$6</f>
        <v>N/A</v>
      </c>
      <c r="D317" s="23"/>
      <c r="E317" s="29" t="s">
        <v>694</v>
      </c>
      <c r="F317" s="19"/>
      <c r="G317" s="20"/>
      <c r="H317" s="20"/>
      <c r="I317" s="40"/>
      <c r="J317" s="185" t="str">
        <f>IFERROR(INDEX('Lists (to be hidden)'!I:I, MATCH(Table5791052[[#This Row],[Attachment A Expenditure Subcategory]], 'Lists (to be hidden)'!E:E,0)),"")</f>
        <v/>
      </c>
      <c r="K317" s="168"/>
      <c r="L317" s="194">
        <f>IF(Table5791052[[#This Row],[FEMA Reimbursable?]]="Yes", Table5791052[[#This Row],[Total Expenditure Amount]]*0.25, Table5791052[[#This Row],[Total Expenditure Amount]])</f>
        <v>0</v>
      </c>
      <c r="M317" s="77" t="str">
        <f>IFERROR(INDEX('Lists (to be hidden)'!$D:$D,MATCH(I317,'Lists (to be hidden)'!$E:$E,0)),"")</f>
        <v/>
      </c>
      <c r="N317" s="78" t="str">
        <f>IFERROR(INDEX('Lists (to be hidden)'!$F:$F,MATCH(I317,'Lists (to be hidden)'!$E:$E,0)),"")</f>
        <v/>
      </c>
    </row>
    <row r="318" spans="1:14" x14ac:dyDescent="0.25">
      <c r="A318" s="18" t="s">
        <v>1254</v>
      </c>
      <c r="B318" s="18" t="str">
        <f>'1. Start Here'!$I$6</f>
        <v>N/A</v>
      </c>
      <c r="D318" s="23"/>
      <c r="E318" s="28" t="s">
        <v>696</v>
      </c>
      <c r="F318" s="19"/>
      <c r="G318" s="20"/>
      <c r="H318" s="20"/>
      <c r="I318" s="40"/>
      <c r="J318" s="185" t="str">
        <f>IFERROR(INDEX('Lists (to be hidden)'!I:I, MATCH(Table5791052[[#This Row],[Attachment A Expenditure Subcategory]], 'Lists (to be hidden)'!E:E,0)),"")</f>
        <v/>
      </c>
      <c r="K318" s="168"/>
      <c r="L318" s="194">
        <f>IF(Table5791052[[#This Row],[FEMA Reimbursable?]]="Yes", Table5791052[[#This Row],[Total Expenditure Amount]]*0.25, Table5791052[[#This Row],[Total Expenditure Amount]])</f>
        <v>0</v>
      </c>
      <c r="M318" s="77" t="str">
        <f>IFERROR(INDEX('Lists (to be hidden)'!$D:$D,MATCH(I318,'Lists (to be hidden)'!$E:$E,0)),"")</f>
        <v/>
      </c>
      <c r="N318" s="78" t="str">
        <f>IFERROR(INDEX('Lists (to be hidden)'!$F:$F,MATCH(I318,'Lists (to be hidden)'!$E:$E,0)),"")</f>
        <v/>
      </c>
    </row>
    <row r="319" spans="1:14" x14ac:dyDescent="0.25">
      <c r="A319" s="18" t="s">
        <v>1254</v>
      </c>
      <c r="B319" s="18" t="str">
        <f>'1. Start Here'!$I$6</f>
        <v>N/A</v>
      </c>
      <c r="D319" s="23"/>
      <c r="E319" s="29" t="s">
        <v>698</v>
      </c>
      <c r="F319" s="19"/>
      <c r="G319" s="20"/>
      <c r="H319" s="20"/>
      <c r="I319" s="40"/>
      <c r="J319" s="185" t="str">
        <f>IFERROR(INDEX('Lists (to be hidden)'!I:I, MATCH(Table5791052[[#This Row],[Attachment A Expenditure Subcategory]], 'Lists (to be hidden)'!E:E,0)),"")</f>
        <v/>
      </c>
      <c r="K319" s="168"/>
      <c r="L319" s="194">
        <f>IF(Table5791052[[#This Row],[FEMA Reimbursable?]]="Yes", Table5791052[[#This Row],[Total Expenditure Amount]]*0.25, Table5791052[[#This Row],[Total Expenditure Amount]])</f>
        <v>0</v>
      </c>
      <c r="M319" s="77" t="str">
        <f>IFERROR(INDEX('Lists (to be hidden)'!$D:$D,MATCH(I319,'Lists (to be hidden)'!$E:$E,0)),"")</f>
        <v/>
      </c>
      <c r="N319" s="78" t="str">
        <f>IFERROR(INDEX('Lists (to be hidden)'!$F:$F,MATCH(I319,'Lists (to be hidden)'!$E:$E,0)),"")</f>
        <v/>
      </c>
    </row>
    <row r="320" spans="1:14" x14ac:dyDescent="0.25">
      <c r="A320" s="18" t="s">
        <v>1254</v>
      </c>
      <c r="B320" s="18" t="str">
        <f>'1. Start Here'!$I$6</f>
        <v>N/A</v>
      </c>
      <c r="D320" s="23"/>
      <c r="E320" s="29" t="s">
        <v>700</v>
      </c>
      <c r="F320" s="19"/>
      <c r="G320" s="20"/>
      <c r="H320" s="20"/>
      <c r="I320" s="40"/>
      <c r="J320" s="185" t="str">
        <f>IFERROR(INDEX('Lists (to be hidden)'!I:I, MATCH(Table5791052[[#This Row],[Attachment A Expenditure Subcategory]], 'Lists (to be hidden)'!E:E,0)),"")</f>
        <v/>
      </c>
      <c r="K320" s="168"/>
      <c r="L320" s="194">
        <f>IF(Table5791052[[#This Row],[FEMA Reimbursable?]]="Yes", Table5791052[[#This Row],[Total Expenditure Amount]]*0.25, Table5791052[[#This Row],[Total Expenditure Amount]])</f>
        <v>0</v>
      </c>
      <c r="M320" s="77" t="str">
        <f>IFERROR(INDEX('Lists (to be hidden)'!$D:$D,MATCH(I320,'Lists (to be hidden)'!$E:$E,0)),"")</f>
        <v/>
      </c>
      <c r="N320" s="78" t="str">
        <f>IFERROR(INDEX('Lists (to be hidden)'!$F:$F,MATCH(I320,'Lists (to be hidden)'!$E:$E,0)),"")</f>
        <v/>
      </c>
    </row>
    <row r="321" spans="1:14" x14ac:dyDescent="0.25">
      <c r="A321" s="18" t="s">
        <v>1254</v>
      </c>
      <c r="B321" s="18" t="str">
        <f>'1. Start Here'!$I$6</f>
        <v>N/A</v>
      </c>
      <c r="D321" s="23"/>
      <c r="E321" s="28" t="s">
        <v>702</v>
      </c>
      <c r="F321" s="19"/>
      <c r="G321" s="20"/>
      <c r="H321" s="20"/>
      <c r="I321" s="40"/>
      <c r="J321" s="185" t="str">
        <f>IFERROR(INDEX('Lists (to be hidden)'!I:I, MATCH(Table5791052[[#This Row],[Attachment A Expenditure Subcategory]], 'Lists (to be hidden)'!E:E,0)),"")</f>
        <v/>
      </c>
      <c r="K321" s="168"/>
      <c r="L321" s="194">
        <f>IF(Table5791052[[#This Row],[FEMA Reimbursable?]]="Yes", Table5791052[[#This Row],[Total Expenditure Amount]]*0.25, Table5791052[[#This Row],[Total Expenditure Amount]])</f>
        <v>0</v>
      </c>
      <c r="M321" s="77" t="str">
        <f>IFERROR(INDEX('Lists (to be hidden)'!$D:$D,MATCH(I321,'Lists (to be hidden)'!$E:$E,0)),"")</f>
        <v/>
      </c>
      <c r="N321" s="78" t="str">
        <f>IFERROR(INDEX('Lists (to be hidden)'!$F:$F,MATCH(I321,'Lists (to be hidden)'!$E:$E,0)),"")</f>
        <v/>
      </c>
    </row>
    <row r="322" spans="1:14" x14ac:dyDescent="0.25">
      <c r="A322" s="18" t="s">
        <v>1254</v>
      </c>
      <c r="B322" s="18" t="str">
        <f>'1. Start Here'!$I$6</f>
        <v>N/A</v>
      </c>
      <c r="D322" s="23"/>
      <c r="E322" s="29" t="s">
        <v>704</v>
      </c>
      <c r="F322" s="19"/>
      <c r="G322" s="20"/>
      <c r="H322" s="20"/>
      <c r="I322" s="40"/>
      <c r="J322" s="185" t="str">
        <f>IFERROR(INDEX('Lists (to be hidden)'!I:I, MATCH(Table5791052[[#This Row],[Attachment A Expenditure Subcategory]], 'Lists (to be hidden)'!E:E,0)),"")</f>
        <v/>
      </c>
      <c r="K322" s="168"/>
      <c r="L322" s="194">
        <f>IF(Table5791052[[#This Row],[FEMA Reimbursable?]]="Yes", Table5791052[[#This Row],[Total Expenditure Amount]]*0.25, Table5791052[[#This Row],[Total Expenditure Amount]])</f>
        <v>0</v>
      </c>
      <c r="M322" s="77" t="str">
        <f>IFERROR(INDEX('Lists (to be hidden)'!$D:$D,MATCH(I322,'Lists (to be hidden)'!$E:$E,0)),"")</f>
        <v/>
      </c>
      <c r="N322" s="78" t="str">
        <f>IFERROR(INDEX('Lists (to be hidden)'!$F:$F,MATCH(I322,'Lists (to be hidden)'!$E:$E,0)),"")</f>
        <v/>
      </c>
    </row>
    <row r="323" spans="1:14" x14ac:dyDescent="0.25">
      <c r="A323" s="18" t="s">
        <v>1254</v>
      </c>
      <c r="B323" s="18" t="str">
        <f>'1. Start Here'!$I$6</f>
        <v>N/A</v>
      </c>
      <c r="D323" s="23"/>
      <c r="E323" s="29" t="s">
        <v>706</v>
      </c>
      <c r="F323" s="19"/>
      <c r="G323" s="20"/>
      <c r="H323" s="20"/>
      <c r="I323" s="40"/>
      <c r="J323" s="185" t="str">
        <f>IFERROR(INDEX('Lists (to be hidden)'!I:I, MATCH(Table5791052[[#This Row],[Attachment A Expenditure Subcategory]], 'Lists (to be hidden)'!E:E,0)),"")</f>
        <v/>
      </c>
      <c r="K323" s="168"/>
      <c r="L323" s="194">
        <f>IF(Table5791052[[#This Row],[FEMA Reimbursable?]]="Yes", Table5791052[[#This Row],[Total Expenditure Amount]]*0.25, Table5791052[[#This Row],[Total Expenditure Amount]])</f>
        <v>0</v>
      </c>
      <c r="M323" s="77" t="str">
        <f>IFERROR(INDEX('Lists (to be hidden)'!$D:$D,MATCH(I323,'Lists (to be hidden)'!$E:$E,0)),"")</f>
        <v/>
      </c>
      <c r="N323" s="78" t="str">
        <f>IFERROR(INDEX('Lists (to be hidden)'!$F:$F,MATCH(I323,'Lists (to be hidden)'!$E:$E,0)),"")</f>
        <v/>
      </c>
    </row>
    <row r="324" spans="1:14" x14ac:dyDescent="0.25">
      <c r="A324" s="18" t="s">
        <v>1254</v>
      </c>
      <c r="B324" s="18" t="str">
        <f>'1. Start Here'!$I$6</f>
        <v>N/A</v>
      </c>
      <c r="D324" s="23"/>
      <c r="E324" s="29" t="s">
        <v>708</v>
      </c>
      <c r="F324" s="19"/>
      <c r="G324" s="20"/>
      <c r="H324" s="20"/>
      <c r="I324" s="40"/>
      <c r="J324" s="185" t="str">
        <f>IFERROR(INDEX('Lists (to be hidden)'!I:I, MATCH(Table5791052[[#This Row],[Attachment A Expenditure Subcategory]], 'Lists (to be hidden)'!E:E,0)),"")</f>
        <v/>
      </c>
      <c r="K324" s="168"/>
      <c r="L324" s="194">
        <f>IF(Table5791052[[#This Row],[FEMA Reimbursable?]]="Yes", Table5791052[[#This Row],[Total Expenditure Amount]]*0.25, Table5791052[[#This Row],[Total Expenditure Amount]])</f>
        <v>0</v>
      </c>
      <c r="M324" s="77" t="str">
        <f>IFERROR(INDEX('Lists (to be hidden)'!$D:$D,MATCH(I324,'Lists (to be hidden)'!$E:$E,0)),"")</f>
        <v/>
      </c>
      <c r="N324" s="78" t="str">
        <f>IFERROR(INDEX('Lists (to be hidden)'!$F:$F,MATCH(I324,'Lists (to be hidden)'!$E:$E,0)),"")</f>
        <v/>
      </c>
    </row>
    <row r="325" spans="1:14" x14ac:dyDescent="0.25">
      <c r="A325" s="18" t="s">
        <v>1254</v>
      </c>
      <c r="B325" s="18" t="str">
        <f>'1. Start Here'!$I$6</f>
        <v>N/A</v>
      </c>
      <c r="D325" s="23"/>
      <c r="E325" s="29" t="s">
        <v>710</v>
      </c>
      <c r="F325" s="19"/>
      <c r="G325" s="20"/>
      <c r="H325" s="20"/>
      <c r="I325" s="40"/>
      <c r="J325" s="185" t="str">
        <f>IFERROR(INDEX('Lists (to be hidden)'!I:I, MATCH(Table5791052[[#This Row],[Attachment A Expenditure Subcategory]], 'Lists (to be hidden)'!E:E,0)),"")</f>
        <v/>
      </c>
      <c r="K325" s="168"/>
      <c r="L325" s="194">
        <f>IF(Table5791052[[#This Row],[FEMA Reimbursable?]]="Yes", Table5791052[[#This Row],[Total Expenditure Amount]]*0.25, Table5791052[[#This Row],[Total Expenditure Amount]])</f>
        <v>0</v>
      </c>
      <c r="M325" s="77" t="str">
        <f>IFERROR(INDEX('Lists (to be hidden)'!$D:$D,MATCH(I325,'Lists (to be hidden)'!$E:$E,0)),"")</f>
        <v/>
      </c>
      <c r="N325" s="78" t="str">
        <f>IFERROR(INDEX('Lists (to be hidden)'!$F:$F,MATCH(I325,'Lists (to be hidden)'!$E:$E,0)),"")</f>
        <v/>
      </c>
    </row>
    <row r="326" spans="1:14" x14ac:dyDescent="0.25">
      <c r="A326" s="18" t="s">
        <v>1254</v>
      </c>
      <c r="B326" s="18" t="str">
        <f>'1. Start Here'!$I$6</f>
        <v>N/A</v>
      </c>
      <c r="D326" s="23"/>
      <c r="E326" s="28" t="s">
        <v>712</v>
      </c>
      <c r="F326" s="19"/>
      <c r="G326" s="20"/>
      <c r="H326" s="20"/>
      <c r="I326" s="40"/>
      <c r="J326" s="185" t="str">
        <f>IFERROR(INDEX('Lists (to be hidden)'!I:I, MATCH(Table5791052[[#This Row],[Attachment A Expenditure Subcategory]], 'Lists (to be hidden)'!E:E,0)),"")</f>
        <v/>
      </c>
      <c r="K326" s="168"/>
      <c r="L326" s="194">
        <f>IF(Table5791052[[#This Row],[FEMA Reimbursable?]]="Yes", Table5791052[[#This Row],[Total Expenditure Amount]]*0.25, Table5791052[[#This Row],[Total Expenditure Amount]])</f>
        <v>0</v>
      </c>
      <c r="M326" s="77" t="str">
        <f>IFERROR(INDEX('Lists (to be hidden)'!$D:$D,MATCH(I326,'Lists (to be hidden)'!$E:$E,0)),"")</f>
        <v/>
      </c>
      <c r="N326" s="78" t="str">
        <f>IFERROR(INDEX('Lists (to be hidden)'!$F:$F,MATCH(I326,'Lists (to be hidden)'!$E:$E,0)),"")</f>
        <v/>
      </c>
    </row>
    <row r="327" spans="1:14" x14ac:dyDescent="0.25">
      <c r="A327" s="18" t="s">
        <v>1254</v>
      </c>
      <c r="B327" s="18" t="str">
        <f>'1. Start Here'!$I$6</f>
        <v>N/A</v>
      </c>
      <c r="D327" s="23"/>
      <c r="E327" s="29" t="s">
        <v>714</v>
      </c>
      <c r="F327" s="19"/>
      <c r="G327" s="20"/>
      <c r="H327" s="20"/>
      <c r="I327" s="40"/>
      <c r="J327" s="185" t="str">
        <f>IFERROR(INDEX('Lists (to be hidden)'!I:I, MATCH(Table5791052[[#This Row],[Attachment A Expenditure Subcategory]], 'Lists (to be hidden)'!E:E,0)),"")</f>
        <v/>
      </c>
      <c r="K327" s="168"/>
      <c r="L327" s="194">
        <f>IF(Table5791052[[#This Row],[FEMA Reimbursable?]]="Yes", Table5791052[[#This Row],[Total Expenditure Amount]]*0.25, Table5791052[[#This Row],[Total Expenditure Amount]])</f>
        <v>0</v>
      </c>
      <c r="M327" s="77" t="str">
        <f>IFERROR(INDEX('Lists (to be hidden)'!$D:$D,MATCH(I327,'Lists (to be hidden)'!$E:$E,0)),"")</f>
        <v/>
      </c>
      <c r="N327" s="78" t="str">
        <f>IFERROR(INDEX('Lists (to be hidden)'!$F:$F,MATCH(I327,'Lists (to be hidden)'!$E:$E,0)),"")</f>
        <v/>
      </c>
    </row>
    <row r="328" spans="1:14" x14ac:dyDescent="0.25">
      <c r="A328" s="18" t="s">
        <v>1254</v>
      </c>
      <c r="B328" s="18" t="str">
        <f>'1. Start Here'!$I$6</f>
        <v>N/A</v>
      </c>
      <c r="D328" s="23"/>
      <c r="E328" s="29" t="s">
        <v>716</v>
      </c>
      <c r="F328" s="19"/>
      <c r="G328" s="20"/>
      <c r="H328" s="20"/>
      <c r="I328" s="40"/>
      <c r="J328" s="185" t="str">
        <f>IFERROR(INDEX('Lists (to be hidden)'!I:I, MATCH(Table5791052[[#This Row],[Attachment A Expenditure Subcategory]], 'Lists (to be hidden)'!E:E,0)),"")</f>
        <v/>
      </c>
      <c r="K328" s="168"/>
      <c r="L328" s="194">
        <f>IF(Table5791052[[#This Row],[FEMA Reimbursable?]]="Yes", Table5791052[[#This Row],[Total Expenditure Amount]]*0.25, Table5791052[[#This Row],[Total Expenditure Amount]])</f>
        <v>0</v>
      </c>
      <c r="M328" s="77" t="str">
        <f>IFERROR(INDEX('Lists (to be hidden)'!$D:$D,MATCH(I328,'Lists (to be hidden)'!$E:$E,0)),"")</f>
        <v/>
      </c>
      <c r="N328" s="78" t="str">
        <f>IFERROR(INDEX('Lists (to be hidden)'!$F:$F,MATCH(I328,'Lists (to be hidden)'!$E:$E,0)),"")</f>
        <v/>
      </c>
    </row>
    <row r="329" spans="1:14" x14ac:dyDescent="0.25">
      <c r="A329" s="18" t="s">
        <v>1254</v>
      </c>
      <c r="B329" s="18" t="str">
        <f>'1. Start Here'!$I$6</f>
        <v>N/A</v>
      </c>
      <c r="D329" s="23"/>
      <c r="E329" s="28" t="s">
        <v>718</v>
      </c>
      <c r="F329" s="19"/>
      <c r="G329" s="20"/>
      <c r="H329" s="20"/>
      <c r="I329" s="40"/>
      <c r="J329" s="185" t="str">
        <f>IFERROR(INDEX('Lists (to be hidden)'!I:I, MATCH(Table5791052[[#This Row],[Attachment A Expenditure Subcategory]], 'Lists (to be hidden)'!E:E,0)),"")</f>
        <v/>
      </c>
      <c r="K329" s="168"/>
      <c r="L329" s="194">
        <f>IF(Table5791052[[#This Row],[FEMA Reimbursable?]]="Yes", Table5791052[[#This Row],[Total Expenditure Amount]]*0.25, Table5791052[[#This Row],[Total Expenditure Amount]])</f>
        <v>0</v>
      </c>
      <c r="M329" s="77" t="str">
        <f>IFERROR(INDEX('Lists (to be hidden)'!$D:$D,MATCH(I329,'Lists (to be hidden)'!$E:$E,0)),"")</f>
        <v/>
      </c>
      <c r="N329" s="78" t="str">
        <f>IFERROR(INDEX('Lists (to be hidden)'!$F:$F,MATCH(I329,'Lists (to be hidden)'!$E:$E,0)),"")</f>
        <v/>
      </c>
    </row>
    <row r="330" spans="1:14" x14ac:dyDescent="0.25">
      <c r="A330" s="18" t="s">
        <v>1254</v>
      </c>
      <c r="B330" s="18" t="str">
        <f>'1. Start Here'!$I$6</f>
        <v>N/A</v>
      </c>
      <c r="D330" s="23"/>
      <c r="E330" s="29" t="s">
        <v>720</v>
      </c>
      <c r="F330" s="19"/>
      <c r="G330" s="20"/>
      <c r="H330" s="20"/>
      <c r="I330" s="40"/>
      <c r="J330" s="185" t="str">
        <f>IFERROR(INDEX('Lists (to be hidden)'!I:I, MATCH(Table5791052[[#This Row],[Attachment A Expenditure Subcategory]], 'Lists (to be hidden)'!E:E,0)),"")</f>
        <v/>
      </c>
      <c r="K330" s="168"/>
      <c r="L330" s="194">
        <f>IF(Table5791052[[#This Row],[FEMA Reimbursable?]]="Yes", Table5791052[[#This Row],[Total Expenditure Amount]]*0.25, Table5791052[[#This Row],[Total Expenditure Amount]])</f>
        <v>0</v>
      </c>
      <c r="M330" s="77" t="str">
        <f>IFERROR(INDEX('Lists (to be hidden)'!$D:$D,MATCH(I330,'Lists (to be hidden)'!$E:$E,0)),"")</f>
        <v/>
      </c>
      <c r="N330" s="78" t="str">
        <f>IFERROR(INDEX('Lists (to be hidden)'!$F:$F,MATCH(I330,'Lists (to be hidden)'!$E:$E,0)),"")</f>
        <v/>
      </c>
    </row>
    <row r="331" spans="1:14" x14ac:dyDescent="0.25">
      <c r="A331" s="18" t="s">
        <v>1254</v>
      </c>
      <c r="B331" s="18" t="str">
        <f>'1. Start Here'!$I$6</f>
        <v>N/A</v>
      </c>
      <c r="D331" s="23"/>
      <c r="E331" s="29" t="s">
        <v>722</v>
      </c>
      <c r="F331" s="19"/>
      <c r="G331" s="20"/>
      <c r="H331" s="20"/>
      <c r="I331" s="40"/>
      <c r="J331" s="185" t="str">
        <f>IFERROR(INDEX('Lists (to be hidden)'!I:I, MATCH(Table5791052[[#This Row],[Attachment A Expenditure Subcategory]], 'Lists (to be hidden)'!E:E,0)),"")</f>
        <v/>
      </c>
      <c r="K331" s="168"/>
      <c r="L331" s="194">
        <f>IF(Table5791052[[#This Row],[FEMA Reimbursable?]]="Yes", Table5791052[[#This Row],[Total Expenditure Amount]]*0.25, Table5791052[[#This Row],[Total Expenditure Amount]])</f>
        <v>0</v>
      </c>
      <c r="M331" s="77" t="str">
        <f>IFERROR(INDEX('Lists (to be hidden)'!$D:$D,MATCH(I331,'Lists (to be hidden)'!$E:$E,0)),"")</f>
        <v/>
      </c>
      <c r="N331" s="78" t="str">
        <f>IFERROR(INDEX('Lists (to be hidden)'!$F:$F,MATCH(I331,'Lists (to be hidden)'!$E:$E,0)),"")</f>
        <v/>
      </c>
    </row>
    <row r="332" spans="1:14" x14ac:dyDescent="0.25">
      <c r="A332" s="18" t="s">
        <v>1254</v>
      </c>
      <c r="B332" s="18" t="str">
        <f>'1. Start Here'!$I$6</f>
        <v>N/A</v>
      </c>
      <c r="D332" s="23"/>
      <c r="E332" s="29" t="s">
        <v>724</v>
      </c>
      <c r="F332" s="19"/>
      <c r="G332" s="20"/>
      <c r="H332" s="20"/>
      <c r="I332" s="40"/>
      <c r="J332" s="185" t="str">
        <f>IFERROR(INDEX('Lists (to be hidden)'!I:I, MATCH(Table5791052[[#This Row],[Attachment A Expenditure Subcategory]], 'Lists (to be hidden)'!E:E,0)),"")</f>
        <v/>
      </c>
      <c r="K332" s="168"/>
      <c r="L332" s="194">
        <f>IF(Table5791052[[#This Row],[FEMA Reimbursable?]]="Yes", Table5791052[[#This Row],[Total Expenditure Amount]]*0.25, Table5791052[[#This Row],[Total Expenditure Amount]])</f>
        <v>0</v>
      </c>
      <c r="M332" s="77" t="str">
        <f>IFERROR(INDEX('Lists (to be hidden)'!$D:$D,MATCH(I332,'Lists (to be hidden)'!$E:$E,0)),"")</f>
        <v/>
      </c>
      <c r="N332" s="78" t="str">
        <f>IFERROR(INDEX('Lists (to be hidden)'!$F:$F,MATCH(I332,'Lists (to be hidden)'!$E:$E,0)),"")</f>
        <v/>
      </c>
    </row>
    <row r="333" spans="1:14" x14ac:dyDescent="0.25">
      <c r="A333" s="18" t="s">
        <v>1254</v>
      </c>
      <c r="B333" s="18" t="str">
        <f>'1. Start Here'!$I$6</f>
        <v>N/A</v>
      </c>
      <c r="D333" s="23"/>
      <c r="E333" s="29" t="s">
        <v>726</v>
      </c>
      <c r="F333" s="19"/>
      <c r="G333" s="20"/>
      <c r="H333" s="20"/>
      <c r="I333" s="40"/>
      <c r="J333" s="185" t="str">
        <f>IFERROR(INDEX('Lists (to be hidden)'!I:I, MATCH(Table5791052[[#This Row],[Attachment A Expenditure Subcategory]], 'Lists (to be hidden)'!E:E,0)),"")</f>
        <v/>
      </c>
      <c r="K333" s="168"/>
      <c r="L333" s="194">
        <f>IF(Table5791052[[#This Row],[FEMA Reimbursable?]]="Yes", Table5791052[[#This Row],[Total Expenditure Amount]]*0.25, Table5791052[[#This Row],[Total Expenditure Amount]])</f>
        <v>0</v>
      </c>
      <c r="M333" s="77" t="str">
        <f>IFERROR(INDEX('Lists (to be hidden)'!$D:$D,MATCH(I333,'Lists (to be hidden)'!$E:$E,0)),"")</f>
        <v/>
      </c>
      <c r="N333" s="78" t="str">
        <f>IFERROR(INDEX('Lists (to be hidden)'!$F:$F,MATCH(I333,'Lists (to be hidden)'!$E:$E,0)),"")</f>
        <v/>
      </c>
    </row>
    <row r="334" spans="1:14" x14ac:dyDescent="0.25">
      <c r="A334" s="18" t="s">
        <v>1254</v>
      </c>
      <c r="B334" s="18" t="str">
        <f>'1. Start Here'!$I$6</f>
        <v>N/A</v>
      </c>
      <c r="D334" s="23"/>
      <c r="E334" s="28" t="s">
        <v>728</v>
      </c>
      <c r="F334" s="19"/>
      <c r="G334" s="20"/>
      <c r="H334" s="20"/>
      <c r="I334" s="40"/>
      <c r="J334" s="185" t="str">
        <f>IFERROR(INDEX('Lists (to be hidden)'!I:I, MATCH(Table5791052[[#This Row],[Attachment A Expenditure Subcategory]], 'Lists (to be hidden)'!E:E,0)),"")</f>
        <v/>
      </c>
      <c r="K334" s="168"/>
      <c r="L334" s="194">
        <f>IF(Table5791052[[#This Row],[FEMA Reimbursable?]]="Yes", Table5791052[[#This Row],[Total Expenditure Amount]]*0.25, Table5791052[[#This Row],[Total Expenditure Amount]])</f>
        <v>0</v>
      </c>
      <c r="M334" s="77" t="str">
        <f>IFERROR(INDEX('Lists (to be hidden)'!$D:$D,MATCH(I334,'Lists (to be hidden)'!$E:$E,0)),"")</f>
        <v/>
      </c>
      <c r="N334" s="78" t="str">
        <f>IFERROR(INDEX('Lists (to be hidden)'!$F:$F,MATCH(I334,'Lists (to be hidden)'!$E:$E,0)),"")</f>
        <v/>
      </c>
    </row>
    <row r="335" spans="1:14" x14ac:dyDescent="0.25">
      <c r="A335" s="18" t="s">
        <v>1254</v>
      </c>
      <c r="B335" s="18" t="str">
        <f>'1. Start Here'!$I$6</f>
        <v>N/A</v>
      </c>
      <c r="D335" s="23"/>
      <c r="E335" s="29" t="s">
        <v>730</v>
      </c>
      <c r="F335" s="19"/>
      <c r="G335" s="20"/>
      <c r="H335" s="20"/>
      <c r="I335" s="40"/>
      <c r="J335" s="185" t="str">
        <f>IFERROR(INDEX('Lists (to be hidden)'!I:I, MATCH(Table5791052[[#This Row],[Attachment A Expenditure Subcategory]], 'Lists (to be hidden)'!E:E,0)),"")</f>
        <v/>
      </c>
      <c r="K335" s="168"/>
      <c r="L335" s="194">
        <f>IF(Table5791052[[#This Row],[FEMA Reimbursable?]]="Yes", Table5791052[[#This Row],[Total Expenditure Amount]]*0.25, Table5791052[[#This Row],[Total Expenditure Amount]])</f>
        <v>0</v>
      </c>
      <c r="M335" s="77" t="str">
        <f>IFERROR(INDEX('Lists (to be hidden)'!$D:$D,MATCH(I335,'Lists (to be hidden)'!$E:$E,0)),"")</f>
        <v/>
      </c>
      <c r="N335" s="78" t="str">
        <f>IFERROR(INDEX('Lists (to be hidden)'!$F:$F,MATCH(I335,'Lists (to be hidden)'!$E:$E,0)),"")</f>
        <v/>
      </c>
    </row>
    <row r="336" spans="1:14" x14ac:dyDescent="0.25">
      <c r="A336" s="18" t="s">
        <v>1254</v>
      </c>
      <c r="B336" s="18" t="str">
        <f>'1. Start Here'!$I$6</f>
        <v>N/A</v>
      </c>
      <c r="D336" s="23"/>
      <c r="E336" s="29" t="s">
        <v>732</v>
      </c>
      <c r="F336" s="19"/>
      <c r="G336" s="20"/>
      <c r="H336" s="20"/>
      <c r="I336" s="40"/>
      <c r="J336" s="185" t="str">
        <f>IFERROR(INDEX('Lists (to be hidden)'!I:I, MATCH(Table5791052[[#This Row],[Attachment A Expenditure Subcategory]], 'Lists (to be hidden)'!E:E,0)),"")</f>
        <v/>
      </c>
      <c r="K336" s="168"/>
      <c r="L336" s="194">
        <f>IF(Table5791052[[#This Row],[FEMA Reimbursable?]]="Yes", Table5791052[[#This Row],[Total Expenditure Amount]]*0.25, Table5791052[[#This Row],[Total Expenditure Amount]])</f>
        <v>0</v>
      </c>
      <c r="M336" s="77" t="str">
        <f>IFERROR(INDEX('Lists (to be hidden)'!$D:$D,MATCH(I336,'Lists (to be hidden)'!$E:$E,0)),"")</f>
        <v/>
      </c>
      <c r="N336" s="78" t="str">
        <f>IFERROR(INDEX('Lists (to be hidden)'!$F:$F,MATCH(I336,'Lists (to be hidden)'!$E:$E,0)),"")</f>
        <v/>
      </c>
    </row>
    <row r="337" spans="1:14" x14ac:dyDescent="0.25">
      <c r="A337" s="18" t="s">
        <v>1254</v>
      </c>
      <c r="B337" s="18" t="str">
        <f>'1. Start Here'!$I$6</f>
        <v>N/A</v>
      </c>
      <c r="D337" s="23"/>
      <c r="E337" s="28" t="s">
        <v>734</v>
      </c>
      <c r="F337" s="19"/>
      <c r="G337" s="20"/>
      <c r="H337" s="20"/>
      <c r="I337" s="40"/>
      <c r="J337" s="185" t="str">
        <f>IFERROR(INDEX('Lists (to be hidden)'!I:I, MATCH(Table5791052[[#This Row],[Attachment A Expenditure Subcategory]], 'Lists (to be hidden)'!E:E,0)),"")</f>
        <v/>
      </c>
      <c r="K337" s="168"/>
      <c r="L337" s="194">
        <f>IF(Table5791052[[#This Row],[FEMA Reimbursable?]]="Yes", Table5791052[[#This Row],[Total Expenditure Amount]]*0.25, Table5791052[[#This Row],[Total Expenditure Amount]])</f>
        <v>0</v>
      </c>
      <c r="M337" s="77" t="str">
        <f>IFERROR(INDEX('Lists (to be hidden)'!$D:$D,MATCH(I337,'Lists (to be hidden)'!$E:$E,0)),"")</f>
        <v/>
      </c>
      <c r="N337" s="78" t="str">
        <f>IFERROR(INDEX('Lists (to be hidden)'!$F:$F,MATCH(I337,'Lists (to be hidden)'!$E:$E,0)),"")</f>
        <v/>
      </c>
    </row>
    <row r="338" spans="1:14" x14ac:dyDescent="0.25">
      <c r="A338" s="18" t="s">
        <v>1254</v>
      </c>
      <c r="B338" s="18" t="str">
        <f>'1. Start Here'!$I$6</f>
        <v>N/A</v>
      </c>
      <c r="D338" s="23"/>
      <c r="E338" s="29" t="s">
        <v>736</v>
      </c>
      <c r="F338" s="19"/>
      <c r="G338" s="20"/>
      <c r="H338" s="20"/>
      <c r="I338" s="40"/>
      <c r="J338" s="185" t="str">
        <f>IFERROR(INDEX('Lists (to be hidden)'!I:I, MATCH(Table5791052[[#This Row],[Attachment A Expenditure Subcategory]], 'Lists (to be hidden)'!E:E,0)),"")</f>
        <v/>
      </c>
      <c r="K338" s="168"/>
      <c r="L338" s="194">
        <f>IF(Table5791052[[#This Row],[FEMA Reimbursable?]]="Yes", Table5791052[[#This Row],[Total Expenditure Amount]]*0.25, Table5791052[[#This Row],[Total Expenditure Amount]])</f>
        <v>0</v>
      </c>
      <c r="M338" s="77" t="str">
        <f>IFERROR(INDEX('Lists (to be hidden)'!$D:$D,MATCH(I338,'Lists (to be hidden)'!$E:$E,0)),"")</f>
        <v/>
      </c>
      <c r="N338" s="78" t="str">
        <f>IFERROR(INDEX('Lists (to be hidden)'!$F:$F,MATCH(I338,'Lists (to be hidden)'!$E:$E,0)),"")</f>
        <v/>
      </c>
    </row>
    <row r="339" spans="1:14" x14ac:dyDescent="0.25">
      <c r="A339" s="18" t="s">
        <v>1254</v>
      </c>
      <c r="B339" s="18" t="str">
        <f>'1. Start Here'!$I$6</f>
        <v>N/A</v>
      </c>
      <c r="D339" s="23"/>
      <c r="E339" s="29" t="s">
        <v>738</v>
      </c>
      <c r="F339" s="19"/>
      <c r="G339" s="20"/>
      <c r="H339" s="20"/>
      <c r="I339" s="40"/>
      <c r="J339" s="185" t="str">
        <f>IFERROR(INDEX('Lists (to be hidden)'!I:I, MATCH(Table5791052[[#This Row],[Attachment A Expenditure Subcategory]], 'Lists (to be hidden)'!E:E,0)),"")</f>
        <v/>
      </c>
      <c r="K339" s="168"/>
      <c r="L339" s="194">
        <f>IF(Table5791052[[#This Row],[FEMA Reimbursable?]]="Yes", Table5791052[[#This Row],[Total Expenditure Amount]]*0.25, Table5791052[[#This Row],[Total Expenditure Amount]])</f>
        <v>0</v>
      </c>
      <c r="M339" s="77" t="str">
        <f>IFERROR(INDEX('Lists (to be hidden)'!$D:$D,MATCH(I339,'Lists (to be hidden)'!$E:$E,0)),"")</f>
        <v/>
      </c>
      <c r="N339" s="78" t="str">
        <f>IFERROR(INDEX('Lists (to be hidden)'!$F:$F,MATCH(I339,'Lists (to be hidden)'!$E:$E,0)),"")</f>
        <v/>
      </c>
    </row>
    <row r="340" spans="1:14" x14ac:dyDescent="0.25">
      <c r="A340" s="18" t="s">
        <v>1254</v>
      </c>
      <c r="B340" s="18" t="str">
        <f>'1. Start Here'!$I$6</f>
        <v>N/A</v>
      </c>
      <c r="D340" s="23"/>
      <c r="E340" s="29" t="s">
        <v>740</v>
      </c>
      <c r="F340" s="19"/>
      <c r="G340" s="20"/>
      <c r="H340" s="20"/>
      <c r="I340" s="40"/>
      <c r="J340" s="185" t="str">
        <f>IFERROR(INDEX('Lists (to be hidden)'!I:I, MATCH(Table5791052[[#This Row],[Attachment A Expenditure Subcategory]], 'Lists (to be hidden)'!E:E,0)),"")</f>
        <v/>
      </c>
      <c r="K340" s="168"/>
      <c r="L340" s="194">
        <f>IF(Table5791052[[#This Row],[FEMA Reimbursable?]]="Yes", Table5791052[[#This Row],[Total Expenditure Amount]]*0.25, Table5791052[[#This Row],[Total Expenditure Amount]])</f>
        <v>0</v>
      </c>
      <c r="M340" s="77" t="str">
        <f>IFERROR(INDEX('Lists (to be hidden)'!$D:$D,MATCH(I340,'Lists (to be hidden)'!$E:$E,0)),"")</f>
        <v/>
      </c>
      <c r="N340" s="78" t="str">
        <f>IFERROR(INDEX('Lists (to be hidden)'!$F:$F,MATCH(I340,'Lists (to be hidden)'!$E:$E,0)),"")</f>
        <v/>
      </c>
    </row>
    <row r="341" spans="1:14" x14ac:dyDescent="0.25">
      <c r="A341" s="18" t="s">
        <v>1254</v>
      </c>
      <c r="B341" s="18" t="str">
        <f>'1. Start Here'!$I$6</f>
        <v>N/A</v>
      </c>
      <c r="D341" s="23"/>
      <c r="E341" s="29" t="s">
        <v>742</v>
      </c>
      <c r="F341" s="19"/>
      <c r="G341" s="20"/>
      <c r="H341" s="20"/>
      <c r="I341" s="40"/>
      <c r="J341" s="185" t="str">
        <f>IFERROR(INDEX('Lists (to be hidden)'!I:I, MATCH(Table5791052[[#This Row],[Attachment A Expenditure Subcategory]], 'Lists (to be hidden)'!E:E,0)),"")</f>
        <v/>
      </c>
      <c r="K341" s="168"/>
      <c r="L341" s="194">
        <f>IF(Table5791052[[#This Row],[FEMA Reimbursable?]]="Yes", Table5791052[[#This Row],[Total Expenditure Amount]]*0.25, Table5791052[[#This Row],[Total Expenditure Amount]])</f>
        <v>0</v>
      </c>
      <c r="M341" s="77" t="str">
        <f>IFERROR(INDEX('Lists (to be hidden)'!$D:$D,MATCH(I341,'Lists (to be hidden)'!$E:$E,0)),"")</f>
        <v/>
      </c>
      <c r="N341" s="78" t="str">
        <f>IFERROR(INDEX('Lists (to be hidden)'!$F:$F,MATCH(I341,'Lists (to be hidden)'!$E:$E,0)),"")</f>
        <v/>
      </c>
    </row>
    <row r="342" spans="1:14" x14ac:dyDescent="0.25">
      <c r="A342" s="18" t="s">
        <v>1254</v>
      </c>
      <c r="B342" s="18" t="str">
        <f>'1. Start Here'!$I$6</f>
        <v>N/A</v>
      </c>
      <c r="D342" s="23"/>
      <c r="E342" s="28" t="s">
        <v>744</v>
      </c>
      <c r="F342" s="19"/>
      <c r="G342" s="20"/>
      <c r="H342" s="20"/>
      <c r="I342" s="40"/>
      <c r="J342" s="185" t="str">
        <f>IFERROR(INDEX('Lists (to be hidden)'!I:I, MATCH(Table5791052[[#This Row],[Attachment A Expenditure Subcategory]], 'Lists (to be hidden)'!E:E,0)),"")</f>
        <v/>
      </c>
      <c r="K342" s="168"/>
      <c r="L342" s="194">
        <f>IF(Table5791052[[#This Row],[FEMA Reimbursable?]]="Yes", Table5791052[[#This Row],[Total Expenditure Amount]]*0.25, Table5791052[[#This Row],[Total Expenditure Amount]])</f>
        <v>0</v>
      </c>
      <c r="M342" s="77" t="str">
        <f>IFERROR(INDEX('Lists (to be hidden)'!$D:$D,MATCH(I342,'Lists (to be hidden)'!$E:$E,0)),"")</f>
        <v/>
      </c>
      <c r="N342" s="78" t="str">
        <f>IFERROR(INDEX('Lists (to be hidden)'!$F:$F,MATCH(I342,'Lists (to be hidden)'!$E:$E,0)),"")</f>
        <v/>
      </c>
    </row>
    <row r="343" spans="1:14" x14ac:dyDescent="0.25">
      <c r="A343" s="18" t="s">
        <v>1254</v>
      </c>
      <c r="B343" s="18" t="str">
        <f>'1. Start Here'!$I$6</f>
        <v>N/A</v>
      </c>
      <c r="D343" s="23"/>
      <c r="E343" s="29" t="s">
        <v>746</v>
      </c>
      <c r="F343" s="19"/>
      <c r="G343" s="20"/>
      <c r="H343" s="20"/>
      <c r="I343" s="40"/>
      <c r="J343" s="185" t="str">
        <f>IFERROR(INDEX('Lists (to be hidden)'!I:I, MATCH(Table5791052[[#This Row],[Attachment A Expenditure Subcategory]], 'Lists (to be hidden)'!E:E,0)),"")</f>
        <v/>
      </c>
      <c r="K343" s="168"/>
      <c r="L343" s="194">
        <f>IF(Table5791052[[#This Row],[FEMA Reimbursable?]]="Yes", Table5791052[[#This Row],[Total Expenditure Amount]]*0.25, Table5791052[[#This Row],[Total Expenditure Amount]])</f>
        <v>0</v>
      </c>
      <c r="M343" s="77" t="str">
        <f>IFERROR(INDEX('Lists (to be hidden)'!$D:$D,MATCH(I343,'Lists (to be hidden)'!$E:$E,0)),"")</f>
        <v/>
      </c>
      <c r="N343" s="78" t="str">
        <f>IFERROR(INDEX('Lists (to be hidden)'!$F:$F,MATCH(I343,'Lists (to be hidden)'!$E:$E,0)),"")</f>
        <v/>
      </c>
    </row>
    <row r="344" spans="1:14" x14ac:dyDescent="0.25">
      <c r="A344" s="18" t="s">
        <v>1254</v>
      </c>
      <c r="B344" s="18" t="str">
        <f>'1. Start Here'!$I$6</f>
        <v>N/A</v>
      </c>
      <c r="D344" s="23"/>
      <c r="E344" s="29" t="s">
        <v>748</v>
      </c>
      <c r="F344" s="19"/>
      <c r="G344" s="20"/>
      <c r="H344" s="20"/>
      <c r="I344" s="40"/>
      <c r="J344" s="185" t="str">
        <f>IFERROR(INDEX('Lists (to be hidden)'!I:I, MATCH(Table5791052[[#This Row],[Attachment A Expenditure Subcategory]], 'Lists (to be hidden)'!E:E,0)),"")</f>
        <v/>
      </c>
      <c r="K344" s="168"/>
      <c r="L344" s="194">
        <f>IF(Table5791052[[#This Row],[FEMA Reimbursable?]]="Yes", Table5791052[[#This Row],[Total Expenditure Amount]]*0.25, Table5791052[[#This Row],[Total Expenditure Amount]])</f>
        <v>0</v>
      </c>
      <c r="M344" s="77" t="str">
        <f>IFERROR(INDEX('Lists (to be hidden)'!$D:$D,MATCH(I344,'Lists (to be hidden)'!$E:$E,0)),"")</f>
        <v/>
      </c>
      <c r="N344" s="78" t="str">
        <f>IFERROR(INDEX('Lists (to be hidden)'!$F:$F,MATCH(I344,'Lists (to be hidden)'!$E:$E,0)),"")</f>
        <v/>
      </c>
    </row>
    <row r="345" spans="1:14" x14ac:dyDescent="0.25">
      <c r="A345" s="18" t="s">
        <v>1254</v>
      </c>
      <c r="B345" s="18" t="str">
        <f>'1. Start Here'!$I$6</f>
        <v>N/A</v>
      </c>
      <c r="D345" s="23"/>
      <c r="E345" s="28" t="s">
        <v>750</v>
      </c>
      <c r="F345" s="19"/>
      <c r="G345" s="20"/>
      <c r="H345" s="20"/>
      <c r="I345" s="40"/>
      <c r="J345" s="185" t="str">
        <f>IFERROR(INDEX('Lists (to be hidden)'!I:I, MATCH(Table5791052[[#This Row],[Attachment A Expenditure Subcategory]], 'Lists (to be hidden)'!E:E,0)),"")</f>
        <v/>
      </c>
      <c r="K345" s="168"/>
      <c r="L345" s="194">
        <f>IF(Table5791052[[#This Row],[FEMA Reimbursable?]]="Yes", Table5791052[[#This Row],[Total Expenditure Amount]]*0.25, Table5791052[[#This Row],[Total Expenditure Amount]])</f>
        <v>0</v>
      </c>
      <c r="M345" s="77" t="str">
        <f>IFERROR(INDEX('Lists (to be hidden)'!$D:$D,MATCH(I345,'Lists (to be hidden)'!$E:$E,0)),"")</f>
        <v/>
      </c>
      <c r="N345" s="78" t="str">
        <f>IFERROR(INDEX('Lists (to be hidden)'!$F:$F,MATCH(I345,'Lists (to be hidden)'!$E:$E,0)),"")</f>
        <v/>
      </c>
    </row>
    <row r="346" spans="1:14" x14ac:dyDescent="0.25">
      <c r="A346" s="18" t="s">
        <v>1254</v>
      </c>
      <c r="B346" s="18" t="str">
        <f>'1. Start Here'!$I$6</f>
        <v>N/A</v>
      </c>
      <c r="D346" s="23"/>
      <c r="E346" s="29" t="s">
        <v>752</v>
      </c>
      <c r="F346" s="19"/>
      <c r="G346" s="20"/>
      <c r="H346" s="20"/>
      <c r="I346" s="40"/>
      <c r="J346" s="185" t="str">
        <f>IFERROR(INDEX('Lists (to be hidden)'!I:I, MATCH(Table5791052[[#This Row],[Attachment A Expenditure Subcategory]], 'Lists (to be hidden)'!E:E,0)),"")</f>
        <v/>
      </c>
      <c r="K346" s="168"/>
      <c r="L346" s="194">
        <f>IF(Table5791052[[#This Row],[FEMA Reimbursable?]]="Yes", Table5791052[[#This Row],[Total Expenditure Amount]]*0.25, Table5791052[[#This Row],[Total Expenditure Amount]])</f>
        <v>0</v>
      </c>
      <c r="M346" s="77" t="str">
        <f>IFERROR(INDEX('Lists (to be hidden)'!$D:$D,MATCH(I346,'Lists (to be hidden)'!$E:$E,0)),"")</f>
        <v/>
      </c>
      <c r="N346" s="78" t="str">
        <f>IFERROR(INDEX('Lists (to be hidden)'!$F:$F,MATCH(I346,'Lists (to be hidden)'!$E:$E,0)),"")</f>
        <v/>
      </c>
    </row>
    <row r="347" spans="1:14" x14ac:dyDescent="0.25">
      <c r="A347" s="18" t="s">
        <v>1254</v>
      </c>
      <c r="B347" s="18" t="str">
        <f>'1. Start Here'!$I$6</f>
        <v>N/A</v>
      </c>
      <c r="D347" s="23"/>
      <c r="E347" s="29" t="s">
        <v>754</v>
      </c>
      <c r="F347" s="19"/>
      <c r="G347" s="20"/>
      <c r="H347" s="20"/>
      <c r="I347" s="40"/>
      <c r="J347" s="185" t="str">
        <f>IFERROR(INDEX('Lists (to be hidden)'!I:I, MATCH(Table5791052[[#This Row],[Attachment A Expenditure Subcategory]], 'Lists (to be hidden)'!E:E,0)),"")</f>
        <v/>
      </c>
      <c r="K347" s="168"/>
      <c r="L347" s="194">
        <f>IF(Table5791052[[#This Row],[FEMA Reimbursable?]]="Yes", Table5791052[[#This Row],[Total Expenditure Amount]]*0.25, Table5791052[[#This Row],[Total Expenditure Amount]])</f>
        <v>0</v>
      </c>
      <c r="M347" s="77" t="str">
        <f>IFERROR(INDEX('Lists (to be hidden)'!$D:$D,MATCH(I347,'Lists (to be hidden)'!$E:$E,0)),"")</f>
        <v/>
      </c>
      <c r="N347" s="78" t="str">
        <f>IFERROR(INDEX('Lists (to be hidden)'!$F:$F,MATCH(I347,'Lists (to be hidden)'!$E:$E,0)),"")</f>
        <v/>
      </c>
    </row>
    <row r="348" spans="1:14" x14ac:dyDescent="0.25">
      <c r="A348" s="18" t="s">
        <v>1254</v>
      </c>
      <c r="B348" s="18" t="str">
        <f>'1. Start Here'!$I$6</f>
        <v>N/A</v>
      </c>
      <c r="D348" s="23"/>
      <c r="E348" s="29" t="s">
        <v>756</v>
      </c>
      <c r="F348" s="19"/>
      <c r="G348" s="20"/>
      <c r="H348" s="20"/>
      <c r="I348" s="40"/>
      <c r="J348" s="185" t="str">
        <f>IFERROR(INDEX('Lists (to be hidden)'!I:I, MATCH(Table5791052[[#This Row],[Attachment A Expenditure Subcategory]], 'Lists (to be hidden)'!E:E,0)),"")</f>
        <v/>
      </c>
      <c r="K348" s="168"/>
      <c r="L348" s="194">
        <f>IF(Table5791052[[#This Row],[FEMA Reimbursable?]]="Yes", Table5791052[[#This Row],[Total Expenditure Amount]]*0.25, Table5791052[[#This Row],[Total Expenditure Amount]])</f>
        <v>0</v>
      </c>
      <c r="M348" s="77" t="str">
        <f>IFERROR(INDEX('Lists (to be hidden)'!$D:$D,MATCH(I348,'Lists (to be hidden)'!$E:$E,0)),"")</f>
        <v/>
      </c>
      <c r="N348" s="78" t="str">
        <f>IFERROR(INDEX('Lists (to be hidden)'!$F:$F,MATCH(I348,'Lists (to be hidden)'!$E:$E,0)),"")</f>
        <v/>
      </c>
    </row>
    <row r="349" spans="1:14" x14ac:dyDescent="0.25">
      <c r="A349" s="18" t="s">
        <v>1254</v>
      </c>
      <c r="B349" s="18" t="str">
        <f>'1. Start Here'!$I$6</f>
        <v>N/A</v>
      </c>
      <c r="D349" s="23"/>
      <c r="E349" s="29" t="s">
        <v>758</v>
      </c>
      <c r="F349" s="19"/>
      <c r="G349" s="20"/>
      <c r="H349" s="20"/>
      <c r="I349" s="40"/>
      <c r="J349" s="185" t="str">
        <f>IFERROR(INDEX('Lists (to be hidden)'!I:I, MATCH(Table5791052[[#This Row],[Attachment A Expenditure Subcategory]], 'Lists (to be hidden)'!E:E,0)),"")</f>
        <v/>
      </c>
      <c r="K349" s="168"/>
      <c r="L349" s="194">
        <f>IF(Table5791052[[#This Row],[FEMA Reimbursable?]]="Yes", Table5791052[[#This Row],[Total Expenditure Amount]]*0.25, Table5791052[[#This Row],[Total Expenditure Amount]])</f>
        <v>0</v>
      </c>
      <c r="M349" s="77" t="str">
        <f>IFERROR(INDEX('Lists (to be hidden)'!$D:$D,MATCH(I349,'Lists (to be hidden)'!$E:$E,0)),"")</f>
        <v/>
      </c>
      <c r="N349" s="78" t="str">
        <f>IFERROR(INDEX('Lists (to be hidden)'!$F:$F,MATCH(I349,'Lists (to be hidden)'!$E:$E,0)),"")</f>
        <v/>
      </c>
    </row>
    <row r="350" spans="1:14" x14ac:dyDescent="0.25">
      <c r="A350" s="18" t="s">
        <v>1254</v>
      </c>
      <c r="B350" s="18" t="str">
        <f>'1. Start Here'!$I$6</f>
        <v>N/A</v>
      </c>
      <c r="D350" s="23"/>
      <c r="E350" s="28" t="s">
        <v>760</v>
      </c>
      <c r="F350" s="19"/>
      <c r="G350" s="20"/>
      <c r="H350" s="20"/>
      <c r="I350" s="40"/>
      <c r="J350" s="185" t="str">
        <f>IFERROR(INDEX('Lists (to be hidden)'!I:I, MATCH(Table5791052[[#This Row],[Attachment A Expenditure Subcategory]], 'Lists (to be hidden)'!E:E,0)),"")</f>
        <v/>
      </c>
      <c r="K350" s="168"/>
      <c r="L350" s="194">
        <f>IF(Table5791052[[#This Row],[FEMA Reimbursable?]]="Yes", Table5791052[[#This Row],[Total Expenditure Amount]]*0.25, Table5791052[[#This Row],[Total Expenditure Amount]])</f>
        <v>0</v>
      </c>
      <c r="M350" s="77" t="str">
        <f>IFERROR(INDEX('Lists (to be hidden)'!$D:$D,MATCH(I350,'Lists (to be hidden)'!$E:$E,0)),"")</f>
        <v/>
      </c>
      <c r="N350" s="78" t="str">
        <f>IFERROR(INDEX('Lists (to be hidden)'!$F:$F,MATCH(I350,'Lists (to be hidden)'!$E:$E,0)),"")</f>
        <v/>
      </c>
    </row>
    <row r="351" spans="1:14" x14ac:dyDescent="0.25">
      <c r="A351" s="18" t="s">
        <v>1254</v>
      </c>
      <c r="B351" s="18" t="str">
        <f>'1. Start Here'!$I$6</f>
        <v>N/A</v>
      </c>
      <c r="D351" s="23"/>
      <c r="E351" s="29" t="s">
        <v>762</v>
      </c>
      <c r="F351" s="19"/>
      <c r="G351" s="20"/>
      <c r="H351" s="20"/>
      <c r="I351" s="40"/>
      <c r="J351" s="185" t="str">
        <f>IFERROR(INDEX('Lists (to be hidden)'!I:I, MATCH(Table5791052[[#This Row],[Attachment A Expenditure Subcategory]], 'Lists (to be hidden)'!E:E,0)),"")</f>
        <v/>
      </c>
      <c r="K351" s="168"/>
      <c r="L351" s="194">
        <f>IF(Table5791052[[#This Row],[FEMA Reimbursable?]]="Yes", Table5791052[[#This Row],[Total Expenditure Amount]]*0.25, Table5791052[[#This Row],[Total Expenditure Amount]])</f>
        <v>0</v>
      </c>
      <c r="M351" s="77" t="str">
        <f>IFERROR(INDEX('Lists (to be hidden)'!$D:$D,MATCH(I351,'Lists (to be hidden)'!$E:$E,0)),"")</f>
        <v/>
      </c>
      <c r="N351" s="78" t="str">
        <f>IFERROR(INDEX('Lists (to be hidden)'!$F:$F,MATCH(I351,'Lists (to be hidden)'!$E:$E,0)),"")</f>
        <v/>
      </c>
    </row>
    <row r="352" spans="1:14" x14ac:dyDescent="0.25">
      <c r="A352" s="18" t="s">
        <v>1254</v>
      </c>
      <c r="B352" s="18" t="str">
        <f>'1. Start Here'!$I$6</f>
        <v>N/A</v>
      </c>
      <c r="D352" s="23"/>
      <c r="E352" s="29" t="s">
        <v>764</v>
      </c>
      <c r="F352" s="19"/>
      <c r="G352" s="20"/>
      <c r="H352" s="20"/>
      <c r="I352" s="40"/>
      <c r="J352" s="185" t="str">
        <f>IFERROR(INDEX('Lists (to be hidden)'!I:I, MATCH(Table5791052[[#This Row],[Attachment A Expenditure Subcategory]], 'Lists (to be hidden)'!E:E,0)),"")</f>
        <v/>
      </c>
      <c r="K352" s="168"/>
      <c r="L352" s="194">
        <f>IF(Table5791052[[#This Row],[FEMA Reimbursable?]]="Yes", Table5791052[[#This Row],[Total Expenditure Amount]]*0.25, Table5791052[[#This Row],[Total Expenditure Amount]])</f>
        <v>0</v>
      </c>
      <c r="M352" s="77" t="str">
        <f>IFERROR(INDEX('Lists (to be hidden)'!$D:$D,MATCH(I352,'Lists (to be hidden)'!$E:$E,0)),"")</f>
        <v/>
      </c>
      <c r="N352" s="78" t="str">
        <f>IFERROR(INDEX('Lists (to be hidden)'!$F:$F,MATCH(I352,'Lists (to be hidden)'!$E:$E,0)),"")</f>
        <v/>
      </c>
    </row>
    <row r="353" spans="1:14" x14ac:dyDescent="0.25">
      <c r="A353" s="18" t="s">
        <v>1254</v>
      </c>
      <c r="B353" s="18" t="str">
        <f>'1. Start Here'!$I$6</f>
        <v>N/A</v>
      </c>
      <c r="D353" s="23"/>
      <c r="E353" s="28" t="s">
        <v>766</v>
      </c>
      <c r="F353" s="19"/>
      <c r="G353" s="20"/>
      <c r="H353" s="20"/>
      <c r="I353" s="40"/>
      <c r="J353" s="185" t="str">
        <f>IFERROR(INDEX('Lists (to be hidden)'!I:I, MATCH(Table5791052[[#This Row],[Attachment A Expenditure Subcategory]], 'Lists (to be hidden)'!E:E,0)),"")</f>
        <v/>
      </c>
      <c r="K353" s="168"/>
      <c r="L353" s="194">
        <f>IF(Table5791052[[#This Row],[FEMA Reimbursable?]]="Yes", Table5791052[[#This Row],[Total Expenditure Amount]]*0.25, Table5791052[[#This Row],[Total Expenditure Amount]])</f>
        <v>0</v>
      </c>
      <c r="M353" s="77" t="str">
        <f>IFERROR(INDEX('Lists (to be hidden)'!$D:$D,MATCH(I353,'Lists (to be hidden)'!$E:$E,0)),"")</f>
        <v/>
      </c>
      <c r="N353" s="78" t="str">
        <f>IFERROR(INDEX('Lists (to be hidden)'!$F:$F,MATCH(I353,'Lists (to be hidden)'!$E:$E,0)),"")</f>
        <v/>
      </c>
    </row>
    <row r="354" spans="1:14" x14ac:dyDescent="0.25">
      <c r="A354" s="18" t="s">
        <v>1254</v>
      </c>
      <c r="B354" s="18" t="str">
        <f>'1. Start Here'!$I$6</f>
        <v>N/A</v>
      </c>
      <c r="D354" s="23"/>
      <c r="E354" s="29" t="s">
        <v>768</v>
      </c>
      <c r="F354" s="19"/>
      <c r="G354" s="20"/>
      <c r="H354" s="20"/>
      <c r="I354" s="40"/>
      <c r="J354" s="185" t="str">
        <f>IFERROR(INDEX('Lists (to be hidden)'!I:I, MATCH(Table5791052[[#This Row],[Attachment A Expenditure Subcategory]], 'Lists (to be hidden)'!E:E,0)),"")</f>
        <v/>
      </c>
      <c r="K354" s="168"/>
      <c r="L354" s="194">
        <f>IF(Table5791052[[#This Row],[FEMA Reimbursable?]]="Yes", Table5791052[[#This Row],[Total Expenditure Amount]]*0.25, Table5791052[[#This Row],[Total Expenditure Amount]])</f>
        <v>0</v>
      </c>
      <c r="M354" s="77" t="str">
        <f>IFERROR(INDEX('Lists (to be hidden)'!$D:$D,MATCH(I354,'Lists (to be hidden)'!$E:$E,0)),"")</f>
        <v/>
      </c>
      <c r="N354" s="78" t="str">
        <f>IFERROR(INDEX('Lists (to be hidden)'!$F:$F,MATCH(I354,'Lists (to be hidden)'!$E:$E,0)),"")</f>
        <v/>
      </c>
    </row>
    <row r="355" spans="1:14" x14ac:dyDescent="0.25">
      <c r="A355" s="18" t="s">
        <v>1254</v>
      </c>
      <c r="B355" s="18" t="str">
        <f>'1. Start Here'!$I$6</f>
        <v>N/A</v>
      </c>
      <c r="D355" s="23"/>
      <c r="E355" s="29" t="s">
        <v>770</v>
      </c>
      <c r="F355" s="19"/>
      <c r="G355" s="20"/>
      <c r="H355" s="20"/>
      <c r="I355" s="40"/>
      <c r="J355" s="185" t="str">
        <f>IFERROR(INDEX('Lists (to be hidden)'!I:I, MATCH(Table5791052[[#This Row],[Attachment A Expenditure Subcategory]], 'Lists (to be hidden)'!E:E,0)),"")</f>
        <v/>
      </c>
      <c r="K355" s="168"/>
      <c r="L355" s="194">
        <f>IF(Table5791052[[#This Row],[FEMA Reimbursable?]]="Yes", Table5791052[[#This Row],[Total Expenditure Amount]]*0.25, Table5791052[[#This Row],[Total Expenditure Amount]])</f>
        <v>0</v>
      </c>
      <c r="M355" s="77" t="str">
        <f>IFERROR(INDEX('Lists (to be hidden)'!$D:$D,MATCH(I355,'Lists (to be hidden)'!$E:$E,0)),"")</f>
        <v/>
      </c>
      <c r="N355" s="78" t="str">
        <f>IFERROR(INDEX('Lists (to be hidden)'!$F:$F,MATCH(I355,'Lists (to be hidden)'!$E:$E,0)),"")</f>
        <v/>
      </c>
    </row>
    <row r="356" spans="1:14" x14ac:dyDescent="0.25">
      <c r="A356" s="18" t="s">
        <v>1254</v>
      </c>
      <c r="B356" s="18" t="str">
        <f>'1. Start Here'!$I$6</f>
        <v>N/A</v>
      </c>
      <c r="D356" s="23"/>
      <c r="E356" s="29" t="s">
        <v>772</v>
      </c>
      <c r="F356" s="19"/>
      <c r="G356" s="20"/>
      <c r="H356" s="20"/>
      <c r="I356" s="40"/>
      <c r="J356" s="185" t="str">
        <f>IFERROR(INDEX('Lists (to be hidden)'!I:I, MATCH(Table5791052[[#This Row],[Attachment A Expenditure Subcategory]], 'Lists (to be hidden)'!E:E,0)),"")</f>
        <v/>
      </c>
      <c r="K356" s="168"/>
      <c r="L356" s="194">
        <f>IF(Table5791052[[#This Row],[FEMA Reimbursable?]]="Yes", Table5791052[[#This Row],[Total Expenditure Amount]]*0.25, Table5791052[[#This Row],[Total Expenditure Amount]])</f>
        <v>0</v>
      </c>
      <c r="M356" s="77" t="str">
        <f>IFERROR(INDEX('Lists (to be hidden)'!$D:$D,MATCH(I356,'Lists (to be hidden)'!$E:$E,0)),"")</f>
        <v/>
      </c>
      <c r="N356" s="78" t="str">
        <f>IFERROR(INDEX('Lists (to be hidden)'!$F:$F,MATCH(I356,'Lists (to be hidden)'!$E:$E,0)),"")</f>
        <v/>
      </c>
    </row>
    <row r="357" spans="1:14" x14ac:dyDescent="0.25">
      <c r="A357" s="18" t="s">
        <v>1254</v>
      </c>
      <c r="B357" s="18" t="str">
        <f>'1. Start Here'!$I$6</f>
        <v>N/A</v>
      </c>
      <c r="D357" s="23"/>
      <c r="E357" s="29" t="s">
        <v>773</v>
      </c>
      <c r="F357" s="19"/>
      <c r="G357" s="20"/>
      <c r="H357" s="20"/>
      <c r="I357" s="40"/>
      <c r="J357" s="185" t="str">
        <f>IFERROR(INDEX('Lists (to be hidden)'!I:I, MATCH(Table5791052[[#This Row],[Attachment A Expenditure Subcategory]], 'Lists (to be hidden)'!E:E,0)),"")</f>
        <v/>
      </c>
      <c r="K357" s="168"/>
      <c r="L357" s="194">
        <f>IF(Table5791052[[#This Row],[FEMA Reimbursable?]]="Yes", Table5791052[[#This Row],[Total Expenditure Amount]]*0.25, Table5791052[[#This Row],[Total Expenditure Amount]])</f>
        <v>0</v>
      </c>
      <c r="M357" s="77" t="str">
        <f>IFERROR(INDEX('Lists (to be hidden)'!$D:$D,MATCH(I357,'Lists (to be hidden)'!$E:$E,0)),"")</f>
        <v/>
      </c>
      <c r="N357" s="78" t="str">
        <f>IFERROR(INDEX('Lists (to be hidden)'!$F:$F,MATCH(I357,'Lists (to be hidden)'!$E:$E,0)),"")</f>
        <v/>
      </c>
    </row>
    <row r="358" spans="1:14" x14ac:dyDescent="0.25">
      <c r="A358" s="18" t="s">
        <v>1254</v>
      </c>
      <c r="B358" s="18" t="str">
        <f>'1. Start Here'!$I$6</f>
        <v>N/A</v>
      </c>
      <c r="D358" s="23"/>
      <c r="E358" s="28" t="s">
        <v>775</v>
      </c>
      <c r="F358" s="19"/>
      <c r="G358" s="20"/>
      <c r="H358" s="20"/>
      <c r="I358" s="40"/>
      <c r="J358" s="185" t="str">
        <f>IFERROR(INDEX('Lists (to be hidden)'!I:I, MATCH(Table5791052[[#This Row],[Attachment A Expenditure Subcategory]], 'Lists (to be hidden)'!E:E,0)),"")</f>
        <v/>
      </c>
      <c r="K358" s="168"/>
      <c r="L358" s="194">
        <f>IF(Table5791052[[#This Row],[FEMA Reimbursable?]]="Yes", Table5791052[[#This Row],[Total Expenditure Amount]]*0.25, Table5791052[[#This Row],[Total Expenditure Amount]])</f>
        <v>0</v>
      </c>
      <c r="M358" s="77" t="str">
        <f>IFERROR(INDEX('Lists (to be hidden)'!$D:$D,MATCH(I358,'Lists (to be hidden)'!$E:$E,0)),"")</f>
        <v/>
      </c>
      <c r="N358" s="78" t="str">
        <f>IFERROR(INDEX('Lists (to be hidden)'!$F:$F,MATCH(I358,'Lists (to be hidden)'!$E:$E,0)),"")</f>
        <v/>
      </c>
    </row>
    <row r="359" spans="1:14" x14ac:dyDescent="0.25">
      <c r="A359" s="18" t="s">
        <v>1254</v>
      </c>
      <c r="B359" s="18" t="str">
        <f>'1. Start Here'!$I$6</f>
        <v>N/A</v>
      </c>
      <c r="D359" s="23"/>
      <c r="E359" s="29" t="s">
        <v>777</v>
      </c>
      <c r="F359" s="19"/>
      <c r="G359" s="20"/>
      <c r="H359" s="20"/>
      <c r="I359" s="40"/>
      <c r="J359" s="185" t="str">
        <f>IFERROR(INDEX('Lists (to be hidden)'!I:I, MATCH(Table5791052[[#This Row],[Attachment A Expenditure Subcategory]], 'Lists (to be hidden)'!E:E,0)),"")</f>
        <v/>
      </c>
      <c r="K359" s="168"/>
      <c r="L359" s="194">
        <f>IF(Table5791052[[#This Row],[FEMA Reimbursable?]]="Yes", Table5791052[[#This Row],[Total Expenditure Amount]]*0.25, Table5791052[[#This Row],[Total Expenditure Amount]])</f>
        <v>0</v>
      </c>
      <c r="M359" s="77" t="str">
        <f>IFERROR(INDEX('Lists (to be hidden)'!$D:$D,MATCH(I359,'Lists (to be hidden)'!$E:$E,0)),"")</f>
        <v/>
      </c>
      <c r="N359" s="78" t="str">
        <f>IFERROR(INDEX('Lists (to be hidden)'!$F:$F,MATCH(I359,'Lists (to be hidden)'!$E:$E,0)),"")</f>
        <v/>
      </c>
    </row>
    <row r="360" spans="1:14" x14ac:dyDescent="0.25">
      <c r="A360" s="18" t="s">
        <v>1254</v>
      </c>
      <c r="B360" s="18" t="str">
        <f>'1. Start Here'!$I$6</f>
        <v>N/A</v>
      </c>
      <c r="D360" s="23"/>
      <c r="E360" s="29" t="s">
        <v>855</v>
      </c>
      <c r="F360" s="19"/>
      <c r="G360" s="20"/>
      <c r="H360" s="20"/>
      <c r="I360" s="40"/>
      <c r="J360" s="185" t="str">
        <f>IFERROR(INDEX('Lists (to be hidden)'!I:I, MATCH(Table5791052[[#This Row],[Attachment A Expenditure Subcategory]], 'Lists (to be hidden)'!E:E,0)),"")</f>
        <v/>
      </c>
      <c r="K360" s="168"/>
      <c r="L360" s="194">
        <f>IF(Table5791052[[#This Row],[FEMA Reimbursable?]]="Yes", Table5791052[[#This Row],[Total Expenditure Amount]]*0.25, Table5791052[[#This Row],[Total Expenditure Amount]])</f>
        <v>0</v>
      </c>
      <c r="M360" s="77" t="str">
        <f>IFERROR(INDEX('Lists (to be hidden)'!$D:$D,MATCH(I360,'Lists (to be hidden)'!$E:$E,0)),"")</f>
        <v/>
      </c>
      <c r="N360" s="78" t="str">
        <f>IFERROR(INDEX('Lists (to be hidden)'!$F:$F,MATCH(I360,'Lists (to be hidden)'!$E:$E,0)),"")</f>
        <v/>
      </c>
    </row>
    <row r="361" spans="1:14" x14ac:dyDescent="0.25">
      <c r="A361" s="18" t="s">
        <v>1254</v>
      </c>
      <c r="B361" s="18" t="str">
        <f>'1. Start Here'!$I$6</f>
        <v>N/A</v>
      </c>
      <c r="D361" s="23"/>
      <c r="E361" s="28" t="s">
        <v>856</v>
      </c>
      <c r="F361" s="19"/>
      <c r="G361" s="20"/>
      <c r="H361" s="20"/>
      <c r="I361" s="40"/>
      <c r="J361" s="185" t="str">
        <f>IFERROR(INDEX('Lists (to be hidden)'!I:I, MATCH(Table5791052[[#This Row],[Attachment A Expenditure Subcategory]], 'Lists (to be hidden)'!E:E,0)),"")</f>
        <v/>
      </c>
      <c r="K361" s="168"/>
      <c r="L361" s="194">
        <f>IF(Table5791052[[#This Row],[FEMA Reimbursable?]]="Yes", Table5791052[[#This Row],[Total Expenditure Amount]]*0.25, Table5791052[[#This Row],[Total Expenditure Amount]])</f>
        <v>0</v>
      </c>
      <c r="M361" s="77" t="str">
        <f>IFERROR(INDEX('Lists (to be hidden)'!$D:$D,MATCH(I361,'Lists (to be hidden)'!$E:$E,0)),"")</f>
        <v/>
      </c>
      <c r="N361" s="78" t="str">
        <f>IFERROR(INDEX('Lists (to be hidden)'!$F:$F,MATCH(I361,'Lists (to be hidden)'!$E:$E,0)),"")</f>
        <v/>
      </c>
    </row>
    <row r="362" spans="1:14" x14ac:dyDescent="0.25">
      <c r="A362" s="18" t="s">
        <v>1254</v>
      </c>
      <c r="B362" s="18" t="str">
        <f>'1. Start Here'!$I$6</f>
        <v>N/A</v>
      </c>
      <c r="D362" s="23"/>
      <c r="E362" s="29" t="s">
        <v>857</v>
      </c>
      <c r="F362" s="19"/>
      <c r="G362" s="20"/>
      <c r="H362" s="20"/>
      <c r="I362" s="40"/>
      <c r="J362" s="185" t="str">
        <f>IFERROR(INDEX('Lists (to be hidden)'!I:I, MATCH(Table5791052[[#This Row],[Attachment A Expenditure Subcategory]], 'Lists (to be hidden)'!E:E,0)),"")</f>
        <v/>
      </c>
      <c r="K362" s="168"/>
      <c r="L362" s="194">
        <f>IF(Table5791052[[#This Row],[FEMA Reimbursable?]]="Yes", Table5791052[[#This Row],[Total Expenditure Amount]]*0.25, Table5791052[[#This Row],[Total Expenditure Amount]])</f>
        <v>0</v>
      </c>
      <c r="M362" s="77" t="str">
        <f>IFERROR(INDEX('Lists (to be hidden)'!$D:$D,MATCH(I362,'Lists (to be hidden)'!$E:$E,0)),"")</f>
        <v/>
      </c>
      <c r="N362" s="78" t="str">
        <f>IFERROR(INDEX('Lists (to be hidden)'!$F:$F,MATCH(I362,'Lists (to be hidden)'!$E:$E,0)),"")</f>
        <v/>
      </c>
    </row>
    <row r="363" spans="1:14" x14ac:dyDescent="0.25">
      <c r="A363" s="18" t="s">
        <v>1254</v>
      </c>
      <c r="B363" s="18" t="str">
        <f>'1. Start Here'!$I$6</f>
        <v>N/A</v>
      </c>
      <c r="D363" s="23"/>
      <c r="E363" s="29" t="s">
        <v>858</v>
      </c>
      <c r="F363" s="19"/>
      <c r="G363" s="20"/>
      <c r="H363" s="20"/>
      <c r="I363" s="40"/>
      <c r="J363" s="185" t="str">
        <f>IFERROR(INDEX('Lists (to be hidden)'!I:I, MATCH(Table5791052[[#This Row],[Attachment A Expenditure Subcategory]], 'Lists (to be hidden)'!E:E,0)),"")</f>
        <v/>
      </c>
      <c r="K363" s="168"/>
      <c r="L363" s="194">
        <f>IF(Table5791052[[#This Row],[FEMA Reimbursable?]]="Yes", Table5791052[[#This Row],[Total Expenditure Amount]]*0.25, Table5791052[[#This Row],[Total Expenditure Amount]])</f>
        <v>0</v>
      </c>
      <c r="M363" s="77" t="str">
        <f>IFERROR(INDEX('Lists (to be hidden)'!$D:$D,MATCH(I363,'Lists (to be hidden)'!$E:$E,0)),"")</f>
        <v/>
      </c>
      <c r="N363" s="78" t="str">
        <f>IFERROR(INDEX('Lists (to be hidden)'!$F:$F,MATCH(I363,'Lists (to be hidden)'!$E:$E,0)),"")</f>
        <v/>
      </c>
    </row>
    <row r="364" spans="1:14" x14ac:dyDescent="0.25">
      <c r="A364" s="18" t="s">
        <v>1254</v>
      </c>
      <c r="B364" s="18" t="str">
        <f>'1. Start Here'!$I$6</f>
        <v>N/A</v>
      </c>
      <c r="D364" s="23"/>
      <c r="E364" s="29" t="s">
        <v>859</v>
      </c>
      <c r="F364" s="19"/>
      <c r="G364" s="20"/>
      <c r="H364" s="20"/>
      <c r="I364" s="40"/>
      <c r="J364" s="185" t="str">
        <f>IFERROR(INDEX('Lists (to be hidden)'!I:I, MATCH(Table5791052[[#This Row],[Attachment A Expenditure Subcategory]], 'Lists (to be hidden)'!E:E,0)),"")</f>
        <v/>
      </c>
      <c r="K364" s="168"/>
      <c r="L364" s="194">
        <f>IF(Table5791052[[#This Row],[FEMA Reimbursable?]]="Yes", Table5791052[[#This Row],[Total Expenditure Amount]]*0.25, Table5791052[[#This Row],[Total Expenditure Amount]])</f>
        <v>0</v>
      </c>
      <c r="M364" s="77" t="str">
        <f>IFERROR(INDEX('Lists (to be hidden)'!$D:$D,MATCH(I364,'Lists (to be hidden)'!$E:$E,0)),"")</f>
        <v/>
      </c>
      <c r="N364" s="78" t="str">
        <f>IFERROR(INDEX('Lists (to be hidden)'!$F:$F,MATCH(I364,'Lists (to be hidden)'!$E:$E,0)),"")</f>
        <v/>
      </c>
    </row>
    <row r="365" spans="1:14" x14ac:dyDescent="0.25">
      <c r="A365" s="18" t="s">
        <v>1254</v>
      </c>
      <c r="B365" s="18" t="str">
        <f>'1. Start Here'!$I$6</f>
        <v>N/A</v>
      </c>
      <c r="D365" s="23"/>
      <c r="E365" s="29" t="s">
        <v>860</v>
      </c>
      <c r="F365" s="19"/>
      <c r="G365" s="20"/>
      <c r="H365" s="20"/>
      <c r="I365" s="40"/>
      <c r="J365" s="185" t="str">
        <f>IFERROR(INDEX('Lists (to be hidden)'!I:I, MATCH(Table5791052[[#This Row],[Attachment A Expenditure Subcategory]], 'Lists (to be hidden)'!E:E,0)),"")</f>
        <v/>
      </c>
      <c r="K365" s="168"/>
      <c r="L365" s="194">
        <f>IF(Table5791052[[#This Row],[FEMA Reimbursable?]]="Yes", Table5791052[[#This Row],[Total Expenditure Amount]]*0.25, Table5791052[[#This Row],[Total Expenditure Amount]])</f>
        <v>0</v>
      </c>
      <c r="M365" s="77" t="str">
        <f>IFERROR(INDEX('Lists (to be hidden)'!$D:$D,MATCH(I365,'Lists (to be hidden)'!$E:$E,0)),"")</f>
        <v/>
      </c>
      <c r="N365" s="78" t="str">
        <f>IFERROR(INDEX('Lists (to be hidden)'!$F:$F,MATCH(I365,'Lists (to be hidden)'!$E:$E,0)),"")</f>
        <v/>
      </c>
    </row>
    <row r="366" spans="1:14" x14ac:dyDescent="0.25">
      <c r="A366" s="18" t="s">
        <v>1254</v>
      </c>
      <c r="B366" s="18" t="str">
        <f>'1. Start Here'!$I$6</f>
        <v>N/A</v>
      </c>
      <c r="D366" s="23"/>
      <c r="E366" s="28" t="s">
        <v>861</v>
      </c>
      <c r="F366" s="19"/>
      <c r="G366" s="20"/>
      <c r="H366" s="20"/>
      <c r="I366" s="40"/>
      <c r="J366" s="185" t="str">
        <f>IFERROR(INDEX('Lists (to be hidden)'!I:I, MATCH(Table5791052[[#This Row],[Attachment A Expenditure Subcategory]], 'Lists (to be hidden)'!E:E,0)),"")</f>
        <v/>
      </c>
      <c r="K366" s="168"/>
      <c r="L366" s="194">
        <f>IF(Table5791052[[#This Row],[FEMA Reimbursable?]]="Yes", Table5791052[[#This Row],[Total Expenditure Amount]]*0.25, Table5791052[[#This Row],[Total Expenditure Amount]])</f>
        <v>0</v>
      </c>
      <c r="M366" s="77" t="str">
        <f>IFERROR(INDEX('Lists (to be hidden)'!$D:$D,MATCH(I366,'Lists (to be hidden)'!$E:$E,0)),"")</f>
        <v/>
      </c>
      <c r="N366" s="78" t="str">
        <f>IFERROR(INDEX('Lists (to be hidden)'!$F:$F,MATCH(I366,'Lists (to be hidden)'!$E:$E,0)),"")</f>
        <v/>
      </c>
    </row>
    <row r="367" spans="1:14" x14ac:dyDescent="0.25">
      <c r="A367" s="18" t="s">
        <v>1254</v>
      </c>
      <c r="B367" s="18" t="str">
        <f>'1. Start Here'!$I$6</f>
        <v>N/A</v>
      </c>
      <c r="D367" s="23"/>
      <c r="E367" s="29" t="s">
        <v>862</v>
      </c>
      <c r="F367" s="19"/>
      <c r="G367" s="20"/>
      <c r="H367" s="20"/>
      <c r="I367" s="40"/>
      <c r="J367" s="185" t="str">
        <f>IFERROR(INDEX('Lists (to be hidden)'!I:I, MATCH(Table5791052[[#This Row],[Attachment A Expenditure Subcategory]], 'Lists (to be hidden)'!E:E,0)),"")</f>
        <v/>
      </c>
      <c r="K367" s="168"/>
      <c r="L367" s="194">
        <f>IF(Table5791052[[#This Row],[FEMA Reimbursable?]]="Yes", Table5791052[[#This Row],[Total Expenditure Amount]]*0.25, Table5791052[[#This Row],[Total Expenditure Amount]])</f>
        <v>0</v>
      </c>
      <c r="M367" s="77" t="str">
        <f>IFERROR(INDEX('Lists (to be hidden)'!$D:$D,MATCH(I367,'Lists (to be hidden)'!$E:$E,0)),"")</f>
        <v/>
      </c>
      <c r="N367" s="78" t="str">
        <f>IFERROR(INDEX('Lists (to be hidden)'!$F:$F,MATCH(I367,'Lists (to be hidden)'!$E:$E,0)),"")</f>
        <v/>
      </c>
    </row>
    <row r="368" spans="1:14" x14ac:dyDescent="0.25">
      <c r="A368" s="18" t="s">
        <v>1254</v>
      </c>
      <c r="B368" s="18" t="str">
        <f>'1. Start Here'!$I$6</f>
        <v>N/A</v>
      </c>
      <c r="D368" s="23"/>
      <c r="E368" s="29" t="s">
        <v>863</v>
      </c>
      <c r="F368" s="19"/>
      <c r="G368" s="20"/>
      <c r="H368" s="20"/>
      <c r="I368" s="40"/>
      <c r="J368" s="185" t="str">
        <f>IFERROR(INDEX('Lists (to be hidden)'!I:I, MATCH(Table5791052[[#This Row],[Attachment A Expenditure Subcategory]], 'Lists (to be hidden)'!E:E,0)),"")</f>
        <v/>
      </c>
      <c r="K368" s="168"/>
      <c r="L368" s="194">
        <f>IF(Table5791052[[#This Row],[FEMA Reimbursable?]]="Yes", Table5791052[[#This Row],[Total Expenditure Amount]]*0.25, Table5791052[[#This Row],[Total Expenditure Amount]])</f>
        <v>0</v>
      </c>
      <c r="M368" s="77" t="str">
        <f>IFERROR(INDEX('Lists (to be hidden)'!$D:$D,MATCH(I368,'Lists (to be hidden)'!$E:$E,0)),"")</f>
        <v/>
      </c>
      <c r="N368" s="78" t="str">
        <f>IFERROR(INDEX('Lists (to be hidden)'!$F:$F,MATCH(I368,'Lists (to be hidden)'!$E:$E,0)),"")</f>
        <v/>
      </c>
    </row>
    <row r="369" spans="1:14" x14ac:dyDescent="0.25">
      <c r="A369" s="18" t="s">
        <v>1254</v>
      </c>
      <c r="B369" s="18" t="str">
        <f>'1. Start Here'!$I$6</f>
        <v>N/A</v>
      </c>
      <c r="D369" s="23"/>
      <c r="E369" s="28" t="s">
        <v>864</v>
      </c>
      <c r="F369" s="19"/>
      <c r="G369" s="20"/>
      <c r="H369" s="20"/>
      <c r="I369" s="40"/>
      <c r="J369" s="185" t="str">
        <f>IFERROR(INDEX('Lists (to be hidden)'!I:I, MATCH(Table5791052[[#This Row],[Attachment A Expenditure Subcategory]], 'Lists (to be hidden)'!E:E,0)),"")</f>
        <v/>
      </c>
      <c r="K369" s="168"/>
      <c r="L369" s="194">
        <f>IF(Table5791052[[#This Row],[FEMA Reimbursable?]]="Yes", Table5791052[[#This Row],[Total Expenditure Amount]]*0.25, Table5791052[[#This Row],[Total Expenditure Amount]])</f>
        <v>0</v>
      </c>
      <c r="M369" s="77" t="str">
        <f>IFERROR(INDEX('Lists (to be hidden)'!$D:$D,MATCH(I369,'Lists (to be hidden)'!$E:$E,0)),"")</f>
        <v/>
      </c>
      <c r="N369" s="78" t="str">
        <f>IFERROR(INDEX('Lists (to be hidden)'!$F:$F,MATCH(I369,'Lists (to be hidden)'!$E:$E,0)),"")</f>
        <v/>
      </c>
    </row>
    <row r="370" spans="1:14" x14ac:dyDescent="0.25">
      <c r="A370" s="18" t="s">
        <v>1254</v>
      </c>
      <c r="B370" s="18" t="str">
        <f>'1. Start Here'!$I$6</f>
        <v>N/A</v>
      </c>
      <c r="D370" s="23"/>
      <c r="E370" s="29" t="s">
        <v>865</v>
      </c>
      <c r="F370" s="19"/>
      <c r="G370" s="20"/>
      <c r="H370" s="20"/>
      <c r="I370" s="40"/>
      <c r="J370" s="185" t="str">
        <f>IFERROR(INDEX('Lists (to be hidden)'!I:I, MATCH(Table5791052[[#This Row],[Attachment A Expenditure Subcategory]], 'Lists (to be hidden)'!E:E,0)),"")</f>
        <v/>
      </c>
      <c r="K370" s="168"/>
      <c r="L370" s="194">
        <f>IF(Table5791052[[#This Row],[FEMA Reimbursable?]]="Yes", Table5791052[[#This Row],[Total Expenditure Amount]]*0.25, Table5791052[[#This Row],[Total Expenditure Amount]])</f>
        <v>0</v>
      </c>
      <c r="M370" s="77" t="str">
        <f>IFERROR(INDEX('Lists (to be hidden)'!$D:$D,MATCH(I370,'Lists (to be hidden)'!$E:$E,0)),"")</f>
        <v/>
      </c>
      <c r="N370" s="78" t="str">
        <f>IFERROR(INDEX('Lists (to be hidden)'!$F:$F,MATCH(I370,'Lists (to be hidden)'!$E:$E,0)),"")</f>
        <v/>
      </c>
    </row>
    <row r="371" spans="1:14" x14ac:dyDescent="0.25">
      <c r="A371" s="18" t="s">
        <v>1254</v>
      </c>
      <c r="B371" s="18" t="str">
        <f>'1. Start Here'!$I$6</f>
        <v>N/A</v>
      </c>
      <c r="D371" s="23"/>
      <c r="E371" s="29" t="s">
        <v>866</v>
      </c>
      <c r="F371" s="19"/>
      <c r="G371" s="20"/>
      <c r="H371" s="20"/>
      <c r="I371" s="40"/>
      <c r="J371" s="185" t="str">
        <f>IFERROR(INDEX('Lists (to be hidden)'!I:I, MATCH(Table5791052[[#This Row],[Attachment A Expenditure Subcategory]], 'Lists (to be hidden)'!E:E,0)),"")</f>
        <v/>
      </c>
      <c r="K371" s="168"/>
      <c r="L371" s="194">
        <f>IF(Table5791052[[#This Row],[FEMA Reimbursable?]]="Yes", Table5791052[[#This Row],[Total Expenditure Amount]]*0.25, Table5791052[[#This Row],[Total Expenditure Amount]])</f>
        <v>0</v>
      </c>
      <c r="M371" s="77" t="str">
        <f>IFERROR(INDEX('Lists (to be hidden)'!$D:$D,MATCH(I371,'Lists (to be hidden)'!$E:$E,0)),"")</f>
        <v/>
      </c>
      <c r="N371" s="78" t="str">
        <f>IFERROR(INDEX('Lists (to be hidden)'!$F:$F,MATCH(I371,'Lists (to be hidden)'!$E:$E,0)),"")</f>
        <v/>
      </c>
    </row>
    <row r="372" spans="1:14" x14ac:dyDescent="0.25">
      <c r="A372" s="18" t="s">
        <v>1254</v>
      </c>
      <c r="B372" s="18" t="str">
        <f>'1. Start Here'!$I$6</f>
        <v>N/A</v>
      </c>
      <c r="D372" s="23"/>
      <c r="E372" s="29" t="s">
        <v>867</v>
      </c>
      <c r="F372" s="19"/>
      <c r="G372" s="20"/>
      <c r="H372" s="20"/>
      <c r="I372" s="40"/>
      <c r="J372" s="185" t="str">
        <f>IFERROR(INDEX('Lists (to be hidden)'!I:I, MATCH(Table5791052[[#This Row],[Attachment A Expenditure Subcategory]], 'Lists (to be hidden)'!E:E,0)),"")</f>
        <v/>
      </c>
      <c r="K372" s="168"/>
      <c r="L372" s="194">
        <f>IF(Table5791052[[#This Row],[FEMA Reimbursable?]]="Yes", Table5791052[[#This Row],[Total Expenditure Amount]]*0.25, Table5791052[[#This Row],[Total Expenditure Amount]])</f>
        <v>0</v>
      </c>
      <c r="M372" s="77" t="str">
        <f>IFERROR(INDEX('Lists (to be hidden)'!$D:$D,MATCH(I372,'Lists (to be hidden)'!$E:$E,0)),"")</f>
        <v/>
      </c>
      <c r="N372" s="78" t="str">
        <f>IFERROR(INDEX('Lists (to be hidden)'!$F:$F,MATCH(I372,'Lists (to be hidden)'!$E:$E,0)),"")</f>
        <v/>
      </c>
    </row>
    <row r="373" spans="1:14" x14ac:dyDescent="0.25">
      <c r="A373" s="18" t="s">
        <v>1254</v>
      </c>
      <c r="B373" s="18" t="str">
        <f>'1. Start Here'!$I$6</f>
        <v>N/A</v>
      </c>
      <c r="D373" s="23"/>
      <c r="E373" s="29" t="s">
        <v>868</v>
      </c>
      <c r="F373" s="19"/>
      <c r="G373" s="20"/>
      <c r="H373" s="20"/>
      <c r="I373" s="40"/>
      <c r="J373" s="185" t="str">
        <f>IFERROR(INDEX('Lists (to be hidden)'!I:I, MATCH(Table5791052[[#This Row],[Attachment A Expenditure Subcategory]], 'Lists (to be hidden)'!E:E,0)),"")</f>
        <v/>
      </c>
      <c r="K373" s="168"/>
      <c r="L373" s="194">
        <f>IF(Table5791052[[#This Row],[FEMA Reimbursable?]]="Yes", Table5791052[[#This Row],[Total Expenditure Amount]]*0.25, Table5791052[[#This Row],[Total Expenditure Amount]])</f>
        <v>0</v>
      </c>
      <c r="M373" s="77" t="str">
        <f>IFERROR(INDEX('Lists (to be hidden)'!$D:$D,MATCH(I373,'Lists (to be hidden)'!$E:$E,0)),"")</f>
        <v/>
      </c>
      <c r="N373" s="78" t="str">
        <f>IFERROR(INDEX('Lists (to be hidden)'!$F:$F,MATCH(I373,'Lists (to be hidden)'!$E:$E,0)),"")</f>
        <v/>
      </c>
    </row>
    <row r="374" spans="1:14" x14ac:dyDescent="0.25">
      <c r="A374" s="18" t="s">
        <v>1254</v>
      </c>
      <c r="B374" s="18" t="str">
        <f>'1. Start Here'!$I$6</f>
        <v>N/A</v>
      </c>
      <c r="D374" s="23"/>
      <c r="E374" s="28" t="s">
        <v>869</v>
      </c>
      <c r="F374" s="19"/>
      <c r="G374" s="20"/>
      <c r="H374" s="20"/>
      <c r="I374" s="40"/>
      <c r="J374" s="185" t="str">
        <f>IFERROR(INDEX('Lists (to be hidden)'!I:I, MATCH(Table5791052[[#This Row],[Attachment A Expenditure Subcategory]], 'Lists (to be hidden)'!E:E,0)),"")</f>
        <v/>
      </c>
      <c r="K374" s="168"/>
      <c r="L374" s="194">
        <f>IF(Table5791052[[#This Row],[FEMA Reimbursable?]]="Yes", Table5791052[[#This Row],[Total Expenditure Amount]]*0.25, Table5791052[[#This Row],[Total Expenditure Amount]])</f>
        <v>0</v>
      </c>
      <c r="M374" s="77" t="str">
        <f>IFERROR(INDEX('Lists (to be hidden)'!$D:$D,MATCH(I374,'Lists (to be hidden)'!$E:$E,0)),"")</f>
        <v/>
      </c>
      <c r="N374" s="78" t="str">
        <f>IFERROR(INDEX('Lists (to be hidden)'!$F:$F,MATCH(I374,'Lists (to be hidden)'!$E:$E,0)),"")</f>
        <v/>
      </c>
    </row>
    <row r="375" spans="1:14" x14ac:dyDescent="0.25">
      <c r="A375" s="18" t="s">
        <v>1254</v>
      </c>
      <c r="B375" s="18" t="str">
        <f>'1. Start Here'!$I$6</f>
        <v>N/A</v>
      </c>
      <c r="D375" s="23"/>
      <c r="E375" s="29" t="s">
        <v>870</v>
      </c>
      <c r="F375" s="19"/>
      <c r="G375" s="20"/>
      <c r="H375" s="20"/>
      <c r="I375" s="40"/>
      <c r="J375" s="185" t="str">
        <f>IFERROR(INDEX('Lists (to be hidden)'!I:I, MATCH(Table5791052[[#This Row],[Attachment A Expenditure Subcategory]], 'Lists (to be hidden)'!E:E,0)),"")</f>
        <v/>
      </c>
      <c r="K375" s="168"/>
      <c r="L375" s="194">
        <f>IF(Table5791052[[#This Row],[FEMA Reimbursable?]]="Yes", Table5791052[[#This Row],[Total Expenditure Amount]]*0.25, Table5791052[[#This Row],[Total Expenditure Amount]])</f>
        <v>0</v>
      </c>
      <c r="M375" s="77" t="str">
        <f>IFERROR(INDEX('Lists (to be hidden)'!$D:$D,MATCH(I375,'Lists (to be hidden)'!$E:$E,0)),"")</f>
        <v/>
      </c>
      <c r="N375" s="78" t="str">
        <f>IFERROR(INDEX('Lists (to be hidden)'!$F:$F,MATCH(I375,'Lists (to be hidden)'!$E:$E,0)),"")</f>
        <v/>
      </c>
    </row>
    <row r="376" spans="1:14" x14ac:dyDescent="0.25">
      <c r="A376" s="18" t="s">
        <v>1254</v>
      </c>
      <c r="B376" s="18" t="str">
        <f>'1. Start Here'!$I$6</f>
        <v>N/A</v>
      </c>
      <c r="D376" s="23"/>
      <c r="E376" s="29" t="s">
        <v>871</v>
      </c>
      <c r="F376" s="19"/>
      <c r="G376" s="20"/>
      <c r="H376" s="20"/>
      <c r="I376" s="40"/>
      <c r="J376" s="185" t="str">
        <f>IFERROR(INDEX('Lists (to be hidden)'!I:I, MATCH(Table5791052[[#This Row],[Attachment A Expenditure Subcategory]], 'Lists (to be hidden)'!E:E,0)),"")</f>
        <v/>
      </c>
      <c r="K376" s="168"/>
      <c r="L376" s="194">
        <f>IF(Table5791052[[#This Row],[FEMA Reimbursable?]]="Yes", Table5791052[[#This Row],[Total Expenditure Amount]]*0.25, Table5791052[[#This Row],[Total Expenditure Amount]])</f>
        <v>0</v>
      </c>
      <c r="M376" s="77" t="str">
        <f>IFERROR(INDEX('Lists (to be hidden)'!$D:$D,MATCH(I376,'Lists (to be hidden)'!$E:$E,0)),"")</f>
        <v/>
      </c>
      <c r="N376" s="78" t="str">
        <f>IFERROR(INDEX('Lists (to be hidden)'!$F:$F,MATCH(I376,'Lists (to be hidden)'!$E:$E,0)),"")</f>
        <v/>
      </c>
    </row>
    <row r="377" spans="1:14" x14ac:dyDescent="0.25">
      <c r="A377" s="18" t="s">
        <v>1254</v>
      </c>
      <c r="B377" s="18" t="str">
        <f>'1. Start Here'!$I$6</f>
        <v>N/A</v>
      </c>
      <c r="D377" s="23"/>
      <c r="E377" s="28" t="s">
        <v>872</v>
      </c>
      <c r="F377" s="19"/>
      <c r="G377" s="20"/>
      <c r="H377" s="20"/>
      <c r="I377" s="40"/>
      <c r="J377" s="185" t="str">
        <f>IFERROR(INDEX('Lists (to be hidden)'!I:I, MATCH(Table5791052[[#This Row],[Attachment A Expenditure Subcategory]], 'Lists (to be hidden)'!E:E,0)),"")</f>
        <v/>
      </c>
      <c r="K377" s="168"/>
      <c r="L377" s="194">
        <f>IF(Table5791052[[#This Row],[FEMA Reimbursable?]]="Yes", Table5791052[[#This Row],[Total Expenditure Amount]]*0.25, Table5791052[[#This Row],[Total Expenditure Amount]])</f>
        <v>0</v>
      </c>
      <c r="M377" s="77" t="str">
        <f>IFERROR(INDEX('Lists (to be hidden)'!$D:$D,MATCH(I377,'Lists (to be hidden)'!$E:$E,0)),"")</f>
        <v/>
      </c>
      <c r="N377" s="78" t="str">
        <f>IFERROR(INDEX('Lists (to be hidden)'!$F:$F,MATCH(I377,'Lists (to be hidden)'!$E:$E,0)),"")</f>
        <v/>
      </c>
    </row>
    <row r="378" spans="1:14" x14ac:dyDescent="0.25">
      <c r="A378" s="18" t="s">
        <v>1254</v>
      </c>
      <c r="B378" s="18" t="str">
        <f>'1. Start Here'!$I$6</f>
        <v>N/A</v>
      </c>
      <c r="D378" s="23"/>
      <c r="E378" s="29" t="s">
        <v>873</v>
      </c>
      <c r="F378" s="19"/>
      <c r="G378" s="20"/>
      <c r="H378" s="20"/>
      <c r="I378" s="40"/>
      <c r="J378" s="185" t="str">
        <f>IFERROR(INDEX('Lists (to be hidden)'!I:I, MATCH(Table5791052[[#This Row],[Attachment A Expenditure Subcategory]], 'Lists (to be hidden)'!E:E,0)),"")</f>
        <v/>
      </c>
      <c r="K378" s="168"/>
      <c r="L378" s="194">
        <f>IF(Table5791052[[#This Row],[FEMA Reimbursable?]]="Yes", Table5791052[[#This Row],[Total Expenditure Amount]]*0.25, Table5791052[[#This Row],[Total Expenditure Amount]])</f>
        <v>0</v>
      </c>
      <c r="M378" s="77" t="str">
        <f>IFERROR(INDEX('Lists (to be hidden)'!$D:$D,MATCH(I378,'Lists (to be hidden)'!$E:$E,0)),"")</f>
        <v/>
      </c>
      <c r="N378" s="78" t="str">
        <f>IFERROR(INDEX('Lists (to be hidden)'!$F:$F,MATCH(I378,'Lists (to be hidden)'!$E:$E,0)),"")</f>
        <v/>
      </c>
    </row>
    <row r="379" spans="1:14" x14ac:dyDescent="0.25">
      <c r="A379" s="18" t="s">
        <v>1254</v>
      </c>
      <c r="B379" s="18" t="str">
        <f>'1. Start Here'!$I$6</f>
        <v>N/A</v>
      </c>
      <c r="D379" s="23"/>
      <c r="E379" s="29" t="s">
        <v>874</v>
      </c>
      <c r="F379" s="19"/>
      <c r="G379" s="20"/>
      <c r="H379" s="20"/>
      <c r="I379" s="40"/>
      <c r="J379" s="185" t="str">
        <f>IFERROR(INDEX('Lists (to be hidden)'!I:I, MATCH(Table5791052[[#This Row],[Attachment A Expenditure Subcategory]], 'Lists (to be hidden)'!E:E,0)),"")</f>
        <v/>
      </c>
      <c r="K379" s="168"/>
      <c r="L379" s="194">
        <f>IF(Table5791052[[#This Row],[FEMA Reimbursable?]]="Yes", Table5791052[[#This Row],[Total Expenditure Amount]]*0.25, Table5791052[[#This Row],[Total Expenditure Amount]])</f>
        <v>0</v>
      </c>
      <c r="M379" s="77" t="str">
        <f>IFERROR(INDEX('Lists (to be hidden)'!$D:$D,MATCH(I379,'Lists (to be hidden)'!$E:$E,0)),"")</f>
        <v/>
      </c>
      <c r="N379" s="78" t="str">
        <f>IFERROR(INDEX('Lists (to be hidden)'!$F:$F,MATCH(I379,'Lists (to be hidden)'!$E:$E,0)),"")</f>
        <v/>
      </c>
    </row>
    <row r="380" spans="1:14" x14ac:dyDescent="0.25">
      <c r="A380" s="18" t="s">
        <v>1254</v>
      </c>
      <c r="B380" s="18" t="str">
        <f>'1. Start Here'!$I$6</f>
        <v>N/A</v>
      </c>
      <c r="D380" s="23"/>
      <c r="E380" s="29" t="s">
        <v>875</v>
      </c>
      <c r="F380" s="19"/>
      <c r="G380" s="20"/>
      <c r="H380" s="20"/>
      <c r="I380" s="40"/>
      <c r="J380" s="185" t="str">
        <f>IFERROR(INDEX('Lists (to be hidden)'!I:I, MATCH(Table5791052[[#This Row],[Attachment A Expenditure Subcategory]], 'Lists (to be hidden)'!E:E,0)),"")</f>
        <v/>
      </c>
      <c r="K380" s="168"/>
      <c r="L380" s="194">
        <f>IF(Table5791052[[#This Row],[FEMA Reimbursable?]]="Yes", Table5791052[[#This Row],[Total Expenditure Amount]]*0.25, Table5791052[[#This Row],[Total Expenditure Amount]])</f>
        <v>0</v>
      </c>
      <c r="M380" s="77" t="str">
        <f>IFERROR(INDEX('Lists (to be hidden)'!$D:$D,MATCH(I380,'Lists (to be hidden)'!$E:$E,0)),"")</f>
        <v/>
      </c>
      <c r="N380" s="78" t="str">
        <f>IFERROR(INDEX('Lists (to be hidden)'!$F:$F,MATCH(I380,'Lists (to be hidden)'!$E:$E,0)),"")</f>
        <v/>
      </c>
    </row>
    <row r="381" spans="1:14" x14ac:dyDescent="0.25">
      <c r="A381" s="18" t="s">
        <v>1254</v>
      </c>
      <c r="B381" s="18" t="str">
        <f>'1. Start Here'!$I$6</f>
        <v>N/A</v>
      </c>
      <c r="D381" s="23"/>
      <c r="E381" s="29" t="s">
        <v>876</v>
      </c>
      <c r="F381" s="19"/>
      <c r="G381" s="20"/>
      <c r="H381" s="20"/>
      <c r="I381" s="40"/>
      <c r="J381" s="185" t="str">
        <f>IFERROR(INDEX('Lists (to be hidden)'!I:I, MATCH(Table5791052[[#This Row],[Attachment A Expenditure Subcategory]], 'Lists (to be hidden)'!E:E,0)),"")</f>
        <v/>
      </c>
      <c r="K381" s="168"/>
      <c r="L381" s="194">
        <f>IF(Table5791052[[#This Row],[FEMA Reimbursable?]]="Yes", Table5791052[[#This Row],[Total Expenditure Amount]]*0.25, Table5791052[[#This Row],[Total Expenditure Amount]])</f>
        <v>0</v>
      </c>
      <c r="M381" s="77" t="str">
        <f>IFERROR(INDEX('Lists (to be hidden)'!$D:$D,MATCH(I381,'Lists (to be hidden)'!$E:$E,0)),"")</f>
        <v/>
      </c>
      <c r="N381" s="78" t="str">
        <f>IFERROR(INDEX('Lists (to be hidden)'!$F:$F,MATCH(I381,'Lists (to be hidden)'!$E:$E,0)),"")</f>
        <v/>
      </c>
    </row>
    <row r="382" spans="1:14" x14ac:dyDescent="0.25">
      <c r="A382" s="18" t="s">
        <v>1254</v>
      </c>
      <c r="B382" s="18" t="str">
        <f>'1. Start Here'!$I$6</f>
        <v>N/A</v>
      </c>
      <c r="D382" s="23"/>
      <c r="E382" s="28" t="s">
        <v>877</v>
      </c>
      <c r="F382" s="19"/>
      <c r="G382" s="20"/>
      <c r="H382" s="20"/>
      <c r="I382" s="40"/>
      <c r="J382" s="185" t="str">
        <f>IFERROR(INDEX('Lists (to be hidden)'!I:I, MATCH(Table5791052[[#This Row],[Attachment A Expenditure Subcategory]], 'Lists (to be hidden)'!E:E,0)),"")</f>
        <v/>
      </c>
      <c r="K382" s="168"/>
      <c r="L382" s="194">
        <f>IF(Table5791052[[#This Row],[FEMA Reimbursable?]]="Yes", Table5791052[[#This Row],[Total Expenditure Amount]]*0.25, Table5791052[[#This Row],[Total Expenditure Amount]])</f>
        <v>0</v>
      </c>
      <c r="M382" s="77" t="str">
        <f>IFERROR(INDEX('Lists (to be hidden)'!$D:$D,MATCH(I382,'Lists (to be hidden)'!$E:$E,0)),"")</f>
        <v/>
      </c>
      <c r="N382" s="78" t="str">
        <f>IFERROR(INDEX('Lists (to be hidden)'!$F:$F,MATCH(I382,'Lists (to be hidden)'!$E:$E,0)),"")</f>
        <v/>
      </c>
    </row>
    <row r="383" spans="1:14" x14ac:dyDescent="0.25">
      <c r="A383" s="18" t="s">
        <v>1254</v>
      </c>
      <c r="B383" s="18" t="str">
        <f>'1. Start Here'!$I$6</f>
        <v>N/A</v>
      </c>
      <c r="D383" s="23"/>
      <c r="E383" s="29" t="s">
        <v>878</v>
      </c>
      <c r="F383" s="19"/>
      <c r="G383" s="20"/>
      <c r="H383" s="20"/>
      <c r="I383" s="40"/>
      <c r="J383" s="185" t="str">
        <f>IFERROR(INDEX('Lists (to be hidden)'!I:I, MATCH(Table5791052[[#This Row],[Attachment A Expenditure Subcategory]], 'Lists (to be hidden)'!E:E,0)),"")</f>
        <v/>
      </c>
      <c r="K383" s="168"/>
      <c r="L383" s="194">
        <f>IF(Table5791052[[#This Row],[FEMA Reimbursable?]]="Yes", Table5791052[[#This Row],[Total Expenditure Amount]]*0.25, Table5791052[[#This Row],[Total Expenditure Amount]])</f>
        <v>0</v>
      </c>
      <c r="M383" s="77" t="str">
        <f>IFERROR(INDEX('Lists (to be hidden)'!$D:$D,MATCH(I383,'Lists (to be hidden)'!$E:$E,0)),"")</f>
        <v/>
      </c>
      <c r="N383" s="78" t="str">
        <f>IFERROR(INDEX('Lists (to be hidden)'!$F:$F,MATCH(I383,'Lists (to be hidden)'!$E:$E,0)),"")</f>
        <v/>
      </c>
    </row>
    <row r="384" spans="1:14" x14ac:dyDescent="0.25">
      <c r="A384" s="18" t="s">
        <v>1254</v>
      </c>
      <c r="B384" s="18" t="str">
        <f>'1. Start Here'!$I$6</f>
        <v>N/A</v>
      </c>
      <c r="D384" s="23"/>
      <c r="E384" s="29" t="s">
        <v>879</v>
      </c>
      <c r="F384" s="19"/>
      <c r="G384" s="20"/>
      <c r="H384" s="20"/>
      <c r="I384" s="40"/>
      <c r="J384" s="185" t="str">
        <f>IFERROR(INDEX('Lists (to be hidden)'!I:I, MATCH(Table5791052[[#This Row],[Attachment A Expenditure Subcategory]], 'Lists (to be hidden)'!E:E,0)),"")</f>
        <v/>
      </c>
      <c r="K384" s="168"/>
      <c r="L384" s="194">
        <f>IF(Table5791052[[#This Row],[FEMA Reimbursable?]]="Yes", Table5791052[[#This Row],[Total Expenditure Amount]]*0.25, Table5791052[[#This Row],[Total Expenditure Amount]])</f>
        <v>0</v>
      </c>
      <c r="M384" s="77" t="str">
        <f>IFERROR(INDEX('Lists (to be hidden)'!$D:$D,MATCH(I384,'Lists (to be hidden)'!$E:$E,0)),"")</f>
        <v/>
      </c>
      <c r="N384" s="78" t="str">
        <f>IFERROR(INDEX('Lists (to be hidden)'!$F:$F,MATCH(I384,'Lists (to be hidden)'!$E:$E,0)),"")</f>
        <v/>
      </c>
    </row>
    <row r="385" spans="1:14" x14ac:dyDescent="0.25">
      <c r="A385" s="18" t="s">
        <v>1254</v>
      </c>
      <c r="B385" s="18" t="str">
        <f>'1. Start Here'!$I$6</f>
        <v>N/A</v>
      </c>
      <c r="D385" s="23"/>
      <c r="E385" s="28" t="s">
        <v>880</v>
      </c>
      <c r="F385" s="19"/>
      <c r="G385" s="20"/>
      <c r="H385" s="20"/>
      <c r="I385" s="40"/>
      <c r="J385" s="185" t="str">
        <f>IFERROR(INDEX('Lists (to be hidden)'!I:I, MATCH(Table5791052[[#This Row],[Attachment A Expenditure Subcategory]], 'Lists (to be hidden)'!E:E,0)),"")</f>
        <v/>
      </c>
      <c r="K385" s="168"/>
      <c r="L385" s="194">
        <f>IF(Table5791052[[#This Row],[FEMA Reimbursable?]]="Yes", Table5791052[[#This Row],[Total Expenditure Amount]]*0.25, Table5791052[[#This Row],[Total Expenditure Amount]])</f>
        <v>0</v>
      </c>
      <c r="M385" s="77" t="str">
        <f>IFERROR(INDEX('Lists (to be hidden)'!$D:$D,MATCH(I385,'Lists (to be hidden)'!$E:$E,0)),"")</f>
        <v/>
      </c>
      <c r="N385" s="78" t="str">
        <f>IFERROR(INDEX('Lists (to be hidden)'!$F:$F,MATCH(I385,'Lists (to be hidden)'!$E:$E,0)),"")</f>
        <v/>
      </c>
    </row>
    <row r="386" spans="1:14" x14ac:dyDescent="0.25">
      <c r="A386" s="18" t="s">
        <v>1254</v>
      </c>
      <c r="B386" s="18" t="str">
        <f>'1. Start Here'!$I$6</f>
        <v>N/A</v>
      </c>
      <c r="D386" s="23"/>
      <c r="E386" s="29" t="s">
        <v>881</v>
      </c>
      <c r="F386" s="19"/>
      <c r="G386" s="20"/>
      <c r="H386" s="20"/>
      <c r="I386" s="40"/>
      <c r="J386" s="185" t="str">
        <f>IFERROR(INDEX('Lists (to be hidden)'!I:I, MATCH(Table5791052[[#This Row],[Attachment A Expenditure Subcategory]], 'Lists (to be hidden)'!E:E,0)),"")</f>
        <v/>
      </c>
      <c r="K386" s="168"/>
      <c r="L386" s="194">
        <f>IF(Table5791052[[#This Row],[FEMA Reimbursable?]]="Yes", Table5791052[[#This Row],[Total Expenditure Amount]]*0.25, Table5791052[[#This Row],[Total Expenditure Amount]])</f>
        <v>0</v>
      </c>
      <c r="M386" s="77" t="str">
        <f>IFERROR(INDEX('Lists (to be hidden)'!$D:$D,MATCH(I386,'Lists (to be hidden)'!$E:$E,0)),"")</f>
        <v/>
      </c>
      <c r="N386" s="78" t="str">
        <f>IFERROR(INDEX('Lists (to be hidden)'!$F:$F,MATCH(I386,'Lists (to be hidden)'!$E:$E,0)),"")</f>
        <v/>
      </c>
    </row>
    <row r="387" spans="1:14" x14ac:dyDescent="0.25">
      <c r="A387" s="18" t="s">
        <v>1254</v>
      </c>
      <c r="B387" s="18" t="str">
        <f>'1. Start Here'!$I$6</f>
        <v>N/A</v>
      </c>
      <c r="D387" s="23"/>
      <c r="E387" s="29" t="s">
        <v>882</v>
      </c>
      <c r="F387" s="19"/>
      <c r="G387" s="20"/>
      <c r="H387" s="20"/>
      <c r="I387" s="40"/>
      <c r="J387" s="185" t="str">
        <f>IFERROR(INDEX('Lists (to be hidden)'!I:I, MATCH(Table5791052[[#This Row],[Attachment A Expenditure Subcategory]], 'Lists (to be hidden)'!E:E,0)),"")</f>
        <v/>
      </c>
      <c r="K387" s="168"/>
      <c r="L387" s="194">
        <f>IF(Table5791052[[#This Row],[FEMA Reimbursable?]]="Yes", Table5791052[[#This Row],[Total Expenditure Amount]]*0.25, Table5791052[[#This Row],[Total Expenditure Amount]])</f>
        <v>0</v>
      </c>
      <c r="M387" s="77" t="str">
        <f>IFERROR(INDEX('Lists (to be hidden)'!$D:$D,MATCH(I387,'Lists (to be hidden)'!$E:$E,0)),"")</f>
        <v/>
      </c>
      <c r="N387" s="78" t="str">
        <f>IFERROR(INDEX('Lists (to be hidden)'!$F:$F,MATCH(I387,'Lists (to be hidden)'!$E:$E,0)),"")</f>
        <v/>
      </c>
    </row>
    <row r="388" spans="1:14" x14ac:dyDescent="0.25">
      <c r="A388" s="18" t="s">
        <v>1254</v>
      </c>
      <c r="B388" s="18" t="str">
        <f>'1. Start Here'!$I$6</f>
        <v>N/A</v>
      </c>
      <c r="D388" s="23"/>
      <c r="E388" s="29" t="s">
        <v>883</v>
      </c>
      <c r="F388" s="19"/>
      <c r="G388" s="20"/>
      <c r="H388" s="20"/>
      <c r="I388" s="40"/>
      <c r="J388" s="185" t="str">
        <f>IFERROR(INDEX('Lists (to be hidden)'!I:I, MATCH(Table5791052[[#This Row],[Attachment A Expenditure Subcategory]], 'Lists (to be hidden)'!E:E,0)),"")</f>
        <v/>
      </c>
      <c r="K388" s="168"/>
      <c r="L388" s="194">
        <f>IF(Table5791052[[#This Row],[FEMA Reimbursable?]]="Yes", Table5791052[[#This Row],[Total Expenditure Amount]]*0.25, Table5791052[[#This Row],[Total Expenditure Amount]])</f>
        <v>0</v>
      </c>
      <c r="M388" s="77" t="str">
        <f>IFERROR(INDEX('Lists (to be hidden)'!$D:$D,MATCH(I388,'Lists (to be hidden)'!$E:$E,0)),"")</f>
        <v/>
      </c>
      <c r="N388" s="78" t="str">
        <f>IFERROR(INDEX('Lists (to be hidden)'!$F:$F,MATCH(I388,'Lists (to be hidden)'!$E:$E,0)),"")</f>
        <v/>
      </c>
    </row>
    <row r="389" spans="1:14" x14ac:dyDescent="0.25">
      <c r="A389" s="18" t="s">
        <v>1254</v>
      </c>
      <c r="B389" s="18" t="str">
        <f>'1. Start Here'!$I$6</f>
        <v>N/A</v>
      </c>
      <c r="D389" s="23"/>
      <c r="E389" s="29" t="s">
        <v>884</v>
      </c>
      <c r="F389" s="19"/>
      <c r="G389" s="20"/>
      <c r="H389" s="20"/>
      <c r="I389" s="40"/>
      <c r="J389" s="185" t="str">
        <f>IFERROR(INDEX('Lists (to be hidden)'!I:I, MATCH(Table5791052[[#This Row],[Attachment A Expenditure Subcategory]], 'Lists (to be hidden)'!E:E,0)),"")</f>
        <v/>
      </c>
      <c r="K389" s="168"/>
      <c r="L389" s="194">
        <f>IF(Table5791052[[#This Row],[FEMA Reimbursable?]]="Yes", Table5791052[[#This Row],[Total Expenditure Amount]]*0.25, Table5791052[[#This Row],[Total Expenditure Amount]])</f>
        <v>0</v>
      </c>
      <c r="M389" s="77" t="str">
        <f>IFERROR(INDEX('Lists (to be hidden)'!$D:$D,MATCH(I389,'Lists (to be hidden)'!$E:$E,0)),"")</f>
        <v/>
      </c>
      <c r="N389" s="78" t="str">
        <f>IFERROR(INDEX('Lists (to be hidden)'!$F:$F,MATCH(I389,'Lists (to be hidden)'!$E:$E,0)),"")</f>
        <v/>
      </c>
    </row>
    <row r="390" spans="1:14" x14ac:dyDescent="0.25">
      <c r="A390" s="18" t="s">
        <v>1254</v>
      </c>
      <c r="B390" s="18" t="str">
        <f>'1. Start Here'!$I$6</f>
        <v>N/A</v>
      </c>
      <c r="D390" s="23"/>
      <c r="E390" s="28" t="s">
        <v>885</v>
      </c>
      <c r="F390" s="19"/>
      <c r="G390" s="20"/>
      <c r="H390" s="20"/>
      <c r="I390" s="40"/>
      <c r="J390" s="185" t="str">
        <f>IFERROR(INDEX('Lists (to be hidden)'!I:I, MATCH(Table5791052[[#This Row],[Attachment A Expenditure Subcategory]], 'Lists (to be hidden)'!E:E,0)),"")</f>
        <v/>
      </c>
      <c r="K390" s="168"/>
      <c r="L390" s="194">
        <f>IF(Table5791052[[#This Row],[FEMA Reimbursable?]]="Yes", Table5791052[[#This Row],[Total Expenditure Amount]]*0.25, Table5791052[[#This Row],[Total Expenditure Amount]])</f>
        <v>0</v>
      </c>
      <c r="M390" s="77" t="str">
        <f>IFERROR(INDEX('Lists (to be hidden)'!$D:$D,MATCH(I390,'Lists (to be hidden)'!$E:$E,0)),"")</f>
        <v/>
      </c>
      <c r="N390" s="78" t="str">
        <f>IFERROR(INDEX('Lists (to be hidden)'!$F:$F,MATCH(I390,'Lists (to be hidden)'!$E:$E,0)),"")</f>
        <v/>
      </c>
    </row>
    <row r="391" spans="1:14" x14ac:dyDescent="0.25">
      <c r="A391" s="18" t="s">
        <v>1254</v>
      </c>
      <c r="B391" s="18" t="str">
        <f>'1. Start Here'!$I$6</f>
        <v>N/A</v>
      </c>
      <c r="D391" s="23"/>
      <c r="E391" s="29" t="s">
        <v>886</v>
      </c>
      <c r="F391" s="19"/>
      <c r="G391" s="20"/>
      <c r="H391" s="20"/>
      <c r="I391" s="40"/>
      <c r="J391" s="185" t="str">
        <f>IFERROR(INDEX('Lists (to be hidden)'!I:I, MATCH(Table5791052[[#This Row],[Attachment A Expenditure Subcategory]], 'Lists (to be hidden)'!E:E,0)),"")</f>
        <v/>
      </c>
      <c r="K391" s="168"/>
      <c r="L391" s="194">
        <f>IF(Table5791052[[#This Row],[FEMA Reimbursable?]]="Yes", Table5791052[[#This Row],[Total Expenditure Amount]]*0.25, Table5791052[[#This Row],[Total Expenditure Amount]])</f>
        <v>0</v>
      </c>
      <c r="M391" s="77" t="str">
        <f>IFERROR(INDEX('Lists (to be hidden)'!$D:$D,MATCH(I391,'Lists (to be hidden)'!$E:$E,0)),"")</f>
        <v/>
      </c>
      <c r="N391" s="78" t="str">
        <f>IFERROR(INDEX('Lists (to be hidden)'!$F:$F,MATCH(I391,'Lists (to be hidden)'!$E:$E,0)),"")</f>
        <v/>
      </c>
    </row>
    <row r="392" spans="1:14" x14ac:dyDescent="0.25">
      <c r="A392" s="18" t="s">
        <v>1254</v>
      </c>
      <c r="B392" s="18" t="str">
        <f>'1. Start Here'!$I$6</f>
        <v>N/A</v>
      </c>
      <c r="D392" s="23"/>
      <c r="E392" s="29" t="s">
        <v>887</v>
      </c>
      <c r="F392" s="19"/>
      <c r="G392" s="20"/>
      <c r="H392" s="20"/>
      <c r="I392" s="40"/>
      <c r="J392" s="185" t="str">
        <f>IFERROR(INDEX('Lists (to be hidden)'!I:I, MATCH(Table5791052[[#This Row],[Attachment A Expenditure Subcategory]], 'Lists (to be hidden)'!E:E,0)),"")</f>
        <v/>
      </c>
      <c r="K392" s="168"/>
      <c r="L392" s="194">
        <f>IF(Table5791052[[#This Row],[FEMA Reimbursable?]]="Yes", Table5791052[[#This Row],[Total Expenditure Amount]]*0.25, Table5791052[[#This Row],[Total Expenditure Amount]])</f>
        <v>0</v>
      </c>
      <c r="M392" s="77" t="str">
        <f>IFERROR(INDEX('Lists (to be hidden)'!$D:$D,MATCH(I392,'Lists (to be hidden)'!$E:$E,0)),"")</f>
        <v/>
      </c>
      <c r="N392" s="78" t="str">
        <f>IFERROR(INDEX('Lists (to be hidden)'!$F:$F,MATCH(I392,'Lists (to be hidden)'!$E:$E,0)),"")</f>
        <v/>
      </c>
    </row>
    <row r="393" spans="1:14" x14ac:dyDescent="0.25">
      <c r="A393" s="18" t="s">
        <v>1254</v>
      </c>
      <c r="B393" s="18" t="str">
        <f>'1. Start Here'!$I$6</f>
        <v>N/A</v>
      </c>
      <c r="D393" s="23"/>
      <c r="E393" s="28" t="s">
        <v>888</v>
      </c>
      <c r="F393" s="19"/>
      <c r="G393" s="20"/>
      <c r="H393" s="20"/>
      <c r="I393" s="40"/>
      <c r="J393" s="185" t="str">
        <f>IFERROR(INDEX('Lists (to be hidden)'!I:I, MATCH(Table5791052[[#This Row],[Attachment A Expenditure Subcategory]], 'Lists (to be hidden)'!E:E,0)),"")</f>
        <v/>
      </c>
      <c r="K393" s="168"/>
      <c r="L393" s="194">
        <f>IF(Table5791052[[#This Row],[FEMA Reimbursable?]]="Yes", Table5791052[[#This Row],[Total Expenditure Amount]]*0.25, Table5791052[[#This Row],[Total Expenditure Amount]])</f>
        <v>0</v>
      </c>
      <c r="M393" s="77" t="str">
        <f>IFERROR(INDEX('Lists (to be hidden)'!$D:$D,MATCH(I393,'Lists (to be hidden)'!$E:$E,0)),"")</f>
        <v/>
      </c>
      <c r="N393" s="78" t="str">
        <f>IFERROR(INDEX('Lists (to be hidden)'!$F:$F,MATCH(I393,'Lists (to be hidden)'!$E:$E,0)),"")</f>
        <v/>
      </c>
    </row>
    <row r="394" spans="1:14" x14ac:dyDescent="0.25">
      <c r="A394" s="18" t="s">
        <v>1254</v>
      </c>
      <c r="B394" s="18" t="str">
        <f>'1. Start Here'!$I$6</f>
        <v>N/A</v>
      </c>
      <c r="D394" s="23"/>
      <c r="E394" s="29" t="s">
        <v>889</v>
      </c>
      <c r="F394" s="19"/>
      <c r="G394" s="20"/>
      <c r="H394" s="20"/>
      <c r="I394" s="40"/>
      <c r="J394" s="185" t="str">
        <f>IFERROR(INDEX('Lists (to be hidden)'!I:I, MATCH(Table5791052[[#This Row],[Attachment A Expenditure Subcategory]], 'Lists (to be hidden)'!E:E,0)),"")</f>
        <v/>
      </c>
      <c r="K394" s="168"/>
      <c r="L394" s="194">
        <f>IF(Table5791052[[#This Row],[FEMA Reimbursable?]]="Yes", Table5791052[[#This Row],[Total Expenditure Amount]]*0.25, Table5791052[[#This Row],[Total Expenditure Amount]])</f>
        <v>0</v>
      </c>
      <c r="M394" s="77" t="str">
        <f>IFERROR(INDEX('Lists (to be hidden)'!$D:$D,MATCH(I394,'Lists (to be hidden)'!$E:$E,0)),"")</f>
        <v/>
      </c>
      <c r="N394" s="78" t="str">
        <f>IFERROR(INDEX('Lists (to be hidden)'!$F:$F,MATCH(I394,'Lists (to be hidden)'!$E:$E,0)),"")</f>
        <v/>
      </c>
    </row>
    <row r="395" spans="1:14" x14ac:dyDescent="0.25">
      <c r="A395" s="18" t="s">
        <v>1254</v>
      </c>
      <c r="B395" s="18" t="str">
        <f>'1. Start Here'!$I$6</f>
        <v>N/A</v>
      </c>
      <c r="D395" s="23"/>
      <c r="E395" s="29" t="s">
        <v>890</v>
      </c>
      <c r="F395" s="19"/>
      <c r="G395" s="20"/>
      <c r="H395" s="20"/>
      <c r="I395" s="40"/>
      <c r="J395" s="185" t="str">
        <f>IFERROR(INDEX('Lists (to be hidden)'!I:I, MATCH(Table5791052[[#This Row],[Attachment A Expenditure Subcategory]], 'Lists (to be hidden)'!E:E,0)),"")</f>
        <v/>
      </c>
      <c r="K395" s="168"/>
      <c r="L395" s="194">
        <f>IF(Table5791052[[#This Row],[FEMA Reimbursable?]]="Yes", Table5791052[[#This Row],[Total Expenditure Amount]]*0.25, Table5791052[[#This Row],[Total Expenditure Amount]])</f>
        <v>0</v>
      </c>
      <c r="M395" s="77" t="str">
        <f>IFERROR(INDEX('Lists (to be hidden)'!$D:$D,MATCH(I395,'Lists (to be hidden)'!$E:$E,0)),"")</f>
        <v/>
      </c>
      <c r="N395" s="78" t="str">
        <f>IFERROR(INDEX('Lists (to be hidden)'!$F:$F,MATCH(I395,'Lists (to be hidden)'!$E:$E,0)),"")</f>
        <v/>
      </c>
    </row>
    <row r="396" spans="1:14" x14ac:dyDescent="0.25">
      <c r="A396" s="18" t="s">
        <v>1254</v>
      </c>
      <c r="B396" s="18" t="str">
        <f>'1. Start Here'!$I$6</f>
        <v>N/A</v>
      </c>
      <c r="D396" s="23"/>
      <c r="E396" s="29" t="s">
        <v>891</v>
      </c>
      <c r="F396" s="19"/>
      <c r="G396" s="20"/>
      <c r="H396" s="20"/>
      <c r="I396" s="40"/>
      <c r="J396" s="185" t="str">
        <f>IFERROR(INDEX('Lists (to be hidden)'!I:I, MATCH(Table5791052[[#This Row],[Attachment A Expenditure Subcategory]], 'Lists (to be hidden)'!E:E,0)),"")</f>
        <v/>
      </c>
      <c r="K396" s="168"/>
      <c r="L396" s="194">
        <f>IF(Table5791052[[#This Row],[FEMA Reimbursable?]]="Yes", Table5791052[[#This Row],[Total Expenditure Amount]]*0.25, Table5791052[[#This Row],[Total Expenditure Amount]])</f>
        <v>0</v>
      </c>
      <c r="M396" s="77" t="str">
        <f>IFERROR(INDEX('Lists (to be hidden)'!$D:$D,MATCH(I396,'Lists (to be hidden)'!$E:$E,0)),"")</f>
        <v/>
      </c>
      <c r="N396" s="78" t="str">
        <f>IFERROR(INDEX('Lists (to be hidden)'!$F:$F,MATCH(I396,'Lists (to be hidden)'!$E:$E,0)),"")</f>
        <v/>
      </c>
    </row>
    <row r="397" spans="1:14" x14ac:dyDescent="0.25">
      <c r="A397" s="18" t="s">
        <v>1254</v>
      </c>
      <c r="B397" s="18" t="str">
        <f>'1. Start Here'!$I$6</f>
        <v>N/A</v>
      </c>
      <c r="D397" s="23"/>
      <c r="E397" s="29" t="s">
        <v>892</v>
      </c>
      <c r="F397" s="19"/>
      <c r="G397" s="20"/>
      <c r="H397" s="20"/>
      <c r="I397" s="40"/>
      <c r="J397" s="185" t="str">
        <f>IFERROR(INDEX('Lists (to be hidden)'!I:I, MATCH(Table5791052[[#This Row],[Attachment A Expenditure Subcategory]], 'Lists (to be hidden)'!E:E,0)),"")</f>
        <v/>
      </c>
      <c r="K397" s="168"/>
      <c r="L397" s="194">
        <f>IF(Table5791052[[#This Row],[FEMA Reimbursable?]]="Yes", Table5791052[[#This Row],[Total Expenditure Amount]]*0.25, Table5791052[[#This Row],[Total Expenditure Amount]])</f>
        <v>0</v>
      </c>
      <c r="M397" s="77" t="str">
        <f>IFERROR(INDEX('Lists (to be hidden)'!$D:$D,MATCH(I397,'Lists (to be hidden)'!$E:$E,0)),"")</f>
        <v/>
      </c>
      <c r="N397" s="78" t="str">
        <f>IFERROR(INDEX('Lists (to be hidden)'!$F:$F,MATCH(I397,'Lists (to be hidden)'!$E:$E,0)),"")</f>
        <v/>
      </c>
    </row>
    <row r="398" spans="1:14" x14ac:dyDescent="0.25">
      <c r="A398" s="18" t="s">
        <v>1254</v>
      </c>
      <c r="B398" s="18" t="str">
        <f>'1. Start Here'!$I$6</f>
        <v>N/A</v>
      </c>
      <c r="D398" s="23"/>
      <c r="E398" s="28" t="s">
        <v>893</v>
      </c>
      <c r="F398" s="19"/>
      <c r="G398" s="20"/>
      <c r="H398" s="20"/>
      <c r="I398" s="40"/>
      <c r="J398" s="185" t="str">
        <f>IFERROR(INDEX('Lists (to be hidden)'!I:I, MATCH(Table5791052[[#This Row],[Attachment A Expenditure Subcategory]], 'Lists (to be hidden)'!E:E,0)),"")</f>
        <v/>
      </c>
      <c r="K398" s="168"/>
      <c r="L398" s="194">
        <f>IF(Table5791052[[#This Row],[FEMA Reimbursable?]]="Yes", Table5791052[[#This Row],[Total Expenditure Amount]]*0.25, Table5791052[[#This Row],[Total Expenditure Amount]])</f>
        <v>0</v>
      </c>
      <c r="M398" s="77" t="str">
        <f>IFERROR(INDEX('Lists (to be hidden)'!$D:$D,MATCH(I398,'Lists (to be hidden)'!$E:$E,0)),"")</f>
        <v/>
      </c>
      <c r="N398" s="78" t="str">
        <f>IFERROR(INDEX('Lists (to be hidden)'!$F:$F,MATCH(I398,'Lists (to be hidden)'!$E:$E,0)),"")</f>
        <v/>
      </c>
    </row>
    <row r="399" spans="1:14" x14ac:dyDescent="0.25">
      <c r="A399" s="18" t="s">
        <v>1254</v>
      </c>
      <c r="B399" s="18" t="str">
        <f>'1. Start Here'!$I$6</f>
        <v>N/A</v>
      </c>
      <c r="D399" s="23"/>
      <c r="E399" s="29" t="s">
        <v>894</v>
      </c>
      <c r="F399" s="19"/>
      <c r="G399" s="20"/>
      <c r="H399" s="20"/>
      <c r="I399" s="40"/>
      <c r="J399" s="185" t="str">
        <f>IFERROR(INDEX('Lists (to be hidden)'!I:I, MATCH(Table5791052[[#This Row],[Attachment A Expenditure Subcategory]], 'Lists (to be hidden)'!E:E,0)),"")</f>
        <v/>
      </c>
      <c r="K399" s="168"/>
      <c r="L399" s="194">
        <f>IF(Table5791052[[#This Row],[FEMA Reimbursable?]]="Yes", Table5791052[[#This Row],[Total Expenditure Amount]]*0.25, Table5791052[[#This Row],[Total Expenditure Amount]])</f>
        <v>0</v>
      </c>
      <c r="M399" s="77" t="str">
        <f>IFERROR(INDEX('Lists (to be hidden)'!$D:$D,MATCH(I399,'Lists (to be hidden)'!$E:$E,0)),"")</f>
        <v/>
      </c>
      <c r="N399" s="78" t="str">
        <f>IFERROR(INDEX('Lists (to be hidden)'!$F:$F,MATCH(I399,'Lists (to be hidden)'!$E:$E,0)),"")</f>
        <v/>
      </c>
    </row>
    <row r="400" spans="1:14" x14ac:dyDescent="0.25">
      <c r="A400" s="18" t="s">
        <v>1254</v>
      </c>
      <c r="B400" s="18" t="str">
        <f>'1. Start Here'!$I$6</f>
        <v>N/A</v>
      </c>
      <c r="D400" s="23"/>
      <c r="E400" s="29" t="s">
        <v>895</v>
      </c>
      <c r="F400" s="19"/>
      <c r="G400" s="20"/>
      <c r="H400" s="20"/>
      <c r="I400" s="40"/>
      <c r="J400" s="185" t="str">
        <f>IFERROR(INDEX('Lists (to be hidden)'!I:I, MATCH(Table5791052[[#This Row],[Attachment A Expenditure Subcategory]], 'Lists (to be hidden)'!E:E,0)),"")</f>
        <v/>
      </c>
      <c r="K400" s="168"/>
      <c r="L400" s="194">
        <f>IF(Table5791052[[#This Row],[FEMA Reimbursable?]]="Yes", Table5791052[[#This Row],[Total Expenditure Amount]]*0.25, Table5791052[[#This Row],[Total Expenditure Amount]])</f>
        <v>0</v>
      </c>
      <c r="M400" s="77" t="str">
        <f>IFERROR(INDEX('Lists (to be hidden)'!$D:$D,MATCH(I400,'Lists (to be hidden)'!$E:$E,0)),"")</f>
        <v/>
      </c>
      <c r="N400" s="78" t="str">
        <f>IFERROR(INDEX('Lists (to be hidden)'!$F:$F,MATCH(I400,'Lists (to be hidden)'!$E:$E,0)),"")</f>
        <v/>
      </c>
    </row>
    <row r="401" spans="1:14" x14ac:dyDescent="0.25">
      <c r="A401" s="18" t="s">
        <v>1254</v>
      </c>
      <c r="B401" s="18" t="str">
        <f>'1. Start Here'!$I$6</f>
        <v>N/A</v>
      </c>
      <c r="D401" s="23"/>
      <c r="E401" s="28" t="s">
        <v>896</v>
      </c>
      <c r="F401" s="19"/>
      <c r="G401" s="20"/>
      <c r="H401" s="20"/>
      <c r="I401" s="40"/>
      <c r="J401" s="185" t="str">
        <f>IFERROR(INDEX('Lists (to be hidden)'!I:I, MATCH(Table5791052[[#This Row],[Attachment A Expenditure Subcategory]], 'Lists (to be hidden)'!E:E,0)),"")</f>
        <v/>
      </c>
      <c r="K401" s="168"/>
      <c r="L401" s="194">
        <f>IF(Table5791052[[#This Row],[FEMA Reimbursable?]]="Yes", Table5791052[[#This Row],[Total Expenditure Amount]]*0.25, Table5791052[[#This Row],[Total Expenditure Amount]])</f>
        <v>0</v>
      </c>
      <c r="M401" s="77" t="str">
        <f>IFERROR(INDEX('Lists (to be hidden)'!$D:$D,MATCH(I401,'Lists (to be hidden)'!$E:$E,0)),"")</f>
        <v/>
      </c>
      <c r="N401" s="78" t="str">
        <f>IFERROR(INDEX('Lists (to be hidden)'!$F:$F,MATCH(I401,'Lists (to be hidden)'!$E:$E,0)),"")</f>
        <v/>
      </c>
    </row>
    <row r="402" spans="1:14" x14ac:dyDescent="0.25">
      <c r="A402" s="18" t="s">
        <v>1254</v>
      </c>
      <c r="B402" s="18" t="str">
        <f>'1. Start Here'!$I$6</f>
        <v>N/A</v>
      </c>
      <c r="D402" s="23"/>
      <c r="E402" s="29" t="s">
        <v>897</v>
      </c>
      <c r="F402" s="19"/>
      <c r="G402" s="20"/>
      <c r="H402" s="20"/>
      <c r="I402" s="40"/>
      <c r="J402" s="185" t="str">
        <f>IFERROR(INDEX('Lists (to be hidden)'!I:I, MATCH(Table5791052[[#This Row],[Attachment A Expenditure Subcategory]], 'Lists (to be hidden)'!E:E,0)),"")</f>
        <v/>
      </c>
      <c r="K402" s="168"/>
      <c r="L402" s="194">
        <f>IF(Table5791052[[#This Row],[FEMA Reimbursable?]]="Yes", Table5791052[[#This Row],[Total Expenditure Amount]]*0.25, Table5791052[[#This Row],[Total Expenditure Amount]])</f>
        <v>0</v>
      </c>
      <c r="M402" s="77" t="str">
        <f>IFERROR(INDEX('Lists (to be hidden)'!$D:$D,MATCH(I402,'Lists (to be hidden)'!$E:$E,0)),"")</f>
        <v/>
      </c>
      <c r="N402" s="78" t="str">
        <f>IFERROR(INDEX('Lists (to be hidden)'!$F:$F,MATCH(I402,'Lists (to be hidden)'!$E:$E,0)),"")</f>
        <v/>
      </c>
    </row>
    <row r="403" spans="1:14" x14ac:dyDescent="0.25">
      <c r="A403" s="18" t="s">
        <v>1254</v>
      </c>
      <c r="B403" s="18" t="str">
        <f>'1. Start Here'!$I$6</f>
        <v>N/A</v>
      </c>
      <c r="D403" s="23"/>
      <c r="E403" s="29" t="s">
        <v>898</v>
      </c>
      <c r="F403" s="19"/>
      <c r="G403" s="20"/>
      <c r="H403" s="20"/>
      <c r="I403" s="40"/>
      <c r="J403" s="185" t="str">
        <f>IFERROR(INDEX('Lists (to be hidden)'!I:I, MATCH(Table5791052[[#This Row],[Attachment A Expenditure Subcategory]], 'Lists (to be hidden)'!E:E,0)),"")</f>
        <v/>
      </c>
      <c r="K403" s="168"/>
      <c r="L403" s="194">
        <f>IF(Table5791052[[#This Row],[FEMA Reimbursable?]]="Yes", Table5791052[[#This Row],[Total Expenditure Amount]]*0.25, Table5791052[[#This Row],[Total Expenditure Amount]])</f>
        <v>0</v>
      </c>
      <c r="M403" s="77" t="str">
        <f>IFERROR(INDEX('Lists (to be hidden)'!$D:$D,MATCH(I403,'Lists (to be hidden)'!$E:$E,0)),"")</f>
        <v/>
      </c>
      <c r="N403" s="78" t="str">
        <f>IFERROR(INDEX('Lists (to be hidden)'!$F:$F,MATCH(I403,'Lists (to be hidden)'!$E:$E,0)),"")</f>
        <v/>
      </c>
    </row>
    <row r="404" spans="1:14" x14ac:dyDescent="0.25">
      <c r="A404" s="18" t="s">
        <v>1254</v>
      </c>
      <c r="B404" s="18" t="str">
        <f>'1. Start Here'!$I$6</f>
        <v>N/A</v>
      </c>
      <c r="D404" s="23"/>
      <c r="E404" s="29" t="s">
        <v>899</v>
      </c>
      <c r="F404" s="19"/>
      <c r="G404" s="20"/>
      <c r="H404" s="20"/>
      <c r="I404" s="40"/>
      <c r="J404" s="185" t="str">
        <f>IFERROR(INDEX('Lists (to be hidden)'!I:I, MATCH(Table5791052[[#This Row],[Attachment A Expenditure Subcategory]], 'Lists (to be hidden)'!E:E,0)),"")</f>
        <v/>
      </c>
      <c r="K404" s="168"/>
      <c r="L404" s="194">
        <f>IF(Table5791052[[#This Row],[FEMA Reimbursable?]]="Yes", Table5791052[[#This Row],[Total Expenditure Amount]]*0.25, Table5791052[[#This Row],[Total Expenditure Amount]])</f>
        <v>0</v>
      </c>
      <c r="M404" s="77" t="str">
        <f>IFERROR(INDEX('Lists (to be hidden)'!$D:$D,MATCH(I404,'Lists (to be hidden)'!$E:$E,0)),"")</f>
        <v/>
      </c>
      <c r="N404" s="78" t="str">
        <f>IFERROR(INDEX('Lists (to be hidden)'!$F:$F,MATCH(I404,'Lists (to be hidden)'!$E:$E,0)),"")</f>
        <v/>
      </c>
    </row>
    <row r="405" spans="1:14" x14ac:dyDescent="0.25">
      <c r="A405" s="18" t="s">
        <v>1254</v>
      </c>
      <c r="B405" s="18" t="str">
        <f>'1. Start Here'!$I$6</f>
        <v>N/A</v>
      </c>
      <c r="D405" s="23"/>
      <c r="E405" s="29" t="s">
        <v>900</v>
      </c>
      <c r="F405" s="19"/>
      <c r="G405" s="20"/>
      <c r="H405" s="20"/>
      <c r="I405" s="40"/>
      <c r="J405" s="185" t="str">
        <f>IFERROR(INDEX('Lists (to be hidden)'!I:I, MATCH(Table5791052[[#This Row],[Attachment A Expenditure Subcategory]], 'Lists (to be hidden)'!E:E,0)),"")</f>
        <v/>
      </c>
      <c r="K405" s="168"/>
      <c r="L405" s="194">
        <f>IF(Table5791052[[#This Row],[FEMA Reimbursable?]]="Yes", Table5791052[[#This Row],[Total Expenditure Amount]]*0.25, Table5791052[[#This Row],[Total Expenditure Amount]])</f>
        <v>0</v>
      </c>
      <c r="M405" s="77" t="str">
        <f>IFERROR(INDEX('Lists (to be hidden)'!$D:$D,MATCH(I405,'Lists (to be hidden)'!$E:$E,0)),"")</f>
        <v/>
      </c>
      <c r="N405" s="78" t="str">
        <f>IFERROR(INDEX('Lists (to be hidden)'!$F:$F,MATCH(I405,'Lists (to be hidden)'!$E:$E,0)),"")</f>
        <v/>
      </c>
    </row>
    <row r="406" spans="1:14" x14ac:dyDescent="0.25">
      <c r="A406" s="18" t="s">
        <v>1254</v>
      </c>
      <c r="B406" s="18" t="str">
        <f>'1. Start Here'!$I$6</f>
        <v>N/A</v>
      </c>
      <c r="D406" s="23"/>
      <c r="E406" s="28" t="s">
        <v>901</v>
      </c>
      <c r="F406" s="19"/>
      <c r="G406" s="20"/>
      <c r="H406" s="20"/>
      <c r="I406" s="40"/>
      <c r="J406" s="185" t="str">
        <f>IFERROR(INDEX('Lists (to be hidden)'!I:I, MATCH(Table5791052[[#This Row],[Attachment A Expenditure Subcategory]], 'Lists (to be hidden)'!E:E,0)),"")</f>
        <v/>
      </c>
      <c r="K406" s="168"/>
      <c r="L406" s="194">
        <f>IF(Table5791052[[#This Row],[FEMA Reimbursable?]]="Yes", Table5791052[[#This Row],[Total Expenditure Amount]]*0.25, Table5791052[[#This Row],[Total Expenditure Amount]])</f>
        <v>0</v>
      </c>
      <c r="M406" s="77" t="str">
        <f>IFERROR(INDEX('Lists (to be hidden)'!$D:$D,MATCH(I406,'Lists (to be hidden)'!$E:$E,0)),"")</f>
        <v/>
      </c>
      <c r="N406" s="78" t="str">
        <f>IFERROR(INDEX('Lists (to be hidden)'!$F:$F,MATCH(I406,'Lists (to be hidden)'!$E:$E,0)),"")</f>
        <v/>
      </c>
    </row>
    <row r="407" spans="1:14" x14ac:dyDescent="0.25">
      <c r="A407" s="18" t="s">
        <v>1254</v>
      </c>
      <c r="B407" s="18" t="str">
        <f>'1. Start Here'!$I$6</f>
        <v>N/A</v>
      </c>
      <c r="D407" s="23"/>
      <c r="E407" s="29" t="s">
        <v>902</v>
      </c>
      <c r="F407" s="19"/>
      <c r="G407" s="20"/>
      <c r="H407" s="20"/>
      <c r="I407" s="40"/>
      <c r="J407" s="185" t="str">
        <f>IFERROR(INDEX('Lists (to be hidden)'!I:I, MATCH(Table5791052[[#This Row],[Attachment A Expenditure Subcategory]], 'Lists (to be hidden)'!E:E,0)),"")</f>
        <v/>
      </c>
      <c r="K407" s="168"/>
      <c r="L407" s="194">
        <f>IF(Table5791052[[#This Row],[FEMA Reimbursable?]]="Yes", Table5791052[[#This Row],[Total Expenditure Amount]]*0.25, Table5791052[[#This Row],[Total Expenditure Amount]])</f>
        <v>0</v>
      </c>
      <c r="M407" s="77" t="str">
        <f>IFERROR(INDEX('Lists (to be hidden)'!$D:$D,MATCH(I407,'Lists (to be hidden)'!$E:$E,0)),"")</f>
        <v/>
      </c>
      <c r="N407" s="78" t="str">
        <f>IFERROR(INDEX('Lists (to be hidden)'!$F:$F,MATCH(I407,'Lists (to be hidden)'!$E:$E,0)),"")</f>
        <v/>
      </c>
    </row>
    <row r="408" spans="1:14" x14ac:dyDescent="0.25">
      <c r="A408" s="18" t="s">
        <v>1254</v>
      </c>
      <c r="B408" s="18" t="str">
        <f>'1. Start Here'!$I$6</f>
        <v>N/A</v>
      </c>
      <c r="D408" s="23"/>
      <c r="E408" s="29" t="s">
        <v>903</v>
      </c>
      <c r="F408" s="19"/>
      <c r="G408" s="20"/>
      <c r="H408" s="20"/>
      <c r="I408" s="40"/>
      <c r="J408" s="185" t="str">
        <f>IFERROR(INDEX('Lists (to be hidden)'!I:I, MATCH(Table5791052[[#This Row],[Attachment A Expenditure Subcategory]], 'Lists (to be hidden)'!E:E,0)),"")</f>
        <v/>
      </c>
      <c r="K408" s="168"/>
      <c r="L408" s="194">
        <f>IF(Table5791052[[#This Row],[FEMA Reimbursable?]]="Yes", Table5791052[[#This Row],[Total Expenditure Amount]]*0.25, Table5791052[[#This Row],[Total Expenditure Amount]])</f>
        <v>0</v>
      </c>
      <c r="M408" s="77" t="str">
        <f>IFERROR(INDEX('Lists (to be hidden)'!$D:$D,MATCH(I408,'Lists (to be hidden)'!$E:$E,0)),"")</f>
        <v/>
      </c>
      <c r="N408" s="78" t="str">
        <f>IFERROR(INDEX('Lists (to be hidden)'!$F:$F,MATCH(I408,'Lists (to be hidden)'!$E:$E,0)),"")</f>
        <v/>
      </c>
    </row>
    <row r="409" spans="1:14" x14ac:dyDescent="0.25">
      <c r="A409" s="18" t="s">
        <v>1254</v>
      </c>
      <c r="B409" s="18" t="str">
        <f>'1. Start Here'!$I$6</f>
        <v>N/A</v>
      </c>
      <c r="D409" s="23"/>
      <c r="E409" s="28" t="s">
        <v>904</v>
      </c>
      <c r="F409" s="19"/>
      <c r="G409" s="20"/>
      <c r="H409" s="20"/>
      <c r="I409" s="40"/>
      <c r="J409" s="185" t="str">
        <f>IFERROR(INDEX('Lists (to be hidden)'!I:I, MATCH(Table5791052[[#This Row],[Attachment A Expenditure Subcategory]], 'Lists (to be hidden)'!E:E,0)),"")</f>
        <v/>
      </c>
      <c r="K409" s="168"/>
      <c r="L409" s="194">
        <f>IF(Table5791052[[#This Row],[FEMA Reimbursable?]]="Yes", Table5791052[[#This Row],[Total Expenditure Amount]]*0.25, Table5791052[[#This Row],[Total Expenditure Amount]])</f>
        <v>0</v>
      </c>
      <c r="M409" s="77" t="str">
        <f>IFERROR(INDEX('Lists (to be hidden)'!$D:$D,MATCH(I409,'Lists (to be hidden)'!$E:$E,0)),"")</f>
        <v/>
      </c>
      <c r="N409" s="78" t="str">
        <f>IFERROR(INDEX('Lists (to be hidden)'!$F:$F,MATCH(I409,'Lists (to be hidden)'!$E:$E,0)),"")</f>
        <v/>
      </c>
    </row>
    <row r="410" spans="1:14" x14ac:dyDescent="0.25">
      <c r="A410" s="18" t="s">
        <v>1254</v>
      </c>
      <c r="B410" s="18" t="str">
        <f>'1. Start Here'!$I$6</f>
        <v>N/A</v>
      </c>
      <c r="D410" s="23"/>
      <c r="E410" s="29" t="s">
        <v>905</v>
      </c>
      <c r="F410" s="19"/>
      <c r="G410" s="20"/>
      <c r="H410" s="20"/>
      <c r="I410" s="40"/>
      <c r="J410" s="185" t="str">
        <f>IFERROR(INDEX('Lists (to be hidden)'!I:I, MATCH(Table5791052[[#This Row],[Attachment A Expenditure Subcategory]], 'Lists (to be hidden)'!E:E,0)),"")</f>
        <v/>
      </c>
      <c r="K410" s="168"/>
      <c r="L410" s="194">
        <f>IF(Table5791052[[#This Row],[FEMA Reimbursable?]]="Yes", Table5791052[[#This Row],[Total Expenditure Amount]]*0.25, Table5791052[[#This Row],[Total Expenditure Amount]])</f>
        <v>0</v>
      </c>
      <c r="M410" s="77" t="str">
        <f>IFERROR(INDEX('Lists (to be hidden)'!$D:$D,MATCH(I410,'Lists (to be hidden)'!$E:$E,0)),"")</f>
        <v/>
      </c>
      <c r="N410" s="78" t="str">
        <f>IFERROR(INDEX('Lists (to be hidden)'!$F:$F,MATCH(I410,'Lists (to be hidden)'!$E:$E,0)),"")</f>
        <v/>
      </c>
    </row>
    <row r="411" spans="1:14" x14ac:dyDescent="0.25">
      <c r="A411" s="18" t="s">
        <v>1254</v>
      </c>
      <c r="B411" s="18" t="str">
        <f>'1. Start Here'!$I$6</f>
        <v>N/A</v>
      </c>
      <c r="D411" s="23"/>
      <c r="E411" s="29" t="s">
        <v>906</v>
      </c>
      <c r="F411" s="19"/>
      <c r="G411" s="20"/>
      <c r="H411" s="20"/>
      <c r="I411" s="40"/>
      <c r="J411" s="185" t="str">
        <f>IFERROR(INDEX('Lists (to be hidden)'!I:I, MATCH(Table5791052[[#This Row],[Attachment A Expenditure Subcategory]], 'Lists (to be hidden)'!E:E,0)),"")</f>
        <v/>
      </c>
      <c r="K411" s="168"/>
      <c r="L411" s="194">
        <f>IF(Table5791052[[#This Row],[FEMA Reimbursable?]]="Yes", Table5791052[[#This Row],[Total Expenditure Amount]]*0.25, Table5791052[[#This Row],[Total Expenditure Amount]])</f>
        <v>0</v>
      </c>
      <c r="M411" s="77" t="str">
        <f>IFERROR(INDEX('Lists (to be hidden)'!$D:$D,MATCH(I411,'Lists (to be hidden)'!$E:$E,0)),"")</f>
        <v/>
      </c>
      <c r="N411" s="78" t="str">
        <f>IFERROR(INDEX('Lists (to be hidden)'!$F:$F,MATCH(I411,'Lists (to be hidden)'!$E:$E,0)),"")</f>
        <v/>
      </c>
    </row>
    <row r="412" spans="1:14" x14ac:dyDescent="0.25">
      <c r="A412" s="18" t="s">
        <v>1254</v>
      </c>
      <c r="B412" s="18" t="str">
        <f>'1. Start Here'!$I$6</f>
        <v>N/A</v>
      </c>
      <c r="D412" s="23"/>
      <c r="E412" s="29" t="s">
        <v>907</v>
      </c>
      <c r="F412" s="19"/>
      <c r="G412" s="20"/>
      <c r="H412" s="20"/>
      <c r="I412" s="40"/>
      <c r="J412" s="185" t="str">
        <f>IFERROR(INDEX('Lists (to be hidden)'!I:I, MATCH(Table5791052[[#This Row],[Attachment A Expenditure Subcategory]], 'Lists (to be hidden)'!E:E,0)),"")</f>
        <v/>
      </c>
      <c r="K412" s="168"/>
      <c r="L412" s="194">
        <f>IF(Table5791052[[#This Row],[FEMA Reimbursable?]]="Yes", Table5791052[[#This Row],[Total Expenditure Amount]]*0.25, Table5791052[[#This Row],[Total Expenditure Amount]])</f>
        <v>0</v>
      </c>
      <c r="M412" s="77" t="str">
        <f>IFERROR(INDEX('Lists (to be hidden)'!$D:$D,MATCH(I412,'Lists (to be hidden)'!$E:$E,0)),"")</f>
        <v/>
      </c>
      <c r="N412" s="78" t="str">
        <f>IFERROR(INDEX('Lists (to be hidden)'!$F:$F,MATCH(I412,'Lists (to be hidden)'!$E:$E,0)),"")</f>
        <v/>
      </c>
    </row>
    <row r="413" spans="1:14" x14ac:dyDescent="0.25">
      <c r="A413" s="18" t="s">
        <v>1254</v>
      </c>
      <c r="B413" s="18" t="str">
        <f>'1. Start Here'!$I$6</f>
        <v>N/A</v>
      </c>
      <c r="D413" s="23"/>
      <c r="E413" s="29" t="s">
        <v>908</v>
      </c>
      <c r="F413" s="19"/>
      <c r="G413" s="20"/>
      <c r="H413" s="20"/>
      <c r="I413" s="40"/>
      <c r="J413" s="185" t="str">
        <f>IFERROR(INDEX('Lists (to be hidden)'!I:I, MATCH(Table5791052[[#This Row],[Attachment A Expenditure Subcategory]], 'Lists (to be hidden)'!E:E,0)),"")</f>
        <v/>
      </c>
      <c r="K413" s="168"/>
      <c r="L413" s="194">
        <f>IF(Table5791052[[#This Row],[FEMA Reimbursable?]]="Yes", Table5791052[[#This Row],[Total Expenditure Amount]]*0.25, Table5791052[[#This Row],[Total Expenditure Amount]])</f>
        <v>0</v>
      </c>
      <c r="M413" s="77" t="str">
        <f>IFERROR(INDEX('Lists (to be hidden)'!$D:$D,MATCH(I413,'Lists (to be hidden)'!$E:$E,0)),"")</f>
        <v/>
      </c>
      <c r="N413" s="78" t="str">
        <f>IFERROR(INDEX('Lists (to be hidden)'!$F:$F,MATCH(I413,'Lists (to be hidden)'!$E:$E,0)),"")</f>
        <v/>
      </c>
    </row>
    <row r="414" spans="1:14" x14ac:dyDescent="0.25">
      <c r="A414" s="18" t="s">
        <v>1254</v>
      </c>
      <c r="B414" s="18" t="str">
        <f>'1. Start Here'!$I$6</f>
        <v>N/A</v>
      </c>
      <c r="D414" s="23"/>
      <c r="E414" s="28" t="s">
        <v>909</v>
      </c>
      <c r="F414" s="19"/>
      <c r="G414" s="20"/>
      <c r="H414" s="20"/>
      <c r="I414" s="40"/>
      <c r="J414" s="185" t="str">
        <f>IFERROR(INDEX('Lists (to be hidden)'!I:I, MATCH(Table5791052[[#This Row],[Attachment A Expenditure Subcategory]], 'Lists (to be hidden)'!E:E,0)),"")</f>
        <v/>
      </c>
      <c r="K414" s="168"/>
      <c r="L414" s="194">
        <f>IF(Table5791052[[#This Row],[FEMA Reimbursable?]]="Yes", Table5791052[[#This Row],[Total Expenditure Amount]]*0.25, Table5791052[[#This Row],[Total Expenditure Amount]])</f>
        <v>0</v>
      </c>
      <c r="M414" s="77" t="str">
        <f>IFERROR(INDEX('Lists (to be hidden)'!$D:$D,MATCH(I414,'Lists (to be hidden)'!$E:$E,0)),"")</f>
        <v/>
      </c>
      <c r="N414" s="78" t="str">
        <f>IFERROR(INDEX('Lists (to be hidden)'!$F:$F,MATCH(I414,'Lists (to be hidden)'!$E:$E,0)),"")</f>
        <v/>
      </c>
    </row>
    <row r="415" spans="1:14" x14ac:dyDescent="0.25">
      <c r="A415" s="18" t="s">
        <v>1254</v>
      </c>
      <c r="B415" s="18" t="str">
        <f>'1. Start Here'!$I$6</f>
        <v>N/A</v>
      </c>
      <c r="D415" s="23"/>
      <c r="E415" s="29" t="s">
        <v>910</v>
      </c>
      <c r="F415" s="19"/>
      <c r="G415" s="20"/>
      <c r="H415" s="20"/>
      <c r="I415" s="40"/>
      <c r="J415" s="185" t="str">
        <f>IFERROR(INDEX('Lists (to be hidden)'!I:I, MATCH(Table5791052[[#This Row],[Attachment A Expenditure Subcategory]], 'Lists (to be hidden)'!E:E,0)),"")</f>
        <v/>
      </c>
      <c r="K415" s="168"/>
      <c r="L415" s="194">
        <f>IF(Table5791052[[#This Row],[FEMA Reimbursable?]]="Yes", Table5791052[[#This Row],[Total Expenditure Amount]]*0.25, Table5791052[[#This Row],[Total Expenditure Amount]])</f>
        <v>0</v>
      </c>
      <c r="M415" s="77" t="str">
        <f>IFERROR(INDEX('Lists (to be hidden)'!$D:$D,MATCH(I415,'Lists (to be hidden)'!$E:$E,0)),"")</f>
        <v/>
      </c>
      <c r="N415" s="78" t="str">
        <f>IFERROR(INDEX('Lists (to be hidden)'!$F:$F,MATCH(I415,'Lists (to be hidden)'!$E:$E,0)),"")</f>
        <v/>
      </c>
    </row>
    <row r="416" spans="1:14" x14ac:dyDescent="0.25">
      <c r="A416" s="18" t="s">
        <v>1254</v>
      </c>
      <c r="B416" s="18" t="str">
        <f>'1. Start Here'!$I$6</f>
        <v>N/A</v>
      </c>
      <c r="D416" s="23"/>
      <c r="E416" s="29" t="s">
        <v>911</v>
      </c>
      <c r="F416" s="19"/>
      <c r="G416" s="20"/>
      <c r="H416" s="20"/>
      <c r="I416" s="40"/>
      <c r="J416" s="185" t="str">
        <f>IFERROR(INDEX('Lists (to be hidden)'!I:I, MATCH(Table5791052[[#This Row],[Attachment A Expenditure Subcategory]], 'Lists (to be hidden)'!E:E,0)),"")</f>
        <v/>
      </c>
      <c r="K416" s="168"/>
      <c r="L416" s="194">
        <f>IF(Table5791052[[#This Row],[FEMA Reimbursable?]]="Yes", Table5791052[[#This Row],[Total Expenditure Amount]]*0.25, Table5791052[[#This Row],[Total Expenditure Amount]])</f>
        <v>0</v>
      </c>
      <c r="M416" s="77" t="str">
        <f>IFERROR(INDEX('Lists (to be hidden)'!$D:$D,MATCH(I416,'Lists (to be hidden)'!$E:$E,0)),"")</f>
        <v/>
      </c>
      <c r="N416" s="78" t="str">
        <f>IFERROR(INDEX('Lists (to be hidden)'!$F:$F,MATCH(I416,'Lists (to be hidden)'!$E:$E,0)),"")</f>
        <v/>
      </c>
    </row>
    <row r="417" spans="1:14" x14ac:dyDescent="0.25">
      <c r="A417" s="18" t="s">
        <v>1254</v>
      </c>
      <c r="B417" s="18" t="str">
        <f>'1. Start Here'!$I$6</f>
        <v>N/A</v>
      </c>
      <c r="D417" s="23"/>
      <c r="E417" s="28" t="s">
        <v>912</v>
      </c>
      <c r="F417" s="19"/>
      <c r="G417" s="20"/>
      <c r="H417" s="20"/>
      <c r="I417" s="40"/>
      <c r="J417" s="185" t="str">
        <f>IFERROR(INDEX('Lists (to be hidden)'!I:I, MATCH(Table5791052[[#This Row],[Attachment A Expenditure Subcategory]], 'Lists (to be hidden)'!E:E,0)),"")</f>
        <v/>
      </c>
      <c r="K417" s="168"/>
      <c r="L417" s="194">
        <f>IF(Table5791052[[#This Row],[FEMA Reimbursable?]]="Yes", Table5791052[[#This Row],[Total Expenditure Amount]]*0.25, Table5791052[[#This Row],[Total Expenditure Amount]])</f>
        <v>0</v>
      </c>
      <c r="M417" s="77" t="str">
        <f>IFERROR(INDEX('Lists (to be hidden)'!$D:$D,MATCH(I417,'Lists (to be hidden)'!$E:$E,0)),"")</f>
        <v/>
      </c>
      <c r="N417" s="78" t="str">
        <f>IFERROR(INDEX('Lists (to be hidden)'!$F:$F,MATCH(I417,'Lists (to be hidden)'!$E:$E,0)),"")</f>
        <v/>
      </c>
    </row>
    <row r="418" spans="1:14" x14ac:dyDescent="0.25">
      <c r="A418" s="18" t="s">
        <v>1254</v>
      </c>
      <c r="B418" s="18" t="str">
        <f>'1. Start Here'!$I$6</f>
        <v>N/A</v>
      </c>
      <c r="D418" s="23"/>
      <c r="E418" s="29" t="s">
        <v>913</v>
      </c>
      <c r="F418" s="19"/>
      <c r="G418" s="20"/>
      <c r="H418" s="20"/>
      <c r="I418" s="40"/>
      <c r="J418" s="185" t="str">
        <f>IFERROR(INDEX('Lists (to be hidden)'!I:I, MATCH(Table5791052[[#This Row],[Attachment A Expenditure Subcategory]], 'Lists (to be hidden)'!E:E,0)),"")</f>
        <v/>
      </c>
      <c r="K418" s="168"/>
      <c r="L418" s="194">
        <f>IF(Table5791052[[#This Row],[FEMA Reimbursable?]]="Yes", Table5791052[[#This Row],[Total Expenditure Amount]]*0.25, Table5791052[[#This Row],[Total Expenditure Amount]])</f>
        <v>0</v>
      </c>
      <c r="M418" s="77" t="str">
        <f>IFERROR(INDEX('Lists (to be hidden)'!$D:$D,MATCH(I418,'Lists (to be hidden)'!$E:$E,0)),"")</f>
        <v/>
      </c>
      <c r="N418" s="78" t="str">
        <f>IFERROR(INDEX('Lists (to be hidden)'!$F:$F,MATCH(I418,'Lists (to be hidden)'!$E:$E,0)),"")</f>
        <v/>
      </c>
    </row>
    <row r="419" spans="1:14" x14ac:dyDescent="0.25">
      <c r="A419" s="18" t="s">
        <v>1254</v>
      </c>
      <c r="B419" s="18" t="str">
        <f>'1. Start Here'!$I$6</f>
        <v>N/A</v>
      </c>
      <c r="D419" s="23"/>
      <c r="E419" s="29" t="s">
        <v>914</v>
      </c>
      <c r="F419" s="19"/>
      <c r="G419" s="20"/>
      <c r="H419" s="20"/>
      <c r="I419" s="40"/>
      <c r="J419" s="185" t="str">
        <f>IFERROR(INDEX('Lists (to be hidden)'!I:I, MATCH(Table5791052[[#This Row],[Attachment A Expenditure Subcategory]], 'Lists (to be hidden)'!E:E,0)),"")</f>
        <v/>
      </c>
      <c r="K419" s="168"/>
      <c r="L419" s="194">
        <f>IF(Table5791052[[#This Row],[FEMA Reimbursable?]]="Yes", Table5791052[[#This Row],[Total Expenditure Amount]]*0.25, Table5791052[[#This Row],[Total Expenditure Amount]])</f>
        <v>0</v>
      </c>
      <c r="M419" s="77" t="str">
        <f>IFERROR(INDEX('Lists (to be hidden)'!$D:$D,MATCH(I419,'Lists (to be hidden)'!$E:$E,0)),"")</f>
        <v/>
      </c>
      <c r="N419" s="78" t="str">
        <f>IFERROR(INDEX('Lists (to be hidden)'!$F:$F,MATCH(I419,'Lists (to be hidden)'!$E:$E,0)),"")</f>
        <v/>
      </c>
    </row>
    <row r="420" spans="1:14" x14ac:dyDescent="0.25">
      <c r="A420" s="18" t="s">
        <v>1254</v>
      </c>
      <c r="B420" s="18" t="str">
        <f>'1. Start Here'!$I$6</f>
        <v>N/A</v>
      </c>
      <c r="D420" s="23"/>
      <c r="E420" s="29" t="s">
        <v>915</v>
      </c>
      <c r="F420" s="19"/>
      <c r="G420" s="20"/>
      <c r="H420" s="20"/>
      <c r="I420" s="40"/>
      <c r="J420" s="185" t="str">
        <f>IFERROR(INDEX('Lists (to be hidden)'!I:I, MATCH(Table5791052[[#This Row],[Attachment A Expenditure Subcategory]], 'Lists (to be hidden)'!E:E,0)),"")</f>
        <v/>
      </c>
      <c r="K420" s="168"/>
      <c r="L420" s="194">
        <f>IF(Table5791052[[#This Row],[FEMA Reimbursable?]]="Yes", Table5791052[[#This Row],[Total Expenditure Amount]]*0.25, Table5791052[[#This Row],[Total Expenditure Amount]])</f>
        <v>0</v>
      </c>
      <c r="M420" s="77" t="str">
        <f>IFERROR(INDEX('Lists (to be hidden)'!$D:$D,MATCH(I420,'Lists (to be hidden)'!$E:$E,0)),"")</f>
        <v/>
      </c>
      <c r="N420" s="78" t="str">
        <f>IFERROR(INDEX('Lists (to be hidden)'!$F:$F,MATCH(I420,'Lists (to be hidden)'!$E:$E,0)),"")</f>
        <v/>
      </c>
    </row>
    <row r="421" spans="1:14" x14ac:dyDescent="0.25">
      <c r="A421" s="18" t="s">
        <v>1254</v>
      </c>
      <c r="B421" s="18" t="str">
        <f>'1. Start Here'!$I$6</f>
        <v>N/A</v>
      </c>
      <c r="D421" s="23"/>
      <c r="E421" s="29" t="s">
        <v>916</v>
      </c>
      <c r="F421" s="19"/>
      <c r="G421" s="20"/>
      <c r="H421" s="20"/>
      <c r="I421" s="40"/>
      <c r="J421" s="185" t="str">
        <f>IFERROR(INDEX('Lists (to be hidden)'!I:I, MATCH(Table5791052[[#This Row],[Attachment A Expenditure Subcategory]], 'Lists (to be hidden)'!E:E,0)),"")</f>
        <v/>
      </c>
      <c r="K421" s="168"/>
      <c r="L421" s="194">
        <f>IF(Table5791052[[#This Row],[FEMA Reimbursable?]]="Yes", Table5791052[[#This Row],[Total Expenditure Amount]]*0.25, Table5791052[[#This Row],[Total Expenditure Amount]])</f>
        <v>0</v>
      </c>
      <c r="M421" s="77" t="str">
        <f>IFERROR(INDEX('Lists (to be hidden)'!$D:$D,MATCH(I421,'Lists (to be hidden)'!$E:$E,0)),"")</f>
        <v/>
      </c>
      <c r="N421" s="78" t="str">
        <f>IFERROR(INDEX('Lists (to be hidden)'!$F:$F,MATCH(I421,'Lists (to be hidden)'!$E:$E,0)),"")</f>
        <v/>
      </c>
    </row>
    <row r="422" spans="1:14" x14ac:dyDescent="0.25">
      <c r="A422" s="18" t="s">
        <v>1254</v>
      </c>
      <c r="B422" s="18" t="str">
        <f>'1. Start Here'!$I$6</f>
        <v>N/A</v>
      </c>
      <c r="D422" s="23"/>
      <c r="E422" s="28" t="s">
        <v>917</v>
      </c>
      <c r="F422" s="19"/>
      <c r="G422" s="20"/>
      <c r="H422" s="20"/>
      <c r="I422" s="40"/>
      <c r="J422" s="185" t="str">
        <f>IFERROR(INDEX('Lists (to be hidden)'!I:I, MATCH(Table5791052[[#This Row],[Attachment A Expenditure Subcategory]], 'Lists (to be hidden)'!E:E,0)),"")</f>
        <v/>
      </c>
      <c r="K422" s="168"/>
      <c r="L422" s="194">
        <f>IF(Table5791052[[#This Row],[FEMA Reimbursable?]]="Yes", Table5791052[[#This Row],[Total Expenditure Amount]]*0.25, Table5791052[[#This Row],[Total Expenditure Amount]])</f>
        <v>0</v>
      </c>
      <c r="M422" s="77" t="str">
        <f>IFERROR(INDEX('Lists (to be hidden)'!$D:$D,MATCH(I422,'Lists (to be hidden)'!$E:$E,0)),"")</f>
        <v/>
      </c>
      <c r="N422" s="78" t="str">
        <f>IFERROR(INDEX('Lists (to be hidden)'!$F:$F,MATCH(I422,'Lists (to be hidden)'!$E:$E,0)),"")</f>
        <v/>
      </c>
    </row>
    <row r="423" spans="1:14" x14ac:dyDescent="0.25">
      <c r="A423" s="18" t="s">
        <v>1254</v>
      </c>
      <c r="B423" s="18" t="str">
        <f>'1. Start Here'!$I$6</f>
        <v>N/A</v>
      </c>
      <c r="D423" s="23"/>
      <c r="E423" s="29" t="s">
        <v>918</v>
      </c>
      <c r="F423" s="19"/>
      <c r="G423" s="20"/>
      <c r="H423" s="20"/>
      <c r="I423" s="40"/>
      <c r="J423" s="185" t="str">
        <f>IFERROR(INDEX('Lists (to be hidden)'!I:I, MATCH(Table5791052[[#This Row],[Attachment A Expenditure Subcategory]], 'Lists (to be hidden)'!E:E,0)),"")</f>
        <v/>
      </c>
      <c r="K423" s="168"/>
      <c r="L423" s="194">
        <f>IF(Table5791052[[#This Row],[FEMA Reimbursable?]]="Yes", Table5791052[[#This Row],[Total Expenditure Amount]]*0.25, Table5791052[[#This Row],[Total Expenditure Amount]])</f>
        <v>0</v>
      </c>
      <c r="M423" s="77" t="str">
        <f>IFERROR(INDEX('Lists (to be hidden)'!$D:$D,MATCH(I423,'Lists (to be hidden)'!$E:$E,0)),"")</f>
        <v/>
      </c>
      <c r="N423" s="78" t="str">
        <f>IFERROR(INDEX('Lists (to be hidden)'!$F:$F,MATCH(I423,'Lists (to be hidden)'!$E:$E,0)),"")</f>
        <v/>
      </c>
    </row>
    <row r="424" spans="1:14" x14ac:dyDescent="0.25">
      <c r="A424" s="18" t="s">
        <v>1254</v>
      </c>
      <c r="B424" s="18" t="str">
        <f>'1. Start Here'!$I$6</f>
        <v>N/A</v>
      </c>
      <c r="D424" s="23"/>
      <c r="E424" s="29" t="s">
        <v>919</v>
      </c>
      <c r="F424" s="19"/>
      <c r="G424" s="20"/>
      <c r="H424" s="20"/>
      <c r="I424" s="40"/>
      <c r="J424" s="185" t="str">
        <f>IFERROR(INDEX('Lists (to be hidden)'!I:I, MATCH(Table5791052[[#This Row],[Attachment A Expenditure Subcategory]], 'Lists (to be hidden)'!E:E,0)),"")</f>
        <v/>
      </c>
      <c r="K424" s="168"/>
      <c r="L424" s="194">
        <f>IF(Table5791052[[#This Row],[FEMA Reimbursable?]]="Yes", Table5791052[[#This Row],[Total Expenditure Amount]]*0.25, Table5791052[[#This Row],[Total Expenditure Amount]])</f>
        <v>0</v>
      </c>
      <c r="M424" s="77" t="str">
        <f>IFERROR(INDEX('Lists (to be hidden)'!$D:$D,MATCH(I424,'Lists (to be hidden)'!$E:$E,0)),"")</f>
        <v/>
      </c>
      <c r="N424" s="78" t="str">
        <f>IFERROR(INDEX('Lists (to be hidden)'!$F:$F,MATCH(I424,'Lists (to be hidden)'!$E:$E,0)),"")</f>
        <v/>
      </c>
    </row>
    <row r="425" spans="1:14" x14ac:dyDescent="0.25">
      <c r="A425" s="18" t="s">
        <v>1254</v>
      </c>
      <c r="B425" s="18" t="str">
        <f>'1. Start Here'!$I$6</f>
        <v>N/A</v>
      </c>
      <c r="D425" s="23"/>
      <c r="E425" s="28" t="s">
        <v>920</v>
      </c>
      <c r="F425" s="19"/>
      <c r="G425" s="20"/>
      <c r="H425" s="20"/>
      <c r="I425" s="40"/>
      <c r="J425" s="185" t="str">
        <f>IFERROR(INDEX('Lists (to be hidden)'!I:I, MATCH(Table5791052[[#This Row],[Attachment A Expenditure Subcategory]], 'Lists (to be hidden)'!E:E,0)),"")</f>
        <v/>
      </c>
      <c r="K425" s="168"/>
      <c r="L425" s="194">
        <f>IF(Table5791052[[#This Row],[FEMA Reimbursable?]]="Yes", Table5791052[[#This Row],[Total Expenditure Amount]]*0.25, Table5791052[[#This Row],[Total Expenditure Amount]])</f>
        <v>0</v>
      </c>
      <c r="M425" s="77" t="str">
        <f>IFERROR(INDEX('Lists (to be hidden)'!$D:$D,MATCH(I425,'Lists (to be hidden)'!$E:$E,0)),"")</f>
        <v/>
      </c>
      <c r="N425" s="78" t="str">
        <f>IFERROR(INDEX('Lists (to be hidden)'!$F:$F,MATCH(I425,'Lists (to be hidden)'!$E:$E,0)),"")</f>
        <v/>
      </c>
    </row>
    <row r="426" spans="1:14" x14ac:dyDescent="0.25">
      <c r="A426" s="18" t="s">
        <v>1254</v>
      </c>
      <c r="B426" s="18" t="str">
        <f>'1. Start Here'!$I$6</f>
        <v>N/A</v>
      </c>
      <c r="D426" s="23"/>
      <c r="E426" s="29" t="s">
        <v>921</v>
      </c>
      <c r="F426" s="19"/>
      <c r="G426" s="20"/>
      <c r="H426" s="20"/>
      <c r="I426" s="40"/>
      <c r="J426" s="185" t="str">
        <f>IFERROR(INDEX('Lists (to be hidden)'!I:I, MATCH(Table5791052[[#This Row],[Attachment A Expenditure Subcategory]], 'Lists (to be hidden)'!E:E,0)),"")</f>
        <v/>
      </c>
      <c r="K426" s="168"/>
      <c r="L426" s="194">
        <f>IF(Table5791052[[#This Row],[FEMA Reimbursable?]]="Yes", Table5791052[[#This Row],[Total Expenditure Amount]]*0.25, Table5791052[[#This Row],[Total Expenditure Amount]])</f>
        <v>0</v>
      </c>
      <c r="M426" s="77" t="str">
        <f>IFERROR(INDEX('Lists (to be hidden)'!$D:$D,MATCH(I426,'Lists (to be hidden)'!$E:$E,0)),"")</f>
        <v/>
      </c>
      <c r="N426" s="78" t="str">
        <f>IFERROR(INDEX('Lists (to be hidden)'!$F:$F,MATCH(I426,'Lists (to be hidden)'!$E:$E,0)),"")</f>
        <v/>
      </c>
    </row>
    <row r="427" spans="1:14" x14ac:dyDescent="0.25">
      <c r="A427" s="18" t="s">
        <v>1254</v>
      </c>
      <c r="B427" s="18" t="str">
        <f>'1. Start Here'!$I$6</f>
        <v>N/A</v>
      </c>
      <c r="D427" s="23"/>
      <c r="E427" s="29" t="s">
        <v>922</v>
      </c>
      <c r="F427" s="19"/>
      <c r="G427" s="20"/>
      <c r="H427" s="20"/>
      <c r="I427" s="40"/>
      <c r="J427" s="185" t="str">
        <f>IFERROR(INDEX('Lists (to be hidden)'!I:I, MATCH(Table5791052[[#This Row],[Attachment A Expenditure Subcategory]], 'Lists (to be hidden)'!E:E,0)),"")</f>
        <v/>
      </c>
      <c r="K427" s="168"/>
      <c r="L427" s="194">
        <f>IF(Table5791052[[#This Row],[FEMA Reimbursable?]]="Yes", Table5791052[[#This Row],[Total Expenditure Amount]]*0.25, Table5791052[[#This Row],[Total Expenditure Amount]])</f>
        <v>0</v>
      </c>
      <c r="M427" s="77" t="str">
        <f>IFERROR(INDEX('Lists (to be hidden)'!$D:$D,MATCH(I427,'Lists (to be hidden)'!$E:$E,0)),"")</f>
        <v/>
      </c>
      <c r="N427" s="78" t="str">
        <f>IFERROR(INDEX('Lists (to be hidden)'!$F:$F,MATCH(I427,'Lists (to be hidden)'!$E:$E,0)),"")</f>
        <v/>
      </c>
    </row>
    <row r="428" spans="1:14" x14ac:dyDescent="0.25">
      <c r="A428" s="18" t="s">
        <v>1254</v>
      </c>
      <c r="B428" s="18" t="str">
        <f>'1. Start Here'!$I$6</f>
        <v>N/A</v>
      </c>
      <c r="D428" s="23"/>
      <c r="E428" s="29" t="s">
        <v>923</v>
      </c>
      <c r="F428" s="19"/>
      <c r="G428" s="20"/>
      <c r="H428" s="20"/>
      <c r="I428" s="40"/>
      <c r="J428" s="185" t="str">
        <f>IFERROR(INDEX('Lists (to be hidden)'!I:I, MATCH(Table5791052[[#This Row],[Attachment A Expenditure Subcategory]], 'Lists (to be hidden)'!E:E,0)),"")</f>
        <v/>
      </c>
      <c r="K428" s="168"/>
      <c r="L428" s="194">
        <f>IF(Table5791052[[#This Row],[FEMA Reimbursable?]]="Yes", Table5791052[[#This Row],[Total Expenditure Amount]]*0.25, Table5791052[[#This Row],[Total Expenditure Amount]])</f>
        <v>0</v>
      </c>
      <c r="M428" s="77" t="str">
        <f>IFERROR(INDEX('Lists (to be hidden)'!$D:$D,MATCH(I428,'Lists (to be hidden)'!$E:$E,0)),"")</f>
        <v/>
      </c>
      <c r="N428" s="78" t="str">
        <f>IFERROR(INDEX('Lists (to be hidden)'!$F:$F,MATCH(I428,'Lists (to be hidden)'!$E:$E,0)),"")</f>
        <v/>
      </c>
    </row>
    <row r="429" spans="1:14" x14ac:dyDescent="0.25">
      <c r="A429" s="18" t="s">
        <v>1254</v>
      </c>
      <c r="B429" s="18" t="str">
        <f>'1. Start Here'!$I$6</f>
        <v>N/A</v>
      </c>
      <c r="D429" s="23"/>
      <c r="E429" s="29" t="s">
        <v>924</v>
      </c>
      <c r="F429" s="19"/>
      <c r="G429" s="20"/>
      <c r="H429" s="20"/>
      <c r="I429" s="40"/>
      <c r="J429" s="185" t="str">
        <f>IFERROR(INDEX('Lists (to be hidden)'!I:I, MATCH(Table5791052[[#This Row],[Attachment A Expenditure Subcategory]], 'Lists (to be hidden)'!E:E,0)),"")</f>
        <v/>
      </c>
      <c r="K429" s="168"/>
      <c r="L429" s="194">
        <f>IF(Table5791052[[#This Row],[FEMA Reimbursable?]]="Yes", Table5791052[[#This Row],[Total Expenditure Amount]]*0.25, Table5791052[[#This Row],[Total Expenditure Amount]])</f>
        <v>0</v>
      </c>
      <c r="M429" s="77" t="str">
        <f>IFERROR(INDEX('Lists (to be hidden)'!$D:$D,MATCH(I429,'Lists (to be hidden)'!$E:$E,0)),"")</f>
        <v/>
      </c>
      <c r="N429" s="78" t="str">
        <f>IFERROR(INDEX('Lists (to be hidden)'!$F:$F,MATCH(I429,'Lists (to be hidden)'!$E:$E,0)),"")</f>
        <v/>
      </c>
    </row>
    <row r="430" spans="1:14" x14ac:dyDescent="0.25">
      <c r="A430" s="18" t="s">
        <v>1254</v>
      </c>
      <c r="B430" s="18" t="str">
        <f>'1. Start Here'!$I$6</f>
        <v>N/A</v>
      </c>
      <c r="D430" s="23"/>
      <c r="E430" s="28" t="s">
        <v>925</v>
      </c>
      <c r="F430" s="19"/>
      <c r="G430" s="20"/>
      <c r="H430" s="20"/>
      <c r="I430" s="40"/>
      <c r="J430" s="185" t="str">
        <f>IFERROR(INDEX('Lists (to be hidden)'!I:I, MATCH(Table5791052[[#This Row],[Attachment A Expenditure Subcategory]], 'Lists (to be hidden)'!E:E,0)),"")</f>
        <v/>
      </c>
      <c r="K430" s="168"/>
      <c r="L430" s="194">
        <f>IF(Table5791052[[#This Row],[FEMA Reimbursable?]]="Yes", Table5791052[[#This Row],[Total Expenditure Amount]]*0.25, Table5791052[[#This Row],[Total Expenditure Amount]])</f>
        <v>0</v>
      </c>
      <c r="M430" s="77" t="str">
        <f>IFERROR(INDEX('Lists (to be hidden)'!$D:$D,MATCH(I430,'Lists (to be hidden)'!$E:$E,0)),"")</f>
        <v/>
      </c>
      <c r="N430" s="78" t="str">
        <f>IFERROR(INDEX('Lists (to be hidden)'!$F:$F,MATCH(I430,'Lists (to be hidden)'!$E:$E,0)),"")</f>
        <v/>
      </c>
    </row>
    <row r="431" spans="1:14" x14ac:dyDescent="0.25">
      <c r="A431" s="18" t="s">
        <v>1254</v>
      </c>
      <c r="B431" s="18" t="str">
        <f>'1. Start Here'!$I$6</f>
        <v>N/A</v>
      </c>
      <c r="D431" s="23"/>
      <c r="E431" s="29" t="s">
        <v>926</v>
      </c>
      <c r="F431" s="19"/>
      <c r="G431" s="20"/>
      <c r="H431" s="20"/>
      <c r="I431" s="40"/>
      <c r="J431" s="185" t="str">
        <f>IFERROR(INDEX('Lists (to be hidden)'!I:I, MATCH(Table5791052[[#This Row],[Attachment A Expenditure Subcategory]], 'Lists (to be hidden)'!E:E,0)),"")</f>
        <v/>
      </c>
      <c r="K431" s="168"/>
      <c r="L431" s="194">
        <f>IF(Table5791052[[#This Row],[FEMA Reimbursable?]]="Yes", Table5791052[[#This Row],[Total Expenditure Amount]]*0.25, Table5791052[[#This Row],[Total Expenditure Amount]])</f>
        <v>0</v>
      </c>
      <c r="M431" s="77" t="str">
        <f>IFERROR(INDEX('Lists (to be hidden)'!$D:$D,MATCH(I431,'Lists (to be hidden)'!$E:$E,0)),"")</f>
        <v/>
      </c>
      <c r="N431" s="78" t="str">
        <f>IFERROR(INDEX('Lists (to be hidden)'!$F:$F,MATCH(I431,'Lists (to be hidden)'!$E:$E,0)),"")</f>
        <v/>
      </c>
    </row>
    <row r="432" spans="1:14" x14ac:dyDescent="0.25">
      <c r="A432" s="18" t="s">
        <v>1254</v>
      </c>
      <c r="B432" s="18" t="str">
        <f>'1. Start Here'!$I$6</f>
        <v>N/A</v>
      </c>
      <c r="D432" s="23"/>
      <c r="E432" s="29" t="s">
        <v>927</v>
      </c>
      <c r="F432" s="19"/>
      <c r="G432" s="20"/>
      <c r="H432" s="20"/>
      <c r="I432" s="40"/>
      <c r="J432" s="185" t="str">
        <f>IFERROR(INDEX('Lists (to be hidden)'!I:I, MATCH(Table5791052[[#This Row],[Attachment A Expenditure Subcategory]], 'Lists (to be hidden)'!E:E,0)),"")</f>
        <v/>
      </c>
      <c r="K432" s="168"/>
      <c r="L432" s="194">
        <f>IF(Table5791052[[#This Row],[FEMA Reimbursable?]]="Yes", Table5791052[[#This Row],[Total Expenditure Amount]]*0.25, Table5791052[[#This Row],[Total Expenditure Amount]])</f>
        <v>0</v>
      </c>
      <c r="M432" s="77" t="str">
        <f>IFERROR(INDEX('Lists (to be hidden)'!$D:$D,MATCH(I432,'Lists (to be hidden)'!$E:$E,0)),"")</f>
        <v/>
      </c>
      <c r="N432" s="78" t="str">
        <f>IFERROR(INDEX('Lists (to be hidden)'!$F:$F,MATCH(I432,'Lists (to be hidden)'!$E:$E,0)),"")</f>
        <v/>
      </c>
    </row>
    <row r="433" spans="1:14" x14ac:dyDescent="0.25">
      <c r="A433" s="18" t="s">
        <v>1254</v>
      </c>
      <c r="B433" s="18" t="str">
        <f>'1. Start Here'!$I$6</f>
        <v>N/A</v>
      </c>
      <c r="D433" s="23"/>
      <c r="E433" s="28" t="s">
        <v>928</v>
      </c>
      <c r="F433" s="19"/>
      <c r="G433" s="20"/>
      <c r="H433" s="20"/>
      <c r="I433" s="40"/>
      <c r="J433" s="185" t="str">
        <f>IFERROR(INDEX('Lists (to be hidden)'!I:I, MATCH(Table5791052[[#This Row],[Attachment A Expenditure Subcategory]], 'Lists (to be hidden)'!E:E,0)),"")</f>
        <v/>
      </c>
      <c r="K433" s="168"/>
      <c r="L433" s="194">
        <f>IF(Table5791052[[#This Row],[FEMA Reimbursable?]]="Yes", Table5791052[[#This Row],[Total Expenditure Amount]]*0.25, Table5791052[[#This Row],[Total Expenditure Amount]])</f>
        <v>0</v>
      </c>
      <c r="M433" s="77" t="str">
        <f>IFERROR(INDEX('Lists (to be hidden)'!$D:$D,MATCH(I433,'Lists (to be hidden)'!$E:$E,0)),"")</f>
        <v/>
      </c>
      <c r="N433" s="78" t="str">
        <f>IFERROR(INDEX('Lists (to be hidden)'!$F:$F,MATCH(I433,'Lists (to be hidden)'!$E:$E,0)),"")</f>
        <v/>
      </c>
    </row>
    <row r="434" spans="1:14" x14ac:dyDescent="0.25">
      <c r="A434" s="18" t="s">
        <v>1254</v>
      </c>
      <c r="B434" s="18" t="str">
        <f>'1. Start Here'!$I$6</f>
        <v>N/A</v>
      </c>
      <c r="D434" s="23"/>
      <c r="E434" s="29" t="s">
        <v>929</v>
      </c>
      <c r="F434" s="19"/>
      <c r="G434" s="20"/>
      <c r="H434" s="20"/>
      <c r="I434" s="40"/>
      <c r="J434" s="185" t="str">
        <f>IFERROR(INDEX('Lists (to be hidden)'!I:I, MATCH(Table5791052[[#This Row],[Attachment A Expenditure Subcategory]], 'Lists (to be hidden)'!E:E,0)),"")</f>
        <v/>
      </c>
      <c r="K434" s="168"/>
      <c r="L434" s="194">
        <f>IF(Table5791052[[#This Row],[FEMA Reimbursable?]]="Yes", Table5791052[[#This Row],[Total Expenditure Amount]]*0.25, Table5791052[[#This Row],[Total Expenditure Amount]])</f>
        <v>0</v>
      </c>
      <c r="M434" s="77" t="str">
        <f>IFERROR(INDEX('Lists (to be hidden)'!$D:$D,MATCH(I434,'Lists (to be hidden)'!$E:$E,0)),"")</f>
        <v/>
      </c>
      <c r="N434" s="78" t="str">
        <f>IFERROR(INDEX('Lists (to be hidden)'!$F:$F,MATCH(I434,'Lists (to be hidden)'!$E:$E,0)),"")</f>
        <v/>
      </c>
    </row>
    <row r="435" spans="1:14" x14ac:dyDescent="0.25">
      <c r="A435" s="18" t="s">
        <v>1254</v>
      </c>
      <c r="B435" s="18" t="str">
        <f>'1. Start Here'!$I$6</f>
        <v>N/A</v>
      </c>
      <c r="D435" s="23"/>
      <c r="E435" s="29" t="s">
        <v>930</v>
      </c>
      <c r="F435" s="19"/>
      <c r="G435" s="20"/>
      <c r="H435" s="20"/>
      <c r="I435" s="40"/>
      <c r="J435" s="185" t="str">
        <f>IFERROR(INDEX('Lists (to be hidden)'!I:I, MATCH(Table5791052[[#This Row],[Attachment A Expenditure Subcategory]], 'Lists (to be hidden)'!E:E,0)),"")</f>
        <v/>
      </c>
      <c r="K435" s="168"/>
      <c r="L435" s="194">
        <f>IF(Table5791052[[#This Row],[FEMA Reimbursable?]]="Yes", Table5791052[[#This Row],[Total Expenditure Amount]]*0.25, Table5791052[[#This Row],[Total Expenditure Amount]])</f>
        <v>0</v>
      </c>
      <c r="M435" s="77" t="str">
        <f>IFERROR(INDEX('Lists (to be hidden)'!$D:$D,MATCH(I435,'Lists (to be hidden)'!$E:$E,0)),"")</f>
        <v/>
      </c>
      <c r="N435" s="78" t="str">
        <f>IFERROR(INDEX('Lists (to be hidden)'!$F:$F,MATCH(I435,'Lists (to be hidden)'!$E:$E,0)),"")</f>
        <v/>
      </c>
    </row>
    <row r="436" spans="1:14" x14ac:dyDescent="0.25">
      <c r="A436" s="18" t="s">
        <v>1254</v>
      </c>
      <c r="B436" s="18" t="str">
        <f>'1. Start Here'!$I$6</f>
        <v>N/A</v>
      </c>
      <c r="D436" s="23"/>
      <c r="E436" s="29" t="s">
        <v>931</v>
      </c>
      <c r="F436" s="19"/>
      <c r="G436" s="20"/>
      <c r="H436" s="20"/>
      <c r="I436" s="40"/>
      <c r="J436" s="185" t="str">
        <f>IFERROR(INDEX('Lists (to be hidden)'!I:I, MATCH(Table5791052[[#This Row],[Attachment A Expenditure Subcategory]], 'Lists (to be hidden)'!E:E,0)),"")</f>
        <v/>
      </c>
      <c r="K436" s="168"/>
      <c r="L436" s="194">
        <f>IF(Table5791052[[#This Row],[FEMA Reimbursable?]]="Yes", Table5791052[[#This Row],[Total Expenditure Amount]]*0.25, Table5791052[[#This Row],[Total Expenditure Amount]])</f>
        <v>0</v>
      </c>
      <c r="M436" s="77" t="str">
        <f>IFERROR(INDEX('Lists (to be hidden)'!$D:$D,MATCH(I436,'Lists (to be hidden)'!$E:$E,0)),"")</f>
        <v/>
      </c>
      <c r="N436" s="78" t="str">
        <f>IFERROR(INDEX('Lists (to be hidden)'!$F:$F,MATCH(I436,'Lists (to be hidden)'!$E:$E,0)),"")</f>
        <v/>
      </c>
    </row>
    <row r="437" spans="1:14" x14ac:dyDescent="0.25">
      <c r="A437" s="18" t="s">
        <v>1254</v>
      </c>
      <c r="B437" s="18" t="str">
        <f>'1. Start Here'!$I$6</f>
        <v>N/A</v>
      </c>
      <c r="D437" s="23"/>
      <c r="E437" s="29" t="s">
        <v>932</v>
      </c>
      <c r="F437" s="19"/>
      <c r="G437" s="20"/>
      <c r="H437" s="20"/>
      <c r="I437" s="40"/>
      <c r="J437" s="185" t="str">
        <f>IFERROR(INDEX('Lists (to be hidden)'!I:I, MATCH(Table5791052[[#This Row],[Attachment A Expenditure Subcategory]], 'Lists (to be hidden)'!E:E,0)),"")</f>
        <v/>
      </c>
      <c r="K437" s="168"/>
      <c r="L437" s="194">
        <f>IF(Table5791052[[#This Row],[FEMA Reimbursable?]]="Yes", Table5791052[[#This Row],[Total Expenditure Amount]]*0.25, Table5791052[[#This Row],[Total Expenditure Amount]])</f>
        <v>0</v>
      </c>
      <c r="M437" s="77" t="str">
        <f>IFERROR(INDEX('Lists (to be hidden)'!$D:$D,MATCH(I437,'Lists (to be hidden)'!$E:$E,0)),"")</f>
        <v/>
      </c>
      <c r="N437" s="78" t="str">
        <f>IFERROR(INDEX('Lists (to be hidden)'!$F:$F,MATCH(I437,'Lists (to be hidden)'!$E:$E,0)),"")</f>
        <v/>
      </c>
    </row>
    <row r="438" spans="1:14" x14ac:dyDescent="0.25">
      <c r="A438" s="18" t="s">
        <v>1254</v>
      </c>
      <c r="B438" s="18" t="str">
        <f>'1. Start Here'!$I$6</f>
        <v>N/A</v>
      </c>
      <c r="D438" s="23"/>
      <c r="E438" s="28" t="s">
        <v>933</v>
      </c>
      <c r="F438" s="19"/>
      <c r="G438" s="20"/>
      <c r="H438" s="20"/>
      <c r="I438" s="40"/>
      <c r="J438" s="185" t="str">
        <f>IFERROR(INDEX('Lists (to be hidden)'!I:I, MATCH(Table5791052[[#This Row],[Attachment A Expenditure Subcategory]], 'Lists (to be hidden)'!E:E,0)),"")</f>
        <v/>
      </c>
      <c r="K438" s="168"/>
      <c r="L438" s="194">
        <f>IF(Table5791052[[#This Row],[FEMA Reimbursable?]]="Yes", Table5791052[[#This Row],[Total Expenditure Amount]]*0.25, Table5791052[[#This Row],[Total Expenditure Amount]])</f>
        <v>0</v>
      </c>
      <c r="M438" s="77" t="str">
        <f>IFERROR(INDEX('Lists (to be hidden)'!$D:$D,MATCH(I438,'Lists (to be hidden)'!$E:$E,0)),"")</f>
        <v/>
      </c>
      <c r="N438" s="78" t="str">
        <f>IFERROR(INDEX('Lists (to be hidden)'!$F:$F,MATCH(I438,'Lists (to be hidden)'!$E:$E,0)),"")</f>
        <v/>
      </c>
    </row>
    <row r="439" spans="1:14" x14ac:dyDescent="0.25">
      <c r="A439" s="18" t="s">
        <v>1254</v>
      </c>
      <c r="B439" s="18" t="str">
        <f>'1. Start Here'!$I$6</f>
        <v>N/A</v>
      </c>
      <c r="D439" s="23"/>
      <c r="E439" s="29" t="s">
        <v>934</v>
      </c>
      <c r="F439" s="19"/>
      <c r="G439" s="20"/>
      <c r="H439" s="20"/>
      <c r="I439" s="40"/>
      <c r="J439" s="185" t="str">
        <f>IFERROR(INDEX('Lists (to be hidden)'!I:I, MATCH(Table5791052[[#This Row],[Attachment A Expenditure Subcategory]], 'Lists (to be hidden)'!E:E,0)),"")</f>
        <v/>
      </c>
      <c r="K439" s="168"/>
      <c r="L439" s="194">
        <f>IF(Table5791052[[#This Row],[FEMA Reimbursable?]]="Yes", Table5791052[[#This Row],[Total Expenditure Amount]]*0.25, Table5791052[[#This Row],[Total Expenditure Amount]])</f>
        <v>0</v>
      </c>
      <c r="M439" s="77" t="str">
        <f>IFERROR(INDEX('Lists (to be hidden)'!$D:$D,MATCH(I439,'Lists (to be hidden)'!$E:$E,0)),"")</f>
        <v/>
      </c>
      <c r="N439" s="78" t="str">
        <f>IFERROR(INDEX('Lists (to be hidden)'!$F:$F,MATCH(I439,'Lists (to be hidden)'!$E:$E,0)),"")</f>
        <v/>
      </c>
    </row>
    <row r="440" spans="1:14" x14ac:dyDescent="0.25">
      <c r="A440" s="18" t="s">
        <v>1254</v>
      </c>
      <c r="B440" s="18" t="str">
        <f>'1. Start Here'!$I$6</f>
        <v>N/A</v>
      </c>
      <c r="D440" s="23"/>
      <c r="E440" s="29" t="s">
        <v>935</v>
      </c>
      <c r="F440" s="19"/>
      <c r="G440" s="20"/>
      <c r="H440" s="20"/>
      <c r="I440" s="40"/>
      <c r="J440" s="185" t="str">
        <f>IFERROR(INDEX('Lists (to be hidden)'!I:I, MATCH(Table5791052[[#This Row],[Attachment A Expenditure Subcategory]], 'Lists (to be hidden)'!E:E,0)),"")</f>
        <v/>
      </c>
      <c r="K440" s="168"/>
      <c r="L440" s="194">
        <f>IF(Table5791052[[#This Row],[FEMA Reimbursable?]]="Yes", Table5791052[[#This Row],[Total Expenditure Amount]]*0.25, Table5791052[[#This Row],[Total Expenditure Amount]])</f>
        <v>0</v>
      </c>
      <c r="M440" s="77" t="str">
        <f>IFERROR(INDEX('Lists (to be hidden)'!$D:$D,MATCH(I440,'Lists (to be hidden)'!$E:$E,0)),"")</f>
        <v/>
      </c>
      <c r="N440" s="78" t="str">
        <f>IFERROR(INDEX('Lists (to be hidden)'!$F:$F,MATCH(I440,'Lists (to be hidden)'!$E:$E,0)),"")</f>
        <v/>
      </c>
    </row>
    <row r="441" spans="1:14" x14ac:dyDescent="0.25">
      <c r="A441" s="18" t="s">
        <v>1254</v>
      </c>
      <c r="B441" s="18" t="str">
        <f>'1. Start Here'!$I$6</f>
        <v>N/A</v>
      </c>
      <c r="D441" s="23"/>
      <c r="E441" s="28" t="s">
        <v>936</v>
      </c>
      <c r="F441" s="19"/>
      <c r="G441" s="20"/>
      <c r="H441" s="20"/>
      <c r="I441" s="40"/>
      <c r="J441" s="185" t="str">
        <f>IFERROR(INDEX('Lists (to be hidden)'!I:I, MATCH(Table5791052[[#This Row],[Attachment A Expenditure Subcategory]], 'Lists (to be hidden)'!E:E,0)),"")</f>
        <v/>
      </c>
      <c r="K441" s="168"/>
      <c r="L441" s="194">
        <f>IF(Table5791052[[#This Row],[FEMA Reimbursable?]]="Yes", Table5791052[[#This Row],[Total Expenditure Amount]]*0.25, Table5791052[[#This Row],[Total Expenditure Amount]])</f>
        <v>0</v>
      </c>
      <c r="M441" s="77" t="str">
        <f>IFERROR(INDEX('Lists (to be hidden)'!$D:$D,MATCH(I441,'Lists (to be hidden)'!$E:$E,0)),"")</f>
        <v/>
      </c>
      <c r="N441" s="78" t="str">
        <f>IFERROR(INDEX('Lists (to be hidden)'!$F:$F,MATCH(I441,'Lists (to be hidden)'!$E:$E,0)),"")</f>
        <v/>
      </c>
    </row>
    <row r="442" spans="1:14" x14ac:dyDescent="0.25">
      <c r="A442" s="18" t="s">
        <v>1254</v>
      </c>
      <c r="B442" s="18" t="str">
        <f>'1. Start Here'!$I$6</f>
        <v>N/A</v>
      </c>
      <c r="D442" s="23"/>
      <c r="E442" s="29" t="s">
        <v>937</v>
      </c>
      <c r="F442" s="19"/>
      <c r="G442" s="20"/>
      <c r="H442" s="20"/>
      <c r="I442" s="40"/>
      <c r="J442" s="185" t="str">
        <f>IFERROR(INDEX('Lists (to be hidden)'!I:I, MATCH(Table5791052[[#This Row],[Attachment A Expenditure Subcategory]], 'Lists (to be hidden)'!E:E,0)),"")</f>
        <v/>
      </c>
      <c r="K442" s="168"/>
      <c r="L442" s="194">
        <f>IF(Table5791052[[#This Row],[FEMA Reimbursable?]]="Yes", Table5791052[[#This Row],[Total Expenditure Amount]]*0.25, Table5791052[[#This Row],[Total Expenditure Amount]])</f>
        <v>0</v>
      </c>
      <c r="M442" s="77" t="str">
        <f>IFERROR(INDEX('Lists (to be hidden)'!$D:$D,MATCH(I442,'Lists (to be hidden)'!$E:$E,0)),"")</f>
        <v/>
      </c>
      <c r="N442" s="78" t="str">
        <f>IFERROR(INDEX('Lists (to be hidden)'!$F:$F,MATCH(I442,'Lists (to be hidden)'!$E:$E,0)),"")</f>
        <v/>
      </c>
    </row>
    <row r="443" spans="1:14" x14ac:dyDescent="0.25">
      <c r="A443" s="18" t="s">
        <v>1254</v>
      </c>
      <c r="B443" s="18" t="str">
        <f>'1. Start Here'!$I$6</f>
        <v>N/A</v>
      </c>
      <c r="D443" s="23"/>
      <c r="E443" s="29" t="s">
        <v>938</v>
      </c>
      <c r="F443" s="19"/>
      <c r="G443" s="20"/>
      <c r="H443" s="20"/>
      <c r="I443" s="40"/>
      <c r="J443" s="185" t="str">
        <f>IFERROR(INDEX('Lists (to be hidden)'!I:I, MATCH(Table5791052[[#This Row],[Attachment A Expenditure Subcategory]], 'Lists (to be hidden)'!E:E,0)),"")</f>
        <v/>
      </c>
      <c r="K443" s="168"/>
      <c r="L443" s="194">
        <f>IF(Table5791052[[#This Row],[FEMA Reimbursable?]]="Yes", Table5791052[[#This Row],[Total Expenditure Amount]]*0.25, Table5791052[[#This Row],[Total Expenditure Amount]])</f>
        <v>0</v>
      </c>
      <c r="M443" s="77" t="str">
        <f>IFERROR(INDEX('Lists (to be hidden)'!$D:$D,MATCH(I443,'Lists (to be hidden)'!$E:$E,0)),"")</f>
        <v/>
      </c>
      <c r="N443" s="78" t="str">
        <f>IFERROR(INDEX('Lists (to be hidden)'!$F:$F,MATCH(I443,'Lists (to be hidden)'!$E:$E,0)),"")</f>
        <v/>
      </c>
    </row>
    <row r="444" spans="1:14" x14ac:dyDescent="0.25">
      <c r="A444" s="18" t="s">
        <v>1254</v>
      </c>
      <c r="B444" s="18" t="str">
        <f>'1. Start Here'!$I$6</f>
        <v>N/A</v>
      </c>
      <c r="D444" s="23"/>
      <c r="E444" s="29" t="s">
        <v>939</v>
      </c>
      <c r="F444" s="19"/>
      <c r="G444" s="20"/>
      <c r="H444" s="20"/>
      <c r="I444" s="40"/>
      <c r="J444" s="185" t="str">
        <f>IFERROR(INDEX('Lists (to be hidden)'!I:I, MATCH(Table5791052[[#This Row],[Attachment A Expenditure Subcategory]], 'Lists (to be hidden)'!E:E,0)),"")</f>
        <v/>
      </c>
      <c r="K444" s="168"/>
      <c r="L444" s="194">
        <f>IF(Table5791052[[#This Row],[FEMA Reimbursable?]]="Yes", Table5791052[[#This Row],[Total Expenditure Amount]]*0.25, Table5791052[[#This Row],[Total Expenditure Amount]])</f>
        <v>0</v>
      </c>
      <c r="M444" s="77" t="str">
        <f>IFERROR(INDEX('Lists (to be hidden)'!$D:$D,MATCH(I444,'Lists (to be hidden)'!$E:$E,0)),"")</f>
        <v/>
      </c>
      <c r="N444" s="78" t="str">
        <f>IFERROR(INDEX('Lists (to be hidden)'!$F:$F,MATCH(I444,'Lists (to be hidden)'!$E:$E,0)),"")</f>
        <v/>
      </c>
    </row>
    <row r="445" spans="1:14" x14ac:dyDescent="0.25">
      <c r="A445" s="18" t="s">
        <v>1254</v>
      </c>
      <c r="B445" s="18" t="str">
        <f>'1. Start Here'!$I$6</f>
        <v>N/A</v>
      </c>
      <c r="D445" s="23"/>
      <c r="E445" s="29" t="s">
        <v>940</v>
      </c>
      <c r="F445" s="19"/>
      <c r="G445" s="20"/>
      <c r="H445" s="20"/>
      <c r="I445" s="40"/>
      <c r="J445" s="185" t="str">
        <f>IFERROR(INDEX('Lists (to be hidden)'!I:I, MATCH(Table5791052[[#This Row],[Attachment A Expenditure Subcategory]], 'Lists (to be hidden)'!E:E,0)),"")</f>
        <v/>
      </c>
      <c r="K445" s="168"/>
      <c r="L445" s="194">
        <f>IF(Table5791052[[#This Row],[FEMA Reimbursable?]]="Yes", Table5791052[[#This Row],[Total Expenditure Amount]]*0.25, Table5791052[[#This Row],[Total Expenditure Amount]])</f>
        <v>0</v>
      </c>
      <c r="M445" s="77" t="str">
        <f>IFERROR(INDEX('Lists (to be hidden)'!$D:$D,MATCH(I445,'Lists (to be hidden)'!$E:$E,0)),"")</f>
        <v/>
      </c>
      <c r="N445" s="78" t="str">
        <f>IFERROR(INDEX('Lists (to be hidden)'!$F:$F,MATCH(I445,'Lists (to be hidden)'!$E:$E,0)),"")</f>
        <v/>
      </c>
    </row>
    <row r="446" spans="1:14" x14ac:dyDescent="0.25">
      <c r="A446" s="18" t="s">
        <v>1254</v>
      </c>
      <c r="B446" s="18" t="str">
        <f>'1. Start Here'!$I$6</f>
        <v>N/A</v>
      </c>
      <c r="D446" s="23"/>
      <c r="E446" s="28" t="s">
        <v>941</v>
      </c>
      <c r="F446" s="19"/>
      <c r="G446" s="20"/>
      <c r="H446" s="20"/>
      <c r="I446" s="40"/>
      <c r="J446" s="185" t="str">
        <f>IFERROR(INDEX('Lists (to be hidden)'!I:I, MATCH(Table5791052[[#This Row],[Attachment A Expenditure Subcategory]], 'Lists (to be hidden)'!E:E,0)),"")</f>
        <v/>
      </c>
      <c r="K446" s="168"/>
      <c r="L446" s="194">
        <f>IF(Table5791052[[#This Row],[FEMA Reimbursable?]]="Yes", Table5791052[[#This Row],[Total Expenditure Amount]]*0.25, Table5791052[[#This Row],[Total Expenditure Amount]])</f>
        <v>0</v>
      </c>
      <c r="M446" s="77" t="str">
        <f>IFERROR(INDEX('Lists (to be hidden)'!$D:$D,MATCH(I446,'Lists (to be hidden)'!$E:$E,0)),"")</f>
        <v/>
      </c>
      <c r="N446" s="78" t="str">
        <f>IFERROR(INDEX('Lists (to be hidden)'!$F:$F,MATCH(I446,'Lists (to be hidden)'!$E:$E,0)),"")</f>
        <v/>
      </c>
    </row>
    <row r="447" spans="1:14" x14ac:dyDescent="0.25">
      <c r="A447" s="18" t="s">
        <v>1254</v>
      </c>
      <c r="B447" s="18" t="str">
        <f>'1. Start Here'!$I$6</f>
        <v>N/A</v>
      </c>
      <c r="D447" s="23"/>
      <c r="E447" s="29" t="s">
        <v>942</v>
      </c>
      <c r="F447" s="19"/>
      <c r="G447" s="20"/>
      <c r="H447" s="20"/>
      <c r="I447" s="40"/>
      <c r="J447" s="185" t="str">
        <f>IFERROR(INDEX('Lists (to be hidden)'!I:I, MATCH(Table5791052[[#This Row],[Attachment A Expenditure Subcategory]], 'Lists (to be hidden)'!E:E,0)),"")</f>
        <v/>
      </c>
      <c r="K447" s="168"/>
      <c r="L447" s="194">
        <f>IF(Table5791052[[#This Row],[FEMA Reimbursable?]]="Yes", Table5791052[[#This Row],[Total Expenditure Amount]]*0.25, Table5791052[[#This Row],[Total Expenditure Amount]])</f>
        <v>0</v>
      </c>
      <c r="M447" s="77" t="str">
        <f>IFERROR(INDEX('Lists (to be hidden)'!$D:$D,MATCH(I447,'Lists (to be hidden)'!$E:$E,0)),"")</f>
        <v/>
      </c>
      <c r="N447" s="78" t="str">
        <f>IFERROR(INDEX('Lists (to be hidden)'!$F:$F,MATCH(I447,'Lists (to be hidden)'!$E:$E,0)),"")</f>
        <v/>
      </c>
    </row>
    <row r="448" spans="1:14" x14ac:dyDescent="0.25">
      <c r="A448" s="18" t="s">
        <v>1254</v>
      </c>
      <c r="B448" s="18" t="str">
        <f>'1. Start Here'!$I$6</f>
        <v>N/A</v>
      </c>
      <c r="D448" s="23"/>
      <c r="E448" s="29" t="s">
        <v>943</v>
      </c>
      <c r="F448" s="19"/>
      <c r="G448" s="20"/>
      <c r="H448" s="20"/>
      <c r="I448" s="40"/>
      <c r="J448" s="185" t="str">
        <f>IFERROR(INDEX('Lists (to be hidden)'!I:I, MATCH(Table5791052[[#This Row],[Attachment A Expenditure Subcategory]], 'Lists (to be hidden)'!E:E,0)),"")</f>
        <v/>
      </c>
      <c r="K448" s="168"/>
      <c r="L448" s="194">
        <f>IF(Table5791052[[#This Row],[FEMA Reimbursable?]]="Yes", Table5791052[[#This Row],[Total Expenditure Amount]]*0.25, Table5791052[[#This Row],[Total Expenditure Amount]])</f>
        <v>0</v>
      </c>
      <c r="M448" s="77" t="str">
        <f>IFERROR(INDEX('Lists (to be hidden)'!$D:$D,MATCH(I448,'Lists (to be hidden)'!$E:$E,0)),"")</f>
        <v/>
      </c>
      <c r="N448" s="78" t="str">
        <f>IFERROR(INDEX('Lists (to be hidden)'!$F:$F,MATCH(I448,'Lists (to be hidden)'!$E:$E,0)),"")</f>
        <v/>
      </c>
    </row>
    <row r="449" spans="1:14" x14ac:dyDescent="0.25">
      <c r="A449" s="18" t="s">
        <v>1254</v>
      </c>
      <c r="B449" s="18" t="str">
        <f>'1. Start Here'!$I$6</f>
        <v>N/A</v>
      </c>
      <c r="D449" s="23"/>
      <c r="E449" s="28" t="s">
        <v>944</v>
      </c>
      <c r="F449" s="19"/>
      <c r="G449" s="20"/>
      <c r="H449" s="20"/>
      <c r="I449" s="40"/>
      <c r="J449" s="185" t="str">
        <f>IFERROR(INDEX('Lists (to be hidden)'!I:I, MATCH(Table5791052[[#This Row],[Attachment A Expenditure Subcategory]], 'Lists (to be hidden)'!E:E,0)),"")</f>
        <v/>
      </c>
      <c r="K449" s="168"/>
      <c r="L449" s="194">
        <f>IF(Table5791052[[#This Row],[FEMA Reimbursable?]]="Yes", Table5791052[[#This Row],[Total Expenditure Amount]]*0.25, Table5791052[[#This Row],[Total Expenditure Amount]])</f>
        <v>0</v>
      </c>
      <c r="M449" s="77" t="str">
        <f>IFERROR(INDEX('Lists (to be hidden)'!$D:$D,MATCH(I449,'Lists (to be hidden)'!$E:$E,0)),"")</f>
        <v/>
      </c>
      <c r="N449" s="78" t="str">
        <f>IFERROR(INDEX('Lists (to be hidden)'!$F:$F,MATCH(I449,'Lists (to be hidden)'!$E:$E,0)),"")</f>
        <v/>
      </c>
    </row>
    <row r="450" spans="1:14" x14ac:dyDescent="0.25">
      <c r="A450" s="18" t="s">
        <v>1254</v>
      </c>
      <c r="B450" s="18" t="str">
        <f>'1. Start Here'!$I$6</f>
        <v>N/A</v>
      </c>
      <c r="D450" s="23"/>
      <c r="E450" s="29" t="s">
        <v>945</v>
      </c>
      <c r="F450" s="19"/>
      <c r="G450" s="20"/>
      <c r="H450" s="20"/>
      <c r="I450" s="40"/>
      <c r="J450" s="185" t="str">
        <f>IFERROR(INDEX('Lists (to be hidden)'!I:I, MATCH(Table5791052[[#This Row],[Attachment A Expenditure Subcategory]], 'Lists (to be hidden)'!E:E,0)),"")</f>
        <v/>
      </c>
      <c r="K450" s="168"/>
      <c r="L450" s="194">
        <f>IF(Table5791052[[#This Row],[FEMA Reimbursable?]]="Yes", Table5791052[[#This Row],[Total Expenditure Amount]]*0.25, Table5791052[[#This Row],[Total Expenditure Amount]])</f>
        <v>0</v>
      </c>
      <c r="M450" s="77" t="str">
        <f>IFERROR(INDEX('Lists (to be hidden)'!$D:$D,MATCH(I450,'Lists (to be hidden)'!$E:$E,0)),"")</f>
        <v/>
      </c>
      <c r="N450" s="78" t="str">
        <f>IFERROR(INDEX('Lists (to be hidden)'!$F:$F,MATCH(I450,'Lists (to be hidden)'!$E:$E,0)),"")</f>
        <v/>
      </c>
    </row>
    <row r="451" spans="1:14" x14ac:dyDescent="0.25">
      <c r="A451" s="18" t="s">
        <v>1254</v>
      </c>
      <c r="B451" s="18" t="str">
        <f>'1. Start Here'!$I$6</f>
        <v>N/A</v>
      </c>
      <c r="D451" s="23"/>
      <c r="E451" s="29" t="s">
        <v>946</v>
      </c>
      <c r="F451" s="19"/>
      <c r="G451" s="20"/>
      <c r="H451" s="20"/>
      <c r="I451" s="40"/>
      <c r="J451" s="185" t="str">
        <f>IFERROR(INDEX('Lists (to be hidden)'!I:I, MATCH(Table5791052[[#This Row],[Attachment A Expenditure Subcategory]], 'Lists (to be hidden)'!E:E,0)),"")</f>
        <v/>
      </c>
      <c r="K451" s="168"/>
      <c r="L451" s="194">
        <f>IF(Table5791052[[#This Row],[FEMA Reimbursable?]]="Yes", Table5791052[[#This Row],[Total Expenditure Amount]]*0.25, Table5791052[[#This Row],[Total Expenditure Amount]])</f>
        <v>0</v>
      </c>
      <c r="M451" s="77" t="str">
        <f>IFERROR(INDEX('Lists (to be hidden)'!$D:$D,MATCH(I451,'Lists (to be hidden)'!$E:$E,0)),"")</f>
        <v/>
      </c>
      <c r="N451" s="78" t="str">
        <f>IFERROR(INDEX('Lists (to be hidden)'!$F:$F,MATCH(I451,'Lists (to be hidden)'!$E:$E,0)),"")</f>
        <v/>
      </c>
    </row>
    <row r="452" spans="1:14" x14ac:dyDescent="0.25">
      <c r="A452" s="18" t="s">
        <v>1254</v>
      </c>
      <c r="B452" s="18" t="str">
        <f>'1. Start Here'!$I$6</f>
        <v>N/A</v>
      </c>
      <c r="D452" s="23"/>
      <c r="E452" s="29" t="s">
        <v>947</v>
      </c>
      <c r="F452" s="19"/>
      <c r="G452" s="20"/>
      <c r="H452" s="20"/>
      <c r="I452" s="40"/>
      <c r="J452" s="185" t="str">
        <f>IFERROR(INDEX('Lists (to be hidden)'!I:I, MATCH(Table5791052[[#This Row],[Attachment A Expenditure Subcategory]], 'Lists (to be hidden)'!E:E,0)),"")</f>
        <v/>
      </c>
      <c r="K452" s="168"/>
      <c r="L452" s="194">
        <f>IF(Table5791052[[#This Row],[FEMA Reimbursable?]]="Yes", Table5791052[[#This Row],[Total Expenditure Amount]]*0.25, Table5791052[[#This Row],[Total Expenditure Amount]])</f>
        <v>0</v>
      </c>
      <c r="M452" s="77" t="str">
        <f>IFERROR(INDEX('Lists (to be hidden)'!$D:$D,MATCH(I452,'Lists (to be hidden)'!$E:$E,0)),"")</f>
        <v/>
      </c>
      <c r="N452" s="78" t="str">
        <f>IFERROR(INDEX('Lists (to be hidden)'!$F:$F,MATCH(I452,'Lists (to be hidden)'!$E:$E,0)),"")</f>
        <v/>
      </c>
    </row>
    <row r="453" spans="1:14" x14ac:dyDescent="0.25">
      <c r="A453" s="18" t="s">
        <v>1254</v>
      </c>
      <c r="B453" s="18" t="str">
        <f>'1. Start Here'!$I$6</f>
        <v>N/A</v>
      </c>
      <c r="D453" s="23"/>
      <c r="E453" s="29" t="s">
        <v>948</v>
      </c>
      <c r="F453" s="19"/>
      <c r="G453" s="20"/>
      <c r="H453" s="20"/>
      <c r="I453" s="40"/>
      <c r="J453" s="185" t="str">
        <f>IFERROR(INDEX('Lists (to be hidden)'!I:I, MATCH(Table5791052[[#This Row],[Attachment A Expenditure Subcategory]], 'Lists (to be hidden)'!E:E,0)),"")</f>
        <v/>
      </c>
      <c r="K453" s="168"/>
      <c r="L453" s="194">
        <f>IF(Table5791052[[#This Row],[FEMA Reimbursable?]]="Yes", Table5791052[[#This Row],[Total Expenditure Amount]]*0.25, Table5791052[[#This Row],[Total Expenditure Amount]])</f>
        <v>0</v>
      </c>
      <c r="M453" s="77" t="str">
        <f>IFERROR(INDEX('Lists (to be hidden)'!$D:$D,MATCH(I453,'Lists (to be hidden)'!$E:$E,0)),"")</f>
        <v/>
      </c>
      <c r="N453" s="78" t="str">
        <f>IFERROR(INDEX('Lists (to be hidden)'!$F:$F,MATCH(I453,'Lists (to be hidden)'!$E:$E,0)),"")</f>
        <v/>
      </c>
    </row>
    <row r="454" spans="1:14" x14ac:dyDescent="0.25">
      <c r="A454" s="18" t="s">
        <v>1254</v>
      </c>
      <c r="B454" s="18" t="str">
        <f>'1. Start Here'!$I$6</f>
        <v>N/A</v>
      </c>
      <c r="D454" s="23"/>
      <c r="E454" s="28" t="s">
        <v>949</v>
      </c>
      <c r="F454" s="19"/>
      <c r="G454" s="20"/>
      <c r="H454" s="20"/>
      <c r="I454" s="40"/>
      <c r="J454" s="185" t="str">
        <f>IFERROR(INDEX('Lists (to be hidden)'!I:I, MATCH(Table5791052[[#This Row],[Attachment A Expenditure Subcategory]], 'Lists (to be hidden)'!E:E,0)),"")</f>
        <v/>
      </c>
      <c r="K454" s="168"/>
      <c r="L454" s="194">
        <f>IF(Table5791052[[#This Row],[FEMA Reimbursable?]]="Yes", Table5791052[[#This Row],[Total Expenditure Amount]]*0.25, Table5791052[[#This Row],[Total Expenditure Amount]])</f>
        <v>0</v>
      </c>
      <c r="M454" s="77" t="str">
        <f>IFERROR(INDEX('Lists (to be hidden)'!$D:$D,MATCH(I454,'Lists (to be hidden)'!$E:$E,0)),"")</f>
        <v/>
      </c>
      <c r="N454" s="78" t="str">
        <f>IFERROR(INDEX('Lists (to be hidden)'!$F:$F,MATCH(I454,'Lists (to be hidden)'!$E:$E,0)),"")</f>
        <v/>
      </c>
    </row>
    <row r="455" spans="1:14" x14ac:dyDescent="0.25">
      <c r="A455" s="18" t="s">
        <v>1254</v>
      </c>
      <c r="B455" s="18" t="str">
        <f>'1. Start Here'!$I$6</f>
        <v>N/A</v>
      </c>
      <c r="D455" s="23"/>
      <c r="E455" s="29" t="s">
        <v>950</v>
      </c>
      <c r="F455" s="19"/>
      <c r="G455" s="20"/>
      <c r="H455" s="20"/>
      <c r="I455" s="40"/>
      <c r="J455" s="185" t="str">
        <f>IFERROR(INDEX('Lists (to be hidden)'!I:I, MATCH(Table5791052[[#This Row],[Attachment A Expenditure Subcategory]], 'Lists (to be hidden)'!E:E,0)),"")</f>
        <v/>
      </c>
      <c r="K455" s="168"/>
      <c r="L455" s="194">
        <f>IF(Table5791052[[#This Row],[FEMA Reimbursable?]]="Yes", Table5791052[[#This Row],[Total Expenditure Amount]]*0.25, Table5791052[[#This Row],[Total Expenditure Amount]])</f>
        <v>0</v>
      </c>
      <c r="M455" s="77" t="str">
        <f>IFERROR(INDEX('Lists (to be hidden)'!$D:$D,MATCH(I455,'Lists (to be hidden)'!$E:$E,0)),"")</f>
        <v/>
      </c>
      <c r="N455" s="78" t="str">
        <f>IFERROR(INDEX('Lists (to be hidden)'!$F:$F,MATCH(I455,'Lists (to be hidden)'!$E:$E,0)),"")</f>
        <v/>
      </c>
    </row>
    <row r="456" spans="1:14" x14ac:dyDescent="0.25">
      <c r="A456" s="18" t="s">
        <v>1254</v>
      </c>
      <c r="B456" s="18" t="str">
        <f>'1. Start Here'!$I$6</f>
        <v>N/A</v>
      </c>
      <c r="D456" s="23"/>
      <c r="E456" s="29" t="s">
        <v>951</v>
      </c>
      <c r="F456" s="19"/>
      <c r="G456" s="20"/>
      <c r="H456" s="20"/>
      <c r="I456" s="40"/>
      <c r="J456" s="185" t="str">
        <f>IFERROR(INDEX('Lists (to be hidden)'!I:I, MATCH(Table5791052[[#This Row],[Attachment A Expenditure Subcategory]], 'Lists (to be hidden)'!E:E,0)),"")</f>
        <v/>
      </c>
      <c r="K456" s="168"/>
      <c r="L456" s="194">
        <f>IF(Table5791052[[#This Row],[FEMA Reimbursable?]]="Yes", Table5791052[[#This Row],[Total Expenditure Amount]]*0.25, Table5791052[[#This Row],[Total Expenditure Amount]])</f>
        <v>0</v>
      </c>
      <c r="M456" s="77" t="str">
        <f>IFERROR(INDEX('Lists (to be hidden)'!$D:$D,MATCH(I456,'Lists (to be hidden)'!$E:$E,0)),"")</f>
        <v/>
      </c>
      <c r="N456" s="78" t="str">
        <f>IFERROR(INDEX('Lists (to be hidden)'!$F:$F,MATCH(I456,'Lists (to be hidden)'!$E:$E,0)),"")</f>
        <v/>
      </c>
    </row>
    <row r="457" spans="1:14" x14ac:dyDescent="0.25">
      <c r="A457" s="18" t="s">
        <v>1254</v>
      </c>
      <c r="B457" s="18" t="str">
        <f>'1. Start Here'!$I$6</f>
        <v>N/A</v>
      </c>
      <c r="D457" s="23"/>
      <c r="E457" s="28" t="s">
        <v>952</v>
      </c>
      <c r="F457" s="19"/>
      <c r="G457" s="20"/>
      <c r="H457" s="20"/>
      <c r="I457" s="40"/>
      <c r="J457" s="185" t="str">
        <f>IFERROR(INDEX('Lists (to be hidden)'!I:I, MATCH(Table5791052[[#This Row],[Attachment A Expenditure Subcategory]], 'Lists (to be hidden)'!E:E,0)),"")</f>
        <v/>
      </c>
      <c r="K457" s="168"/>
      <c r="L457" s="194">
        <f>IF(Table5791052[[#This Row],[FEMA Reimbursable?]]="Yes", Table5791052[[#This Row],[Total Expenditure Amount]]*0.25, Table5791052[[#This Row],[Total Expenditure Amount]])</f>
        <v>0</v>
      </c>
      <c r="M457" s="77" t="str">
        <f>IFERROR(INDEX('Lists (to be hidden)'!$D:$D,MATCH(I457,'Lists (to be hidden)'!$E:$E,0)),"")</f>
        <v/>
      </c>
      <c r="N457" s="78" t="str">
        <f>IFERROR(INDEX('Lists (to be hidden)'!$F:$F,MATCH(I457,'Lists (to be hidden)'!$E:$E,0)),"")</f>
        <v/>
      </c>
    </row>
    <row r="458" spans="1:14" x14ac:dyDescent="0.25">
      <c r="A458" s="18" t="s">
        <v>1254</v>
      </c>
      <c r="B458" s="18" t="str">
        <f>'1. Start Here'!$I$6</f>
        <v>N/A</v>
      </c>
      <c r="D458" s="23"/>
      <c r="E458" s="29" t="s">
        <v>953</v>
      </c>
      <c r="F458" s="19"/>
      <c r="G458" s="20"/>
      <c r="H458" s="20"/>
      <c r="I458" s="40"/>
      <c r="J458" s="185" t="str">
        <f>IFERROR(INDEX('Lists (to be hidden)'!I:I, MATCH(Table5791052[[#This Row],[Attachment A Expenditure Subcategory]], 'Lists (to be hidden)'!E:E,0)),"")</f>
        <v/>
      </c>
      <c r="K458" s="168"/>
      <c r="L458" s="194">
        <f>IF(Table5791052[[#This Row],[FEMA Reimbursable?]]="Yes", Table5791052[[#This Row],[Total Expenditure Amount]]*0.25, Table5791052[[#This Row],[Total Expenditure Amount]])</f>
        <v>0</v>
      </c>
      <c r="M458" s="77" t="str">
        <f>IFERROR(INDEX('Lists (to be hidden)'!$D:$D,MATCH(I458,'Lists (to be hidden)'!$E:$E,0)),"")</f>
        <v/>
      </c>
      <c r="N458" s="78" t="str">
        <f>IFERROR(INDEX('Lists (to be hidden)'!$F:$F,MATCH(I458,'Lists (to be hidden)'!$E:$E,0)),"")</f>
        <v/>
      </c>
    </row>
    <row r="459" spans="1:14" x14ac:dyDescent="0.25">
      <c r="A459" s="18" t="s">
        <v>1254</v>
      </c>
      <c r="B459" s="18" t="str">
        <f>'1. Start Here'!$I$6</f>
        <v>N/A</v>
      </c>
      <c r="D459" s="23"/>
      <c r="E459" s="29" t="s">
        <v>954</v>
      </c>
      <c r="F459" s="19"/>
      <c r="G459" s="20"/>
      <c r="H459" s="20"/>
      <c r="I459" s="40"/>
      <c r="J459" s="185" t="str">
        <f>IFERROR(INDEX('Lists (to be hidden)'!I:I, MATCH(Table5791052[[#This Row],[Attachment A Expenditure Subcategory]], 'Lists (to be hidden)'!E:E,0)),"")</f>
        <v/>
      </c>
      <c r="K459" s="168"/>
      <c r="L459" s="194">
        <f>IF(Table5791052[[#This Row],[FEMA Reimbursable?]]="Yes", Table5791052[[#This Row],[Total Expenditure Amount]]*0.25, Table5791052[[#This Row],[Total Expenditure Amount]])</f>
        <v>0</v>
      </c>
      <c r="M459" s="77" t="str">
        <f>IFERROR(INDEX('Lists (to be hidden)'!$D:$D,MATCH(I459,'Lists (to be hidden)'!$E:$E,0)),"")</f>
        <v/>
      </c>
      <c r="N459" s="78" t="str">
        <f>IFERROR(INDEX('Lists (to be hidden)'!$F:$F,MATCH(I459,'Lists (to be hidden)'!$E:$E,0)),"")</f>
        <v/>
      </c>
    </row>
    <row r="460" spans="1:14" x14ac:dyDescent="0.25">
      <c r="A460" s="18" t="s">
        <v>1254</v>
      </c>
      <c r="B460" s="18" t="str">
        <f>'1. Start Here'!$I$6</f>
        <v>N/A</v>
      </c>
      <c r="D460" s="23"/>
      <c r="E460" s="29" t="s">
        <v>955</v>
      </c>
      <c r="F460" s="19"/>
      <c r="G460" s="20"/>
      <c r="H460" s="20"/>
      <c r="I460" s="40"/>
      <c r="J460" s="185" t="str">
        <f>IFERROR(INDEX('Lists (to be hidden)'!I:I, MATCH(Table5791052[[#This Row],[Attachment A Expenditure Subcategory]], 'Lists (to be hidden)'!E:E,0)),"")</f>
        <v/>
      </c>
      <c r="K460" s="168"/>
      <c r="L460" s="194">
        <f>IF(Table5791052[[#This Row],[FEMA Reimbursable?]]="Yes", Table5791052[[#This Row],[Total Expenditure Amount]]*0.25, Table5791052[[#This Row],[Total Expenditure Amount]])</f>
        <v>0</v>
      </c>
      <c r="M460" s="77" t="str">
        <f>IFERROR(INDEX('Lists (to be hidden)'!$D:$D,MATCH(I460,'Lists (to be hidden)'!$E:$E,0)),"")</f>
        <v/>
      </c>
      <c r="N460" s="78" t="str">
        <f>IFERROR(INDEX('Lists (to be hidden)'!$F:$F,MATCH(I460,'Lists (to be hidden)'!$E:$E,0)),"")</f>
        <v/>
      </c>
    </row>
    <row r="461" spans="1:14" x14ac:dyDescent="0.25">
      <c r="A461" s="18" t="s">
        <v>1254</v>
      </c>
      <c r="B461" s="18" t="str">
        <f>'1. Start Here'!$I$6</f>
        <v>N/A</v>
      </c>
      <c r="D461" s="23"/>
      <c r="E461" s="29" t="s">
        <v>956</v>
      </c>
      <c r="F461" s="19"/>
      <c r="G461" s="20"/>
      <c r="H461" s="20"/>
      <c r="I461" s="40"/>
      <c r="J461" s="185" t="str">
        <f>IFERROR(INDEX('Lists (to be hidden)'!I:I, MATCH(Table5791052[[#This Row],[Attachment A Expenditure Subcategory]], 'Lists (to be hidden)'!E:E,0)),"")</f>
        <v/>
      </c>
      <c r="K461" s="168"/>
      <c r="L461" s="194">
        <f>IF(Table5791052[[#This Row],[FEMA Reimbursable?]]="Yes", Table5791052[[#This Row],[Total Expenditure Amount]]*0.25, Table5791052[[#This Row],[Total Expenditure Amount]])</f>
        <v>0</v>
      </c>
      <c r="M461" s="77" t="str">
        <f>IFERROR(INDEX('Lists (to be hidden)'!$D:$D,MATCH(I461,'Lists (to be hidden)'!$E:$E,0)),"")</f>
        <v/>
      </c>
      <c r="N461" s="78" t="str">
        <f>IFERROR(INDEX('Lists (to be hidden)'!$F:$F,MATCH(I461,'Lists (to be hidden)'!$E:$E,0)),"")</f>
        <v/>
      </c>
    </row>
    <row r="462" spans="1:14" x14ac:dyDescent="0.25">
      <c r="A462" s="18" t="s">
        <v>1254</v>
      </c>
      <c r="B462" s="18" t="str">
        <f>'1. Start Here'!$I$6</f>
        <v>N/A</v>
      </c>
      <c r="D462" s="23"/>
      <c r="E462" s="28" t="s">
        <v>957</v>
      </c>
      <c r="F462" s="19"/>
      <c r="G462" s="20"/>
      <c r="H462" s="20"/>
      <c r="I462" s="40"/>
      <c r="J462" s="185" t="str">
        <f>IFERROR(INDEX('Lists (to be hidden)'!I:I, MATCH(Table5791052[[#This Row],[Attachment A Expenditure Subcategory]], 'Lists (to be hidden)'!E:E,0)),"")</f>
        <v/>
      </c>
      <c r="K462" s="168"/>
      <c r="L462" s="194">
        <f>IF(Table5791052[[#This Row],[FEMA Reimbursable?]]="Yes", Table5791052[[#This Row],[Total Expenditure Amount]]*0.25, Table5791052[[#This Row],[Total Expenditure Amount]])</f>
        <v>0</v>
      </c>
      <c r="M462" s="77" t="str">
        <f>IFERROR(INDEX('Lists (to be hidden)'!$D:$D,MATCH(I462,'Lists (to be hidden)'!$E:$E,0)),"")</f>
        <v/>
      </c>
      <c r="N462" s="78" t="str">
        <f>IFERROR(INDEX('Lists (to be hidden)'!$F:$F,MATCH(I462,'Lists (to be hidden)'!$E:$E,0)),"")</f>
        <v/>
      </c>
    </row>
    <row r="463" spans="1:14" x14ac:dyDescent="0.25">
      <c r="A463" s="18" t="s">
        <v>1254</v>
      </c>
      <c r="B463" s="18" t="str">
        <f>'1. Start Here'!$I$6</f>
        <v>N/A</v>
      </c>
      <c r="D463" s="23"/>
      <c r="E463" s="29" t="s">
        <v>958</v>
      </c>
      <c r="F463" s="19"/>
      <c r="G463" s="20"/>
      <c r="H463" s="20"/>
      <c r="I463" s="40"/>
      <c r="J463" s="185" t="str">
        <f>IFERROR(INDEX('Lists (to be hidden)'!I:I, MATCH(Table5791052[[#This Row],[Attachment A Expenditure Subcategory]], 'Lists (to be hidden)'!E:E,0)),"")</f>
        <v/>
      </c>
      <c r="K463" s="168"/>
      <c r="L463" s="194">
        <f>IF(Table5791052[[#This Row],[FEMA Reimbursable?]]="Yes", Table5791052[[#This Row],[Total Expenditure Amount]]*0.25, Table5791052[[#This Row],[Total Expenditure Amount]])</f>
        <v>0</v>
      </c>
      <c r="M463" s="77" t="str">
        <f>IFERROR(INDEX('Lists (to be hidden)'!$D:$D,MATCH(I463,'Lists (to be hidden)'!$E:$E,0)),"")</f>
        <v/>
      </c>
      <c r="N463" s="78" t="str">
        <f>IFERROR(INDEX('Lists (to be hidden)'!$F:$F,MATCH(I463,'Lists (to be hidden)'!$E:$E,0)),"")</f>
        <v/>
      </c>
    </row>
    <row r="464" spans="1:14" x14ac:dyDescent="0.25">
      <c r="A464" s="18" t="s">
        <v>1254</v>
      </c>
      <c r="B464" s="18" t="str">
        <f>'1. Start Here'!$I$6</f>
        <v>N/A</v>
      </c>
      <c r="D464" s="23"/>
      <c r="E464" s="29" t="s">
        <v>959</v>
      </c>
      <c r="F464" s="19"/>
      <c r="G464" s="20"/>
      <c r="H464" s="20"/>
      <c r="I464" s="40"/>
      <c r="J464" s="185" t="str">
        <f>IFERROR(INDEX('Lists (to be hidden)'!I:I, MATCH(Table5791052[[#This Row],[Attachment A Expenditure Subcategory]], 'Lists (to be hidden)'!E:E,0)),"")</f>
        <v/>
      </c>
      <c r="K464" s="168"/>
      <c r="L464" s="194">
        <f>IF(Table5791052[[#This Row],[FEMA Reimbursable?]]="Yes", Table5791052[[#This Row],[Total Expenditure Amount]]*0.25, Table5791052[[#This Row],[Total Expenditure Amount]])</f>
        <v>0</v>
      </c>
      <c r="M464" s="77" t="str">
        <f>IFERROR(INDEX('Lists (to be hidden)'!$D:$D,MATCH(I464,'Lists (to be hidden)'!$E:$E,0)),"")</f>
        <v/>
      </c>
      <c r="N464" s="78" t="str">
        <f>IFERROR(INDEX('Lists (to be hidden)'!$F:$F,MATCH(I464,'Lists (to be hidden)'!$E:$E,0)),"")</f>
        <v/>
      </c>
    </row>
    <row r="465" spans="1:14" x14ac:dyDescent="0.25">
      <c r="A465" s="18" t="s">
        <v>1254</v>
      </c>
      <c r="B465" s="18" t="str">
        <f>'1. Start Here'!$I$6</f>
        <v>N/A</v>
      </c>
      <c r="D465" s="23"/>
      <c r="E465" s="28" t="s">
        <v>960</v>
      </c>
      <c r="F465" s="19"/>
      <c r="G465" s="20"/>
      <c r="H465" s="20"/>
      <c r="I465" s="40"/>
      <c r="J465" s="185" t="str">
        <f>IFERROR(INDEX('Lists (to be hidden)'!I:I, MATCH(Table5791052[[#This Row],[Attachment A Expenditure Subcategory]], 'Lists (to be hidden)'!E:E,0)),"")</f>
        <v/>
      </c>
      <c r="K465" s="168"/>
      <c r="L465" s="194">
        <f>IF(Table5791052[[#This Row],[FEMA Reimbursable?]]="Yes", Table5791052[[#This Row],[Total Expenditure Amount]]*0.25, Table5791052[[#This Row],[Total Expenditure Amount]])</f>
        <v>0</v>
      </c>
      <c r="M465" s="77" t="str">
        <f>IFERROR(INDEX('Lists (to be hidden)'!$D:$D,MATCH(I465,'Lists (to be hidden)'!$E:$E,0)),"")</f>
        <v/>
      </c>
      <c r="N465" s="78" t="str">
        <f>IFERROR(INDEX('Lists (to be hidden)'!$F:$F,MATCH(I465,'Lists (to be hidden)'!$E:$E,0)),"")</f>
        <v/>
      </c>
    </row>
    <row r="466" spans="1:14" x14ac:dyDescent="0.25">
      <c r="A466" s="18" t="s">
        <v>1254</v>
      </c>
      <c r="B466" s="18" t="str">
        <f>'1. Start Here'!$I$6</f>
        <v>N/A</v>
      </c>
      <c r="D466" s="23"/>
      <c r="E466" s="29" t="s">
        <v>961</v>
      </c>
      <c r="F466" s="19"/>
      <c r="G466" s="20"/>
      <c r="H466" s="20"/>
      <c r="I466" s="40"/>
      <c r="J466" s="185" t="str">
        <f>IFERROR(INDEX('Lists (to be hidden)'!I:I, MATCH(Table5791052[[#This Row],[Attachment A Expenditure Subcategory]], 'Lists (to be hidden)'!E:E,0)),"")</f>
        <v/>
      </c>
      <c r="K466" s="168"/>
      <c r="L466" s="194">
        <f>IF(Table5791052[[#This Row],[FEMA Reimbursable?]]="Yes", Table5791052[[#This Row],[Total Expenditure Amount]]*0.25, Table5791052[[#This Row],[Total Expenditure Amount]])</f>
        <v>0</v>
      </c>
      <c r="M466" s="77" t="str">
        <f>IFERROR(INDEX('Lists (to be hidden)'!$D:$D,MATCH(I466,'Lists (to be hidden)'!$E:$E,0)),"")</f>
        <v/>
      </c>
      <c r="N466" s="78" t="str">
        <f>IFERROR(INDEX('Lists (to be hidden)'!$F:$F,MATCH(I466,'Lists (to be hidden)'!$E:$E,0)),"")</f>
        <v/>
      </c>
    </row>
    <row r="467" spans="1:14" x14ac:dyDescent="0.25">
      <c r="A467" s="18" t="s">
        <v>1254</v>
      </c>
      <c r="B467" s="18" t="str">
        <f>'1. Start Here'!$I$6</f>
        <v>N/A</v>
      </c>
      <c r="D467" s="23"/>
      <c r="E467" s="29" t="s">
        <v>962</v>
      </c>
      <c r="F467" s="19"/>
      <c r="G467" s="20"/>
      <c r="H467" s="20"/>
      <c r="I467" s="40"/>
      <c r="J467" s="185" t="str">
        <f>IFERROR(INDEX('Lists (to be hidden)'!I:I, MATCH(Table5791052[[#This Row],[Attachment A Expenditure Subcategory]], 'Lists (to be hidden)'!E:E,0)),"")</f>
        <v/>
      </c>
      <c r="K467" s="168"/>
      <c r="L467" s="194">
        <f>IF(Table5791052[[#This Row],[FEMA Reimbursable?]]="Yes", Table5791052[[#This Row],[Total Expenditure Amount]]*0.25, Table5791052[[#This Row],[Total Expenditure Amount]])</f>
        <v>0</v>
      </c>
      <c r="M467" s="77" t="str">
        <f>IFERROR(INDEX('Lists (to be hidden)'!$D:$D,MATCH(I467,'Lists (to be hidden)'!$E:$E,0)),"")</f>
        <v/>
      </c>
      <c r="N467" s="78" t="str">
        <f>IFERROR(INDEX('Lists (to be hidden)'!$F:$F,MATCH(I467,'Lists (to be hidden)'!$E:$E,0)),"")</f>
        <v/>
      </c>
    </row>
    <row r="468" spans="1:14" x14ac:dyDescent="0.25">
      <c r="A468" s="18" t="s">
        <v>1254</v>
      </c>
      <c r="B468" s="18" t="str">
        <f>'1. Start Here'!$I$6</f>
        <v>N/A</v>
      </c>
      <c r="D468" s="23"/>
      <c r="E468" s="29" t="s">
        <v>963</v>
      </c>
      <c r="F468" s="19"/>
      <c r="G468" s="20"/>
      <c r="H468" s="20"/>
      <c r="I468" s="40"/>
      <c r="J468" s="185" t="str">
        <f>IFERROR(INDEX('Lists (to be hidden)'!I:I, MATCH(Table5791052[[#This Row],[Attachment A Expenditure Subcategory]], 'Lists (to be hidden)'!E:E,0)),"")</f>
        <v/>
      </c>
      <c r="K468" s="168"/>
      <c r="L468" s="194">
        <f>IF(Table5791052[[#This Row],[FEMA Reimbursable?]]="Yes", Table5791052[[#This Row],[Total Expenditure Amount]]*0.25, Table5791052[[#This Row],[Total Expenditure Amount]])</f>
        <v>0</v>
      </c>
      <c r="M468" s="77" t="str">
        <f>IFERROR(INDEX('Lists (to be hidden)'!$D:$D,MATCH(I468,'Lists (to be hidden)'!$E:$E,0)),"")</f>
        <v/>
      </c>
      <c r="N468" s="78" t="str">
        <f>IFERROR(INDEX('Lists (to be hidden)'!$F:$F,MATCH(I468,'Lists (to be hidden)'!$E:$E,0)),"")</f>
        <v/>
      </c>
    </row>
    <row r="469" spans="1:14" x14ac:dyDescent="0.25">
      <c r="A469" s="18" t="s">
        <v>1254</v>
      </c>
      <c r="B469" s="18" t="str">
        <f>'1. Start Here'!$I$6</f>
        <v>N/A</v>
      </c>
      <c r="D469" s="23"/>
      <c r="E469" s="29" t="s">
        <v>964</v>
      </c>
      <c r="F469" s="19"/>
      <c r="G469" s="20"/>
      <c r="H469" s="20"/>
      <c r="I469" s="40"/>
      <c r="J469" s="185" t="str">
        <f>IFERROR(INDEX('Lists (to be hidden)'!I:I, MATCH(Table5791052[[#This Row],[Attachment A Expenditure Subcategory]], 'Lists (to be hidden)'!E:E,0)),"")</f>
        <v/>
      </c>
      <c r="K469" s="168"/>
      <c r="L469" s="194">
        <f>IF(Table5791052[[#This Row],[FEMA Reimbursable?]]="Yes", Table5791052[[#This Row],[Total Expenditure Amount]]*0.25, Table5791052[[#This Row],[Total Expenditure Amount]])</f>
        <v>0</v>
      </c>
      <c r="M469" s="77" t="str">
        <f>IFERROR(INDEX('Lists (to be hidden)'!$D:$D,MATCH(I469,'Lists (to be hidden)'!$E:$E,0)),"")</f>
        <v/>
      </c>
      <c r="N469" s="78" t="str">
        <f>IFERROR(INDEX('Lists (to be hidden)'!$F:$F,MATCH(I469,'Lists (to be hidden)'!$E:$E,0)),"")</f>
        <v/>
      </c>
    </row>
    <row r="470" spans="1:14" x14ac:dyDescent="0.25">
      <c r="A470" s="18" t="s">
        <v>1254</v>
      </c>
      <c r="B470" s="18" t="str">
        <f>'1. Start Here'!$I$6</f>
        <v>N/A</v>
      </c>
      <c r="D470" s="23"/>
      <c r="E470" s="28" t="s">
        <v>965</v>
      </c>
      <c r="F470" s="19"/>
      <c r="G470" s="20"/>
      <c r="H470" s="20"/>
      <c r="I470" s="40"/>
      <c r="J470" s="185" t="str">
        <f>IFERROR(INDEX('Lists (to be hidden)'!I:I, MATCH(Table5791052[[#This Row],[Attachment A Expenditure Subcategory]], 'Lists (to be hidden)'!E:E,0)),"")</f>
        <v/>
      </c>
      <c r="K470" s="168"/>
      <c r="L470" s="194">
        <f>IF(Table5791052[[#This Row],[FEMA Reimbursable?]]="Yes", Table5791052[[#This Row],[Total Expenditure Amount]]*0.25, Table5791052[[#This Row],[Total Expenditure Amount]])</f>
        <v>0</v>
      </c>
      <c r="M470" s="77" t="str">
        <f>IFERROR(INDEX('Lists (to be hidden)'!$D:$D,MATCH(I470,'Lists (to be hidden)'!$E:$E,0)),"")</f>
        <v/>
      </c>
      <c r="N470" s="78" t="str">
        <f>IFERROR(INDEX('Lists (to be hidden)'!$F:$F,MATCH(I470,'Lists (to be hidden)'!$E:$E,0)),"")</f>
        <v/>
      </c>
    </row>
    <row r="471" spans="1:14" x14ac:dyDescent="0.25">
      <c r="A471" s="18" t="s">
        <v>1254</v>
      </c>
      <c r="B471" s="18" t="str">
        <f>'1. Start Here'!$I$6</f>
        <v>N/A</v>
      </c>
      <c r="D471" s="23"/>
      <c r="E471" s="29" t="s">
        <v>966</v>
      </c>
      <c r="F471" s="19"/>
      <c r="G471" s="20"/>
      <c r="H471" s="20"/>
      <c r="I471" s="40"/>
      <c r="J471" s="185" t="str">
        <f>IFERROR(INDEX('Lists (to be hidden)'!I:I, MATCH(Table5791052[[#This Row],[Attachment A Expenditure Subcategory]], 'Lists (to be hidden)'!E:E,0)),"")</f>
        <v/>
      </c>
      <c r="K471" s="168"/>
      <c r="L471" s="194">
        <f>IF(Table5791052[[#This Row],[FEMA Reimbursable?]]="Yes", Table5791052[[#This Row],[Total Expenditure Amount]]*0.25, Table5791052[[#This Row],[Total Expenditure Amount]])</f>
        <v>0</v>
      </c>
      <c r="M471" s="77" t="str">
        <f>IFERROR(INDEX('Lists (to be hidden)'!$D:$D,MATCH(I471,'Lists (to be hidden)'!$E:$E,0)),"")</f>
        <v/>
      </c>
      <c r="N471" s="78" t="str">
        <f>IFERROR(INDEX('Lists (to be hidden)'!$F:$F,MATCH(I471,'Lists (to be hidden)'!$E:$E,0)),"")</f>
        <v/>
      </c>
    </row>
    <row r="472" spans="1:14" x14ac:dyDescent="0.25">
      <c r="A472" s="18" t="s">
        <v>1254</v>
      </c>
      <c r="B472" s="18" t="str">
        <f>'1. Start Here'!$I$6</f>
        <v>N/A</v>
      </c>
      <c r="D472" s="23"/>
      <c r="E472" s="29" t="s">
        <v>967</v>
      </c>
      <c r="F472" s="19"/>
      <c r="G472" s="20"/>
      <c r="H472" s="20"/>
      <c r="I472" s="40"/>
      <c r="J472" s="185" t="str">
        <f>IFERROR(INDEX('Lists (to be hidden)'!I:I, MATCH(Table5791052[[#This Row],[Attachment A Expenditure Subcategory]], 'Lists (to be hidden)'!E:E,0)),"")</f>
        <v/>
      </c>
      <c r="K472" s="168"/>
      <c r="L472" s="194">
        <f>IF(Table5791052[[#This Row],[FEMA Reimbursable?]]="Yes", Table5791052[[#This Row],[Total Expenditure Amount]]*0.25, Table5791052[[#This Row],[Total Expenditure Amount]])</f>
        <v>0</v>
      </c>
      <c r="M472" s="77" t="str">
        <f>IFERROR(INDEX('Lists (to be hidden)'!$D:$D,MATCH(I472,'Lists (to be hidden)'!$E:$E,0)),"")</f>
        <v/>
      </c>
      <c r="N472" s="78" t="str">
        <f>IFERROR(INDEX('Lists (to be hidden)'!$F:$F,MATCH(I472,'Lists (to be hidden)'!$E:$E,0)),"")</f>
        <v/>
      </c>
    </row>
    <row r="473" spans="1:14" x14ac:dyDescent="0.25">
      <c r="A473" s="18" t="s">
        <v>1254</v>
      </c>
      <c r="B473" s="18" t="str">
        <f>'1. Start Here'!$I$6</f>
        <v>N/A</v>
      </c>
      <c r="D473" s="23"/>
      <c r="E473" s="28" t="s">
        <v>968</v>
      </c>
      <c r="F473" s="19"/>
      <c r="G473" s="20"/>
      <c r="H473" s="20"/>
      <c r="I473" s="40"/>
      <c r="J473" s="185" t="str">
        <f>IFERROR(INDEX('Lists (to be hidden)'!I:I, MATCH(Table5791052[[#This Row],[Attachment A Expenditure Subcategory]], 'Lists (to be hidden)'!E:E,0)),"")</f>
        <v/>
      </c>
      <c r="K473" s="168"/>
      <c r="L473" s="194">
        <f>IF(Table5791052[[#This Row],[FEMA Reimbursable?]]="Yes", Table5791052[[#This Row],[Total Expenditure Amount]]*0.25, Table5791052[[#This Row],[Total Expenditure Amount]])</f>
        <v>0</v>
      </c>
      <c r="M473" s="77" t="str">
        <f>IFERROR(INDEX('Lists (to be hidden)'!$D:$D,MATCH(I473,'Lists (to be hidden)'!$E:$E,0)),"")</f>
        <v/>
      </c>
      <c r="N473" s="78" t="str">
        <f>IFERROR(INDEX('Lists (to be hidden)'!$F:$F,MATCH(I473,'Lists (to be hidden)'!$E:$E,0)),"")</f>
        <v/>
      </c>
    </row>
    <row r="474" spans="1:14" x14ac:dyDescent="0.25">
      <c r="A474" s="18" t="s">
        <v>1254</v>
      </c>
      <c r="B474" s="18" t="str">
        <f>'1. Start Here'!$I$6</f>
        <v>N/A</v>
      </c>
      <c r="D474" s="23"/>
      <c r="E474" s="29" t="s">
        <v>969</v>
      </c>
      <c r="F474" s="19"/>
      <c r="G474" s="20"/>
      <c r="H474" s="20"/>
      <c r="I474" s="40"/>
      <c r="J474" s="185" t="str">
        <f>IFERROR(INDEX('Lists (to be hidden)'!I:I, MATCH(Table5791052[[#This Row],[Attachment A Expenditure Subcategory]], 'Lists (to be hidden)'!E:E,0)),"")</f>
        <v/>
      </c>
      <c r="K474" s="168"/>
      <c r="L474" s="194">
        <f>IF(Table5791052[[#This Row],[FEMA Reimbursable?]]="Yes", Table5791052[[#This Row],[Total Expenditure Amount]]*0.25, Table5791052[[#This Row],[Total Expenditure Amount]])</f>
        <v>0</v>
      </c>
      <c r="M474" s="77" t="str">
        <f>IFERROR(INDEX('Lists (to be hidden)'!$D:$D,MATCH(I474,'Lists (to be hidden)'!$E:$E,0)),"")</f>
        <v/>
      </c>
      <c r="N474" s="78" t="str">
        <f>IFERROR(INDEX('Lists (to be hidden)'!$F:$F,MATCH(I474,'Lists (to be hidden)'!$E:$E,0)),"")</f>
        <v/>
      </c>
    </row>
    <row r="475" spans="1:14" x14ac:dyDescent="0.25">
      <c r="A475" s="18" t="s">
        <v>1254</v>
      </c>
      <c r="B475" s="18" t="str">
        <f>'1. Start Here'!$I$6</f>
        <v>N/A</v>
      </c>
      <c r="D475" s="23"/>
      <c r="E475" s="29" t="s">
        <v>970</v>
      </c>
      <c r="F475" s="19"/>
      <c r="G475" s="20"/>
      <c r="H475" s="20"/>
      <c r="I475" s="40"/>
      <c r="J475" s="185" t="str">
        <f>IFERROR(INDEX('Lists (to be hidden)'!I:I, MATCH(Table5791052[[#This Row],[Attachment A Expenditure Subcategory]], 'Lists (to be hidden)'!E:E,0)),"")</f>
        <v/>
      </c>
      <c r="K475" s="168"/>
      <c r="L475" s="194">
        <f>IF(Table5791052[[#This Row],[FEMA Reimbursable?]]="Yes", Table5791052[[#This Row],[Total Expenditure Amount]]*0.25, Table5791052[[#This Row],[Total Expenditure Amount]])</f>
        <v>0</v>
      </c>
      <c r="M475" s="77" t="str">
        <f>IFERROR(INDEX('Lists (to be hidden)'!$D:$D,MATCH(I475,'Lists (to be hidden)'!$E:$E,0)),"")</f>
        <v/>
      </c>
      <c r="N475" s="78" t="str">
        <f>IFERROR(INDEX('Lists (to be hidden)'!$F:$F,MATCH(I475,'Lists (to be hidden)'!$E:$E,0)),"")</f>
        <v/>
      </c>
    </row>
    <row r="476" spans="1:14" x14ac:dyDescent="0.25">
      <c r="A476" s="18" t="s">
        <v>1254</v>
      </c>
      <c r="B476" s="18" t="str">
        <f>'1. Start Here'!$I$6</f>
        <v>N/A</v>
      </c>
      <c r="D476" s="23"/>
      <c r="E476" s="29" t="s">
        <v>971</v>
      </c>
      <c r="F476" s="19"/>
      <c r="G476" s="20"/>
      <c r="H476" s="20"/>
      <c r="I476" s="40"/>
      <c r="J476" s="185" t="str">
        <f>IFERROR(INDEX('Lists (to be hidden)'!I:I, MATCH(Table5791052[[#This Row],[Attachment A Expenditure Subcategory]], 'Lists (to be hidden)'!E:E,0)),"")</f>
        <v/>
      </c>
      <c r="K476" s="168"/>
      <c r="L476" s="194">
        <f>IF(Table5791052[[#This Row],[FEMA Reimbursable?]]="Yes", Table5791052[[#This Row],[Total Expenditure Amount]]*0.25, Table5791052[[#This Row],[Total Expenditure Amount]])</f>
        <v>0</v>
      </c>
      <c r="M476" s="77" t="str">
        <f>IFERROR(INDEX('Lists (to be hidden)'!$D:$D,MATCH(I476,'Lists (to be hidden)'!$E:$E,0)),"")</f>
        <v/>
      </c>
      <c r="N476" s="78" t="str">
        <f>IFERROR(INDEX('Lists (to be hidden)'!$F:$F,MATCH(I476,'Lists (to be hidden)'!$E:$E,0)),"")</f>
        <v/>
      </c>
    </row>
    <row r="477" spans="1:14" x14ac:dyDescent="0.25">
      <c r="A477" s="18" t="s">
        <v>1254</v>
      </c>
      <c r="B477" s="18" t="str">
        <f>'1. Start Here'!$I$6</f>
        <v>N/A</v>
      </c>
      <c r="D477" s="23"/>
      <c r="E477" s="29" t="s">
        <v>972</v>
      </c>
      <c r="F477" s="19"/>
      <c r="G477" s="20"/>
      <c r="H477" s="20"/>
      <c r="I477" s="40"/>
      <c r="J477" s="185" t="str">
        <f>IFERROR(INDEX('Lists (to be hidden)'!I:I, MATCH(Table5791052[[#This Row],[Attachment A Expenditure Subcategory]], 'Lists (to be hidden)'!E:E,0)),"")</f>
        <v/>
      </c>
      <c r="K477" s="168"/>
      <c r="L477" s="194">
        <f>IF(Table5791052[[#This Row],[FEMA Reimbursable?]]="Yes", Table5791052[[#This Row],[Total Expenditure Amount]]*0.25, Table5791052[[#This Row],[Total Expenditure Amount]])</f>
        <v>0</v>
      </c>
      <c r="M477" s="77" t="str">
        <f>IFERROR(INDEX('Lists (to be hidden)'!$D:$D,MATCH(I477,'Lists (to be hidden)'!$E:$E,0)),"")</f>
        <v/>
      </c>
      <c r="N477" s="78" t="str">
        <f>IFERROR(INDEX('Lists (to be hidden)'!$F:$F,MATCH(I477,'Lists (to be hidden)'!$E:$E,0)),"")</f>
        <v/>
      </c>
    </row>
    <row r="478" spans="1:14" x14ac:dyDescent="0.25">
      <c r="A478" s="18" t="s">
        <v>1254</v>
      </c>
      <c r="B478" s="18" t="str">
        <f>'1. Start Here'!$I$6</f>
        <v>N/A</v>
      </c>
      <c r="D478" s="23"/>
      <c r="E478" s="28" t="s">
        <v>973</v>
      </c>
      <c r="F478" s="19"/>
      <c r="G478" s="20"/>
      <c r="H478" s="20"/>
      <c r="I478" s="40"/>
      <c r="J478" s="185" t="str">
        <f>IFERROR(INDEX('Lists (to be hidden)'!I:I, MATCH(Table5791052[[#This Row],[Attachment A Expenditure Subcategory]], 'Lists (to be hidden)'!E:E,0)),"")</f>
        <v/>
      </c>
      <c r="K478" s="168"/>
      <c r="L478" s="194">
        <f>IF(Table5791052[[#This Row],[FEMA Reimbursable?]]="Yes", Table5791052[[#This Row],[Total Expenditure Amount]]*0.25, Table5791052[[#This Row],[Total Expenditure Amount]])</f>
        <v>0</v>
      </c>
      <c r="M478" s="77" t="str">
        <f>IFERROR(INDEX('Lists (to be hidden)'!$D:$D,MATCH(I478,'Lists (to be hidden)'!$E:$E,0)),"")</f>
        <v/>
      </c>
      <c r="N478" s="78" t="str">
        <f>IFERROR(INDEX('Lists (to be hidden)'!$F:$F,MATCH(I478,'Lists (to be hidden)'!$E:$E,0)),"")</f>
        <v/>
      </c>
    </row>
    <row r="479" spans="1:14" x14ac:dyDescent="0.25">
      <c r="A479" s="18" t="s">
        <v>1254</v>
      </c>
      <c r="B479" s="18" t="str">
        <f>'1. Start Here'!$I$6</f>
        <v>N/A</v>
      </c>
      <c r="D479" s="23"/>
      <c r="E479" s="29" t="s">
        <v>974</v>
      </c>
      <c r="F479" s="19"/>
      <c r="G479" s="20"/>
      <c r="H479" s="20"/>
      <c r="I479" s="40"/>
      <c r="J479" s="185" t="str">
        <f>IFERROR(INDEX('Lists (to be hidden)'!I:I, MATCH(Table5791052[[#This Row],[Attachment A Expenditure Subcategory]], 'Lists (to be hidden)'!E:E,0)),"")</f>
        <v/>
      </c>
      <c r="K479" s="168"/>
      <c r="L479" s="194">
        <f>IF(Table5791052[[#This Row],[FEMA Reimbursable?]]="Yes", Table5791052[[#This Row],[Total Expenditure Amount]]*0.25, Table5791052[[#This Row],[Total Expenditure Amount]])</f>
        <v>0</v>
      </c>
      <c r="M479" s="77" t="str">
        <f>IFERROR(INDEX('Lists (to be hidden)'!$D:$D,MATCH(I479,'Lists (to be hidden)'!$E:$E,0)),"")</f>
        <v/>
      </c>
      <c r="N479" s="78" t="str">
        <f>IFERROR(INDEX('Lists (to be hidden)'!$F:$F,MATCH(I479,'Lists (to be hidden)'!$E:$E,0)),"")</f>
        <v/>
      </c>
    </row>
    <row r="480" spans="1:14" x14ac:dyDescent="0.25">
      <c r="A480" s="18" t="s">
        <v>1254</v>
      </c>
      <c r="B480" s="18" t="str">
        <f>'1. Start Here'!$I$6</f>
        <v>N/A</v>
      </c>
      <c r="D480" s="23"/>
      <c r="E480" s="29" t="s">
        <v>975</v>
      </c>
      <c r="F480" s="19"/>
      <c r="G480" s="20"/>
      <c r="H480" s="20"/>
      <c r="I480" s="40"/>
      <c r="J480" s="185" t="str">
        <f>IFERROR(INDEX('Lists (to be hidden)'!I:I, MATCH(Table5791052[[#This Row],[Attachment A Expenditure Subcategory]], 'Lists (to be hidden)'!E:E,0)),"")</f>
        <v/>
      </c>
      <c r="K480" s="168"/>
      <c r="L480" s="194">
        <f>IF(Table5791052[[#This Row],[FEMA Reimbursable?]]="Yes", Table5791052[[#This Row],[Total Expenditure Amount]]*0.25, Table5791052[[#This Row],[Total Expenditure Amount]])</f>
        <v>0</v>
      </c>
      <c r="M480" s="77" t="str">
        <f>IFERROR(INDEX('Lists (to be hidden)'!$D:$D,MATCH(I480,'Lists (to be hidden)'!$E:$E,0)),"")</f>
        <v/>
      </c>
      <c r="N480" s="78" t="str">
        <f>IFERROR(INDEX('Lists (to be hidden)'!$F:$F,MATCH(I480,'Lists (to be hidden)'!$E:$E,0)),"")</f>
        <v/>
      </c>
    </row>
    <row r="481" spans="1:14" x14ac:dyDescent="0.25">
      <c r="A481" s="18" t="s">
        <v>1254</v>
      </c>
      <c r="B481" s="18" t="str">
        <f>'1. Start Here'!$I$6</f>
        <v>N/A</v>
      </c>
      <c r="D481" s="23"/>
      <c r="E481" s="28" t="s">
        <v>976</v>
      </c>
      <c r="F481" s="19"/>
      <c r="G481" s="20"/>
      <c r="H481" s="20"/>
      <c r="I481" s="40"/>
      <c r="J481" s="185" t="str">
        <f>IFERROR(INDEX('Lists (to be hidden)'!I:I, MATCH(Table5791052[[#This Row],[Attachment A Expenditure Subcategory]], 'Lists (to be hidden)'!E:E,0)),"")</f>
        <v/>
      </c>
      <c r="K481" s="168"/>
      <c r="L481" s="194">
        <f>IF(Table5791052[[#This Row],[FEMA Reimbursable?]]="Yes", Table5791052[[#This Row],[Total Expenditure Amount]]*0.25, Table5791052[[#This Row],[Total Expenditure Amount]])</f>
        <v>0</v>
      </c>
      <c r="M481" s="77" t="str">
        <f>IFERROR(INDEX('Lists (to be hidden)'!$D:$D,MATCH(I481,'Lists (to be hidden)'!$E:$E,0)),"")</f>
        <v/>
      </c>
      <c r="N481" s="78" t="str">
        <f>IFERROR(INDEX('Lists (to be hidden)'!$F:$F,MATCH(I481,'Lists (to be hidden)'!$E:$E,0)),"")</f>
        <v/>
      </c>
    </row>
    <row r="482" spans="1:14" x14ac:dyDescent="0.25">
      <c r="A482" s="18" t="s">
        <v>1254</v>
      </c>
      <c r="B482" s="18" t="str">
        <f>'1. Start Here'!$I$6</f>
        <v>N/A</v>
      </c>
      <c r="D482" s="23"/>
      <c r="E482" s="29" t="s">
        <v>977</v>
      </c>
      <c r="F482" s="19"/>
      <c r="G482" s="20"/>
      <c r="H482" s="20"/>
      <c r="I482" s="40"/>
      <c r="J482" s="185" t="str">
        <f>IFERROR(INDEX('Lists (to be hidden)'!I:I, MATCH(Table5791052[[#This Row],[Attachment A Expenditure Subcategory]], 'Lists (to be hidden)'!E:E,0)),"")</f>
        <v/>
      </c>
      <c r="K482" s="168"/>
      <c r="L482" s="194">
        <f>IF(Table5791052[[#This Row],[FEMA Reimbursable?]]="Yes", Table5791052[[#This Row],[Total Expenditure Amount]]*0.25, Table5791052[[#This Row],[Total Expenditure Amount]])</f>
        <v>0</v>
      </c>
      <c r="M482" s="77" t="str">
        <f>IFERROR(INDEX('Lists (to be hidden)'!$D:$D,MATCH(I482,'Lists (to be hidden)'!$E:$E,0)),"")</f>
        <v/>
      </c>
      <c r="N482" s="78" t="str">
        <f>IFERROR(INDEX('Lists (to be hidden)'!$F:$F,MATCH(I482,'Lists (to be hidden)'!$E:$E,0)),"")</f>
        <v/>
      </c>
    </row>
    <row r="483" spans="1:14" x14ac:dyDescent="0.25">
      <c r="A483" s="18" t="s">
        <v>1254</v>
      </c>
      <c r="B483" s="18" t="str">
        <f>'1. Start Here'!$I$6</f>
        <v>N/A</v>
      </c>
      <c r="D483" s="23"/>
      <c r="E483" s="29" t="s">
        <v>978</v>
      </c>
      <c r="F483" s="19"/>
      <c r="G483" s="20"/>
      <c r="H483" s="20"/>
      <c r="I483" s="40"/>
      <c r="J483" s="185" t="str">
        <f>IFERROR(INDEX('Lists (to be hidden)'!I:I, MATCH(Table5791052[[#This Row],[Attachment A Expenditure Subcategory]], 'Lists (to be hidden)'!E:E,0)),"")</f>
        <v/>
      </c>
      <c r="K483" s="168"/>
      <c r="L483" s="194">
        <f>IF(Table5791052[[#This Row],[FEMA Reimbursable?]]="Yes", Table5791052[[#This Row],[Total Expenditure Amount]]*0.25, Table5791052[[#This Row],[Total Expenditure Amount]])</f>
        <v>0</v>
      </c>
      <c r="M483" s="77" t="str">
        <f>IFERROR(INDEX('Lists (to be hidden)'!$D:$D,MATCH(I483,'Lists (to be hidden)'!$E:$E,0)),"")</f>
        <v/>
      </c>
      <c r="N483" s="78" t="str">
        <f>IFERROR(INDEX('Lists (to be hidden)'!$F:$F,MATCH(I483,'Lists (to be hidden)'!$E:$E,0)),"")</f>
        <v/>
      </c>
    </row>
    <row r="484" spans="1:14" x14ac:dyDescent="0.25">
      <c r="A484" s="18" t="s">
        <v>1254</v>
      </c>
      <c r="B484" s="18" t="str">
        <f>'1. Start Here'!$I$6</f>
        <v>N/A</v>
      </c>
      <c r="D484" s="23"/>
      <c r="E484" s="29" t="s">
        <v>979</v>
      </c>
      <c r="F484" s="19"/>
      <c r="G484" s="20"/>
      <c r="H484" s="20"/>
      <c r="I484" s="40"/>
      <c r="J484" s="185" t="str">
        <f>IFERROR(INDEX('Lists (to be hidden)'!I:I, MATCH(Table5791052[[#This Row],[Attachment A Expenditure Subcategory]], 'Lists (to be hidden)'!E:E,0)),"")</f>
        <v/>
      </c>
      <c r="K484" s="168"/>
      <c r="L484" s="194">
        <f>IF(Table5791052[[#This Row],[FEMA Reimbursable?]]="Yes", Table5791052[[#This Row],[Total Expenditure Amount]]*0.25, Table5791052[[#This Row],[Total Expenditure Amount]])</f>
        <v>0</v>
      </c>
      <c r="M484" s="77" t="str">
        <f>IFERROR(INDEX('Lists (to be hidden)'!$D:$D,MATCH(I484,'Lists (to be hidden)'!$E:$E,0)),"")</f>
        <v/>
      </c>
      <c r="N484" s="78" t="str">
        <f>IFERROR(INDEX('Lists (to be hidden)'!$F:$F,MATCH(I484,'Lists (to be hidden)'!$E:$E,0)),"")</f>
        <v/>
      </c>
    </row>
    <row r="485" spans="1:14" x14ac:dyDescent="0.25">
      <c r="A485" s="18" t="s">
        <v>1254</v>
      </c>
      <c r="B485" s="18" t="str">
        <f>'1. Start Here'!$I$6</f>
        <v>N/A</v>
      </c>
      <c r="D485" s="23"/>
      <c r="E485" s="29" t="s">
        <v>980</v>
      </c>
      <c r="F485" s="19"/>
      <c r="G485" s="20"/>
      <c r="H485" s="20"/>
      <c r="I485" s="40"/>
      <c r="J485" s="185" t="str">
        <f>IFERROR(INDEX('Lists (to be hidden)'!I:I, MATCH(Table5791052[[#This Row],[Attachment A Expenditure Subcategory]], 'Lists (to be hidden)'!E:E,0)),"")</f>
        <v/>
      </c>
      <c r="K485" s="168"/>
      <c r="L485" s="194">
        <f>IF(Table5791052[[#This Row],[FEMA Reimbursable?]]="Yes", Table5791052[[#This Row],[Total Expenditure Amount]]*0.25, Table5791052[[#This Row],[Total Expenditure Amount]])</f>
        <v>0</v>
      </c>
      <c r="M485" s="77" t="str">
        <f>IFERROR(INDEX('Lists (to be hidden)'!$D:$D,MATCH(I485,'Lists (to be hidden)'!$E:$E,0)),"")</f>
        <v/>
      </c>
      <c r="N485" s="78" t="str">
        <f>IFERROR(INDEX('Lists (to be hidden)'!$F:$F,MATCH(I485,'Lists (to be hidden)'!$E:$E,0)),"")</f>
        <v/>
      </c>
    </row>
    <row r="486" spans="1:14" x14ac:dyDescent="0.25">
      <c r="A486" s="18" t="s">
        <v>1254</v>
      </c>
      <c r="B486" s="18" t="str">
        <f>'1. Start Here'!$I$6</f>
        <v>N/A</v>
      </c>
      <c r="D486" s="23"/>
      <c r="E486" s="28" t="s">
        <v>981</v>
      </c>
      <c r="F486" s="19"/>
      <c r="G486" s="20"/>
      <c r="H486" s="20"/>
      <c r="I486" s="40"/>
      <c r="J486" s="185" t="str">
        <f>IFERROR(INDEX('Lists (to be hidden)'!I:I, MATCH(Table5791052[[#This Row],[Attachment A Expenditure Subcategory]], 'Lists (to be hidden)'!E:E,0)),"")</f>
        <v/>
      </c>
      <c r="K486" s="168"/>
      <c r="L486" s="194">
        <f>IF(Table5791052[[#This Row],[FEMA Reimbursable?]]="Yes", Table5791052[[#This Row],[Total Expenditure Amount]]*0.25, Table5791052[[#This Row],[Total Expenditure Amount]])</f>
        <v>0</v>
      </c>
      <c r="M486" s="77" t="str">
        <f>IFERROR(INDEX('Lists (to be hidden)'!$D:$D,MATCH(I486,'Lists (to be hidden)'!$E:$E,0)),"")</f>
        <v/>
      </c>
      <c r="N486" s="78" t="str">
        <f>IFERROR(INDEX('Lists (to be hidden)'!$F:$F,MATCH(I486,'Lists (to be hidden)'!$E:$E,0)),"")</f>
        <v/>
      </c>
    </row>
    <row r="487" spans="1:14" x14ac:dyDescent="0.25">
      <c r="A487" s="18" t="s">
        <v>1254</v>
      </c>
      <c r="B487" s="18" t="str">
        <f>'1. Start Here'!$I$6</f>
        <v>N/A</v>
      </c>
      <c r="D487" s="23"/>
      <c r="E487" s="29" t="s">
        <v>982</v>
      </c>
      <c r="F487" s="19"/>
      <c r="G487" s="20"/>
      <c r="H487" s="20"/>
      <c r="I487" s="40"/>
      <c r="J487" s="185" t="str">
        <f>IFERROR(INDEX('Lists (to be hidden)'!I:I, MATCH(Table5791052[[#This Row],[Attachment A Expenditure Subcategory]], 'Lists (to be hidden)'!E:E,0)),"")</f>
        <v/>
      </c>
      <c r="K487" s="168"/>
      <c r="L487" s="194">
        <f>IF(Table5791052[[#This Row],[FEMA Reimbursable?]]="Yes", Table5791052[[#This Row],[Total Expenditure Amount]]*0.25, Table5791052[[#This Row],[Total Expenditure Amount]])</f>
        <v>0</v>
      </c>
      <c r="M487" s="77" t="str">
        <f>IFERROR(INDEX('Lists (to be hidden)'!$D:$D,MATCH(I487,'Lists (to be hidden)'!$E:$E,0)),"")</f>
        <v/>
      </c>
      <c r="N487" s="78" t="str">
        <f>IFERROR(INDEX('Lists (to be hidden)'!$F:$F,MATCH(I487,'Lists (to be hidden)'!$E:$E,0)),"")</f>
        <v/>
      </c>
    </row>
    <row r="488" spans="1:14" x14ac:dyDescent="0.25">
      <c r="A488" s="18" t="s">
        <v>1254</v>
      </c>
      <c r="B488" s="18" t="str">
        <f>'1. Start Here'!$I$6</f>
        <v>N/A</v>
      </c>
      <c r="D488" s="23"/>
      <c r="E488" s="29" t="s">
        <v>983</v>
      </c>
      <c r="F488" s="19"/>
      <c r="G488" s="20"/>
      <c r="H488" s="20"/>
      <c r="I488" s="40"/>
      <c r="J488" s="185" t="str">
        <f>IFERROR(INDEX('Lists (to be hidden)'!I:I, MATCH(Table5791052[[#This Row],[Attachment A Expenditure Subcategory]], 'Lists (to be hidden)'!E:E,0)),"")</f>
        <v/>
      </c>
      <c r="K488" s="168"/>
      <c r="L488" s="194">
        <f>IF(Table5791052[[#This Row],[FEMA Reimbursable?]]="Yes", Table5791052[[#This Row],[Total Expenditure Amount]]*0.25, Table5791052[[#This Row],[Total Expenditure Amount]])</f>
        <v>0</v>
      </c>
      <c r="M488" s="77" t="str">
        <f>IFERROR(INDEX('Lists (to be hidden)'!$D:$D,MATCH(I488,'Lists (to be hidden)'!$E:$E,0)),"")</f>
        <v/>
      </c>
      <c r="N488" s="78" t="str">
        <f>IFERROR(INDEX('Lists (to be hidden)'!$F:$F,MATCH(I488,'Lists (to be hidden)'!$E:$E,0)),"")</f>
        <v/>
      </c>
    </row>
    <row r="489" spans="1:14" x14ac:dyDescent="0.25">
      <c r="A489" s="18" t="s">
        <v>1254</v>
      </c>
      <c r="B489" s="18" t="str">
        <f>'1. Start Here'!$I$6</f>
        <v>N/A</v>
      </c>
      <c r="D489" s="23"/>
      <c r="E489" s="28" t="s">
        <v>984</v>
      </c>
      <c r="F489" s="19"/>
      <c r="G489" s="20"/>
      <c r="H489" s="20"/>
      <c r="I489" s="40"/>
      <c r="J489" s="185" t="str">
        <f>IFERROR(INDEX('Lists (to be hidden)'!I:I, MATCH(Table5791052[[#This Row],[Attachment A Expenditure Subcategory]], 'Lists (to be hidden)'!E:E,0)),"")</f>
        <v/>
      </c>
      <c r="K489" s="168"/>
      <c r="L489" s="194">
        <f>IF(Table5791052[[#This Row],[FEMA Reimbursable?]]="Yes", Table5791052[[#This Row],[Total Expenditure Amount]]*0.25, Table5791052[[#This Row],[Total Expenditure Amount]])</f>
        <v>0</v>
      </c>
      <c r="M489" s="77" t="str">
        <f>IFERROR(INDEX('Lists (to be hidden)'!$D:$D,MATCH(I489,'Lists (to be hidden)'!$E:$E,0)),"")</f>
        <v/>
      </c>
      <c r="N489" s="78" t="str">
        <f>IFERROR(INDEX('Lists (to be hidden)'!$F:$F,MATCH(I489,'Lists (to be hidden)'!$E:$E,0)),"")</f>
        <v/>
      </c>
    </row>
    <row r="490" spans="1:14" x14ac:dyDescent="0.25">
      <c r="A490" s="18" t="s">
        <v>1254</v>
      </c>
      <c r="B490" s="18" t="str">
        <f>'1. Start Here'!$I$6</f>
        <v>N/A</v>
      </c>
      <c r="D490" s="23"/>
      <c r="E490" s="29" t="s">
        <v>985</v>
      </c>
      <c r="F490" s="19"/>
      <c r="G490" s="20"/>
      <c r="H490" s="20"/>
      <c r="I490" s="40"/>
      <c r="J490" s="185" t="str">
        <f>IFERROR(INDEX('Lists (to be hidden)'!I:I, MATCH(Table5791052[[#This Row],[Attachment A Expenditure Subcategory]], 'Lists (to be hidden)'!E:E,0)),"")</f>
        <v/>
      </c>
      <c r="K490" s="168"/>
      <c r="L490" s="194">
        <f>IF(Table5791052[[#This Row],[FEMA Reimbursable?]]="Yes", Table5791052[[#This Row],[Total Expenditure Amount]]*0.25, Table5791052[[#This Row],[Total Expenditure Amount]])</f>
        <v>0</v>
      </c>
      <c r="M490" s="77" t="str">
        <f>IFERROR(INDEX('Lists (to be hidden)'!$D:$D,MATCH(I490,'Lists (to be hidden)'!$E:$E,0)),"")</f>
        <v/>
      </c>
      <c r="N490" s="78" t="str">
        <f>IFERROR(INDEX('Lists (to be hidden)'!$F:$F,MATCH(I490,'Lists (to be hidden)'!$E:$E,0)),"")</f>
        <v/>
      </c>
    </row>
    <row r="491" spans="1:14" x14ac:dyDescent="0.25">
      <c r="A491" s="18" t="s">
        <v>1254</v>
      </c>
      <c r="B491" s="18" t="str">
        <f>'1. Start Here'!$I$6</f>
        <v>N/A</v>
      </c>
      <c r="D491" s="23"/>
      <c r="E491" s="29" t="s">
        <v>986</v>
      </c>
      <c r="F491" s="19"/>
      <c r="G491" s="20"/>
      <c r="H491" s="20"/>
      <c r="I491" s="40"/>
      <c r="J491" s="185" t="str">
        <f>IFERROR(INDEX('Lists (to be hidden)'!I:I, MATCH(Table5791052[[#This Row],[Attachment A Expenditure Subcategory]], 'Lists (to be hidden)'!E:E,0)),"")</f>
        <v/>
      </c>
      <c r="K491" s="168"/>
      <c r="L491" s="194">
        <f>IF(Table5791052[[#This Row],[FEMA Reimbursable?]]="Yes", Table5791052[[#This Row],[Total Expenditure Amount]]*0.25, Table5791052[[#This Row],[Total Expenditure Amount]])</f>
        <v>0</v>
      </c>
      <c r="M491" s="77" t="str">
        <f>IFERROR(INDEX('Lists (to be hidden)'!$D:$D,MATCH(I491,'Lists (to be hidden)'!$E:$E,0)),"")</f>
        <v/>
      </c>
      <c r="N491" s="78" t="str">
        <f>IFERROR(INDEX('Lists (to be hidden)'!$F:$F,MATCH(I491,'Lists (to be hidden)'!$E:$E,0)),"")</f>
        <v/>
      </c>
    </row>
    <row r="492" spans="1:14" x14ac:dyDescent="0.25">
      <c r="A492" s="18" t="s">
        <v>1254</v>
      </c>
      <c r="B492" s="18" t="str">
        <f>'1. Start Here'!$I$6</f>
        <v>N/A</v>
      </c>
      <c r="D492" s="23"/>
      <c r="E492" s="29" t="s">
        <v>987</v>
      </c>
      <c r="F492" s="19"/>
      <c r="G492" s="20"/>
      <c r="H492" s="20"/>
      <c r="I492" s="40"/>
      <c r="J492" s="185" t="str">
        <f>IFERROR(INDEX('Lists (to be hidden)'!I:I, MATCH(Table5791052[[#This Row],[Attachment A Expenditure Subcategory]], 'Lists (to be hidden)'!E:E,0)),"")</f>
        <v/>
      </c>
      <c r="K492" s="168"/>
      <c r="L492" s="194">
        <f>IF(Table5791052[[#This Row],[FEMA Reimbursable?]]="Yes", Table5791052[[#This Row],[Total Expenditure Amount]]*0.25, Table5791052[[#This Row],[Total Expenditure Amount]])</f>
        <v>0</v>
      </c>
      <c r="M492" s="77" t="str">
        <f>IFERROR(INDEX('Lists (to be hidden)'!$D:$D,MATCH(I492,'Lists (to be hidden)'!$E:$E,0)),"")</f>
        <v/>
      </c>
      <c r="N492" s="78" t="str">
        <f>IFERROR(INDEX('Lists (to be hidden)'!$F:$F,MATCH(I492,'Lists (to be hidden)'!$E:$E,0)),"")</f>
        <v/>
      </c>
    </row>
    <row r="493" spans="1:14" x14ac:dyDescent="0.25">
      <c r="A493" s="18" t="s">
        <v>1254</v>
      </c>
      <c r="B493" s="18" t="str">
        <f>'1. Start Here'!$I$6</f>
        <v>N/A</v>
      </c>
      <c r="D493" s="23"/>
      <c r="E493" s="29" t="s">
        <v>988</v>
      </c>
      <c r="F493" s="19"/>
      <c r="G493" s="20"/>
      <c r="H493" s="20"/>
      <c r="I493" s="40"/>
      <c r="J493" s="185" t="str">
        <f>IFERROR(INDEX('Lists (to be hidden)'!I:I, MATCH(Table5791052[[#This Row],[Attachment A Expenditure Subcategory]], 'Lists (to be hidden)'!E:E,0)),"")</f>
        <v/>
      </c>
      <c r="K493" s="168"/>
      <c r="L493" s="194">
        <f>IF(Table5791052[[#This Row],[FEMA Reimbursable?]]="Yes", Table5791052[[#This Row],[Total Expenditure Amount]]*0.25, Table5791052[[#This Row],[Total Expenditure Amount]])</f>
        <v>0</v>
      </c>
      <c r="M493" s="77" t="str">
        <f>IFERROR(INDEX('Lists (to be hidden)'!$D:$D,MATCH(I493,'Lists (to be hidden)'!$E:$E,0)),"")</f>
        <v/>
      </c>
      <c r="N493" s="78" t="str">
        <f>IFERROR(INDEX('Lists (to be hidden)'!$F:$F,MATCH(I493,'Lists (to be hidden)'!$E:$E,0)),"")</f>
        <v/>
      </c>
    </row>
    <row r="494" spans="1:14" x14ac:dyDescent="0.25">
      <c r="A494" s="18" t="s">
        <v>1254</v>
      </c>
      <c r="B494" s="18" t="str">
        <f>'1. Start Here'!$I$6</f>
        <v>N/A</v>
      </c>
      <c r="D494" s="23"/>
      <c r="E494" s="28" t="s">
        <v>989</v>
      </c>
      <c r="F494" s="19"/>
      <c r="G494" s="20"/>
      <c r="H494" s="20"/>
      <c r="I494" s="40"/>
      <c r="J494" s="185" t="str">
        <f>IFERROR(INDEX('Lists (to be hidden)'!I:I, MATCH(Table5791052[[#This Row],[Attachment A Expenditure Subcategory]], 'Lists (to be hidden)'!E:E,0)),"")</f>
        <v/>
      </c>
      <c r="K494" s="168"/>
      <c r="L494" s="194">
        <f>IF(Table5791052[[#This Row],[FEMA Reimbursable?]]="Yes", Table5791052[[#This Row],[Total Expenditure Amount]]*0.25, Table5791052[[#This Row],[Total Expenditure Amount]])</f>
        <v>0</v>
      </c>
      <c r="M494" s="77" t="str">
        <f>IFERROR(INDEX('Lists (to be hidden)'!$D:$D,MATCH(I494,'Lists (to be hidden)'!$E:$E,0)),"")</f>
        <v/>
      </c>
      <c r="N494" s="78" t="str">
        <f>IFERROR(INDEX('Lists (to be hidden)'!$F:$F,MATCH(I494,'Lists (to be hidden)'!$E:$E,0)),"")</f>
        <v/>
      </c>
    </row>
    <row r="495" spans="1:14" x14ac:dyDescent="0.25">
      <c r="A495" s="18" t="s">
        <v>1254</v>
      </c>
      <c r="B495" s="18" t="str">
        <f>'1. Start Here'!$I$6</f>
        <v>N/A</v>
      </c>
      <c r="D495" s="23"/>
      <c r="E495" s="29" t="s">
        <v>990</v>
      </c>
      <c r="F495" s="19"/>
      <c r="G495" s="20"/>
      <c r="H495" s="20"/>
      <c r="I495" s="40"/>
      <c r="J495" s="185" t="str">
        <f>IFERROR(INDEX('Lists (to be hidden)'!I:I, MATCH(Table5791052[[#This Row],[Attachment A Expenditure Subcategory]], 'Lists (to be hidden)'!E:E,0)),"")</f>
        <v/>
      </c>
      <c r="K495" s="168"/>
      <c r="L495" s="194">
        <f>IF(Table5791052[[#This Row],[FEMA Reimbursable?]]="Yes", Table5791052[[#This Row],[Total Expenditure Amount]]*0.25, Table5791052[[#This Row],[Total Expenditure Amount]])</f>
        <v>0</v>
      </c>
      <c r="M495" s="77" t="str">
        <f>IFERROR(INDEX('Lists (to be hidden)'!$D:$D,MATCH(I495,'Lists (to be hidden)'!$E:$E,0)),"")</f>
        <v/>
      </c>
      <c r="N495" s="78" t="str">
        <f>IFERROR(INDEX('Lists (to be hidden)'!$F:$F,MATCH(I495,'Lists (to be hidden)'!$E:$E,0)),"")</f>
        <v/>
      </c>
    </row>
    <row r="496" spans="1:14" x14ac:dyDescent="0.25">
      <c r="A496" s="18" t="s">
        <v>1254</v>
      </c>
      <c r="B496" s="18" t="str">
        <f>'1. Start Here'!$I$6</f>
        <v>N/A</v>
      </c>
      <c r="D496" s="23"/>
      <c r="E496" s="29" t="s">
        <v>991</v>
      </c>
      <c r="F496" s="19"/>
      <c r="G496" s="20"/>
      <c r="H496" s="20"/>
      <c r="I496" s="40"/>
      <c r="J496" s="185" t="str">
        <f>IFERROR(INDEX('Lists (to be hidden)'!I:I, MATCH(Table5791052[[#This Row],[Attachment A Expenditure Subcategory]], 'Lists (to be hidden)'!E:E,0)),"")</f>
        <v/>
      </c>
      <c r="K496" s="168"/>
      <c r="L496" s="194">
        <f>IF(Table5791052[[#This Row],[FEMA Reimbursable?]]="Yes", Table5791052[[#This Row],[Total Expenditure Amount]]*0.25, Table5791052[[#This Row],[Total Expenditure Amount]])</f>
        <v>0</v>
      </c>
      <c r="M496" s="77" t="str">
        <f>IFERROR(INDEX('Lists (to be hidden)'!$D:$D,MATCH(I496,'Lists (to be hidden)'!$E:$E,0)),"")</f>
        <v/>
      </c>
      <c r="N496" s="78" t="str">
        <f>IFERROR(INDEX('Lists (to be hidden)'!$F:$F,MATCH(I496,'Lists (to be hidden)'!$E:$E,0)),"")</f>
        <v/>
      </c>
    </row>
    <row r="497" spans="1:14" x14ac:dyDescent="0.25">
      <c r="A497" s="18" t="s">
        <v>1254</v>
      </c>
      <c r="B497" s="18" t="str">
        <f>'1. Start Here'!$I$6</f>
        <v>N/A</v>
      </c>
      <c r="D497" s="23"/>
      <c r="E497" s="28" t="s">
        <v>992</v>
      </c>
      <c r="F497" s="19"/>
      <c r="G497" s="20"/>
      <c r="H497" s="20"/>
      <c r="I497" s="40"/>
      <c r="J497" s="185" t="str">
        <f>IFERROR(INDEX('Lists (to be hidden)'!I:I, MATCH(Table5791052[[#This Row],[Attachment A Expenditure Subcategory]], 'Lists (to be hidden)'!E:E,0)),"")</f>
        <v/>
      </c>
      <c r="K497" s="168"/>
      <c r="L497" s="194">
        <f>IF(Table5791052[[#This Row],[FEMA Reimbursable?]]="Yes", Table5791052[[#This Row],[Total Expenditure Amount]]*0.25, Table5791052[[#This Row],[Total Expenditure Amount]])</f>
        <v>0</v>
      </c>
      <c r="M497" s="77" t="str">
        <f>IFERROR(INDEX('Lists (to be hidden)'!$D:$D,MATCH(I497,'Lists (to be hidden)'!$E:$E,0)),"")</f>
        <v/>
      </c>
      <c r="N497" s="78" t="str">
        <f>IFERROR(INDEX('Lists (to be hidden)'!$F:$F,MATCH(I497,'Lists (to be hidden)'!$E:$E,0)),"")</f>
        <v/>
      </c>
    </row>
    <row r="498" spans="1:14" x14ac:dyDescent="0.25">
      <c r="A498" s="18" t="s">
        <v>1254</v>
      </c>
      <c r="B498" s="18" t="str">
        <f>'1. Start Here'!$I$6</f>
        <v>N/A</v>
      </c>
      <c r="D498" s="23"/>
      <c r="E498" s="29" t="s">
        <v>993</v>
      </c>
      <c r="F498" s="19"/>
      <c r="G498" s="20"/>
      <c r="H498" s="20"/>
      <c r="I498" s="40"/>
      <c r="J498" s="185" t="str">
        <f>IFERROR(INDEX('Lists (to be hidden)'!I:I, MATCH(Table5791052[[#This Row],[Attachment A Expenditure Subcategory]], 'Lists (to be hidden)'!E:E,0)),"")</f>
        <v/>
      </c>
      <c r="K498" s="168"/>
      <c r="L498" s="194">
        <f>IF(Table5791052[[#This Row],[FEMA Reimbursable?]]="Yes", Table5791052[[#This Row],[Total Expenditure Amount]]*0.25, Table5791052[[#This Row],[Total Expenditure Amount]])</f>
        <v>0</v>
      </c>
      <c r="M498" s="77" t="str">
        <f>IFERROR(INDEX('Lists (to be hidden)'!$D:$D,MATCH(I498,'Lists (to be hidden)'!$E:$E,0)),"")</f>
        <v/>
      </c>
      <c r="N498" s="78" t="str">
        <f>IFERROR(INDEX('Lists (to be hidden)'!$F:$F,MATCH(I498,'Lists (to be hidden)'!$E:$E,0)),"")</f>
        <v/>
      </c>
    </row>
    <row r="499" spans="1:14" x14ac:dyDescent="0.25">
      <c r="A499" s="18" t="s">
        <v>1254</v>
      </c>
      <c r="B499" s="18" t="str">
        <f>'1. Start Here'!$I$6</f>
        <v>N/A</v>
      </c>
      <c r="D499" s="23"/>
      <c r="E499" s="29" t="s">
        <v>994</v>
      </c>
      <c r="F499" s="19"/>
      <c r="G499" s="20"/>
      <c r="H499" s="20"/>
      <c r="I499" s="40"/>
      <c r="J499" s="185" t="str">
        <f>IFERROR(INDEX('Lists (to be hidden)'!I:I, MATCH(Table5791052[[#This Row],[Attachment A Expenditure Subcategory]], 'Lists (to be hidden)'!E:E,0)),"")</f>
        <v/>
      </c>
      <c r="K499" s="168"/>
      <c r="L499" s="194">
        <f>IF(Table5791052[[#This Row],[FEMA Reimbursable?]]="Yes", Table5791052[[#This Row],[Total Expenditure Amount]]*0.25, Table5791052[[#This Row],[Total Expenditure Amount]])</f>
        <v>0</v>
      </c>
      <c r="M499" s="77" t="str">
        <f>IFERROR(INDEX('Lists (to be hidden)'!$D:$D,MATCH(I499,'Lists (to be hidden)'!$E:$E,0)),"")</f>
        <v/>
      </c>
      <c r="N499" s="78" t="str">
        <f>IFERROR(INDEX('Lists (to be hidden)'!$F:$F,MATCH(I499,'Lists (to be hidden)'!$E:$E,0)),"")</f>
        <v/>
      </c>
    </row>
    <row r="500" spans="1:14" x14ac:dyDescent="0.25">
      <c r="A500" s="18" t="s">
        <v>1254</v>
      </c>
      <c r="B500" s="18" t="str">
        <f>'1. Start Here'!$I$6</f>
        <v>N/A</v>
      </c>
      <c r="D500" s="23"/>
      <c r="E500" s="29" t="s">
        <v>995</v>
      </c>
      <c r="F500" s="19"/>
      <c r="G500" s="20"/>
      <c r="H500" s="20"/>
      <c r="I500" s="40"/>
      <c r="J500" s="185" t="str">
        <f>IFERROR(INDEX('Lists (to be hidden)'!I:I, MATCH(Table5791052[[#This Row],[Attachment A Expenditure Subcategory]], 'Lists (to be hidden)'!E:E,0)),"")</f>
        <v/>
      </c>
      <c r="K500" s="168"/>
      <c r="L500" s="194">
        <f>IF(Table5791052[[#This Row],[FEMA Reimbursable?]]="Yes", Table5791052[[#This Row],[Total Expenditure Amount]]*0.25, Table5791052[[#This Row],[Total Expenditure Amount]])</f>
        <v>0</v>
      </c>
      <c r="M500" s="77" t="str">
        <f>IFERROR(INDEX('Lists (to be hidden)'!$D:$D,MATCH(I500,'Lists (to be hidden)'!$E:$E,0)),"")</f>
        <v/>
      </c>
      <c r="N500" s="78" t="str">
        <f>IFERROR(INDEX('Lists (to be hidden)'!$F:$F,MATCH(I500,'Lists (to be hidden)'!$E:$E,0)),"")</f>
        <v/>
      </c>
    </row>
    <row r="501" spans="1:14" x14ac:dyDescent="0.25">
      <c r="A501" s="18" t="s">
        <v>1254</v>
      </c>
      <c r="B501" s="18" t="str">
        <f>'1. Start Here'!$I$6</f>
        <v>N/A</v>
      </c>
      <c r="D501" s="23"/>
      <c r="E501" s="29" t="s">
        <v>996</v>
      </c>
      <c r="F501" s="19"/>
      <c r="G501" s="20"/>
      <c r="H501" s="20"/>
      <c r="I501" s="40"/>
      <c r="J501" s="185" t="str">
        <f>IFERROR(INDEX('Lists (to be hidden)'!I:I, MATCH(Table5791052[[#This Row],[Attachment A Expenditure Subcategory]], 'Lists (to be hidden)'!E:E,0)),"")</f>
        <v/>
      </c>
      <c r="K501" s="168"/>
      <c r="L501" s="194">
        <f>IF(Table5791052[[#This Row],[FEMA Reimbursable?]]="Yes", Table5791052[[#This Row],[Total Expenditure Amount]]*0.25, Table5791052[[#This Row],[Total Expenditure Amount]])</f>
        <v>0</v>
      </c>
      <c r="M501" s="77" t="str">
        <f>IFERROR(INDEX('Lists (to be hidden)'!$D:$D,MATCH(I501,'Lists (to be hidden)'!$E:$E,0)),"")</f>
        <v/>
      </c>
      <c r="N501" s="78" t="str">
        <f>IFERROR(INDEX('Lists (to be hidden)'!$F:$F,MATCH(I501,'Lists (to be hidden)'!$E:$E,0)),"")</f>
        <v/>
      </c>
    </row>
    <row r="502" spans="1:14" x14ac:dyDescent="0.25">
      <c r="A502" s="18" t="s">
        <v>1254</v>
      </c>
      <c r="B502" s="18" t="str">
        <f>'1. Start Here'!$I$6</f>
        <v>N/A</v>
      </c>
      <c r="D502" s="23"/>
      <c r="E502" s="28" t="s">
        <v>997</v>
      </c>
      <c r="F502" s="19"/>
      <c r="G502" s="20"/>
      <c r="H502" s="20"/>
      <c r="I502" s="40"/>
      <c r="J502" s="185" t="str">
        <f>IFERROR(INDEX('Lists (to be hidden)'!I:I, MATCH(Table5791052[[#This Row],[Attachment A Expenditure Subcategory]], 'Lists (to be hidden)'!E:E,0)),"")</f>
        <v/>
      </c>
      <c r="K502" s="168"/>
      <c r="L502" s="194">
        <f>IF(Table5791052[[#This Row],[FEMA Reimbursable?]]="Yes", Table5791052[[#This Row],[Total Expenditure Amount]]*0.25, Table5791052[[#This Row],[Total Expenditure Amount]])</f>
        <v>0</v>
      </c>
      <c r="M502" s="77" t="str">
        <f>IFERROR(INDEX('Lists (to be hidden)'!$D:$D,MATCH(I502,'Lists (to be hidden)'!$E:$E,0)),"")</f>
        <v/>
      </c>
      <c r="N502" s="78" t="str">
        <f>IFERROR(INDEX('Lists (to be hidden)'!$F:$F,MATCH(I502,'Lists (to be hidden)'!$E:$E,0)),"")</f>
        <v/>
      </c>
    </row>
    <row r="503" spans="1:14" x14ac:dyDescent="0.25">
      <c r="A503" s="18" t="s">
        <v>1254</v>
      </c>
      <c r="B503" s="18" t="str">
        <f>'1. Start Here'!$I$6</f>
        <v>N/A</v>
      </c>
      <c r="D503" s="23"/>
      <c r="E503" s="29" t="s">
        <v>998</v>
      </c>
      <c r="F503" s="19"/>
      <c r="G503" s="20"/>
      <c r="H503" s="20"/>
      <c r="I503" s="40"/>
      <c r="J503" s="185" t="str">
        <f>IFERROR(INDEX('Lists (to be hidden)'!I:I, MATCH(Table5791052[[#This Row],[Attachment A Expenditure Subcategory]], 'Lists (to be hidden)'!E:E,0)),"")</f>
        <v/>
      </c>
      <c r="K503" s="168"/>
      <c r="L503" s="194">
        <f>IF(Table5791052[[#This Row],[FEMA Reimbursable?]]="Yes", Table5791052[[#This Row],[Total Expenditure Amount]]*0.25, Table5791052[[#This Row],[Total Expenditure Amount]])</f>
        <v>0</v>
      </c>
      <c r="M503" s="77" t="str">
        <f>IFERROR(INDEX('Lists (to be hidden)'!$D:$D,MATCH(I503,'Lists (to be hidden)'!$E:$E,0)),"")</f>
        <v/>
      </c>
      <c r="N503" s="78" t="str">
        <f>IFERROR(INDEX('Lists (to be hidden)'!$F:$F,MATCH(I503,'Lists (to be hidden)'!$E:$E,0)),"")</f>
        <v/>
      </c>
    </row>
    <row r="504" spans="1:14" x14ac:dyDescent="0.25">
      <c r="A504" s="18" t="s">
        <v>1254</v>
      </c>
      <c r="B504" s="18" t="str">
        <f>'1. Start Here'!$I$6</f>
        <v>N/A</v>
      </c>
      <c r="D504" s="23"/>
      <c r="E504" s="29" t="s">
        <v>999</v>
      </c>
      <c r="F504" s="19"/>
      <c r="G504" s="20"/>
      <c r="H504" s="20"/>
      <c r="I504" s="40"/>
      <c r="J504" s="185" t="str">
        <f>IFERROR(INDEX('Lists (to be hidden)'!I:I, MATCH(Table5791052[[#This Row],[Attachment A Expenditure Subcategory]], 'Lists (to be hidden)'!E:E,0)),"")</f>
        <v/>
      </c>
      <c r="K504" s="168"/>
      <c r="L504" s="194">
        <f>IF(Table5791052[[#This Row],[FEMA Reimbursable?]]="Yes", Table5791052[[#This Row],[Total Expenditure Amount]]*0.25, Table5791052[[#This Row],[Total Expenditure Amount]])</f>
        <v>0</v>
      </c>
      <c r="M504" s="77" t="str">
        <f>IFERROR(INDEX('Lists (to be hidden)'!$D:$D,MATCH(I504,'Lists (to be hidden)'!$E:$E,0)),"")</f>
        <v/>
      </c>
      <c r="N504" s="78" t="str">
        <f>IFERROR(INDEX('Lists (to be hidden)'!$F:$F,MATCH(I504,'Lists (to be hidden)'!$E:$E,0)),"")</f>
        <v/>
      </c>
    </row>
    <row r="505" spans="1:14" x14ac:dyDescent="0.25">
      <c r="A505" s="18" t="s">
        <v>1254</v>
      </c>
      <c r="B505" s="18" t="str">
        <f>'1. Start Here'!$I$6</f>
        <v>N/A</v>
      </c>
      <c r="D505" s="23"/>
      <c r="E505" s="28" t="s">
        <v>1000</v>
      </c>
      <c r="F505" s="19"/>
      <c r="G505" s="20"/>
      <c r="H505" s="20"/>
      <c r="I505" s="40"/>
      <c r="J505" s="185" t="str">
        <f>IFERROR(INDEX('Lists (to be hidden)'!I:I, MATCH(Table5791052[[#This Row],[Attachment A Expenditure Subcategory]], 'Lists (to be hidden)'!E:E,0)),"")</f>
        <v/>
      </c>
      <c r="K505" s="168"/>
      <c r="L505" s="194">
        <f>IF(Table5791052[[#This Row],[FEMA Reimbursable?]]="Yes", Table5791052[[#This Row],[Total Expenditure Amount]]*0.25, Table5791052[[#This Row],[Total Expenditure Amount]])</f>
        <v>0</v>
      </c>
      <c r="M505" s="77" t="str">
        <f>IFERROR(INDEX('Lists (to be hidden)'!$D:$D,MATCH(I505,'Lists (to be hidden)'!$E:$E,0)),"")</f>
        <v/>
      </c>
      <c r="N505" s="78" t="str">
        <f>IFERROR(INDEX('Lists (to be hidden)'!$F:$F,MATCH(I505,'Lists (to be hidden)'!$E:$E,0)),"")</f>
        <v/>
      </c>
    </row>
    <row r="506" spans="1:14" x14ac:dyDescent="0.25">
      <c r="A506" s="18" t="s">
        <v>1254</v>
      </c>
      <c r="B506" s="18" t="str">
        <f>'1. Start Here'!$I$6</f>
        <v>N/A</v>
      </c>
      <c r="D506" s="23"/>
      <c r="E506" s="29" t="s">
        <v>1001</v>
      </c>
      <c r="F506" s="19"/>
      <c r="G506" s="20"/>
      <c r="H506" s="20"/>
      <c r="I506" s="40"/>
      <c r="J506" s="185" t="str">
        <f>IFERROR(INDEX('Lists (to be hidden)'!I:I, MATCH(Table5791052[[#This Row],[Attachment A Expenditure Subcategory]], 'Lists (to be hidden)'!E:E,0)),"")</f>
        <v/>
      </c>
      <c r="K506" s="168"/>
      <c r="L506" s="194">
        <f>IF(Table5791052[[#This Row],[FEMA Reimbursable?]]="Yes", Table5791052[[#This Row],[Total Expenditure Amount]]*0.25, Table5791052[[#This Row],[Total Expenditure Amount]])</f>
        <v>0</v>
      </c>
      <c r="M506" s="77" t="str">
        <f>IFERROR(INDEX('Lists (to be hidden)'!$D:$D,MATCH(I506,'Lists (to be hidden)'!$E:$E,0)),"")</f>
        <v/>
      </c>
      <c r="N506" s="78" t="str">
        <f>IFERROR(INDEX('Lists (to be hidden)'!$F:$F,MATCH(I506,'Lists (to be hidden)'!$E:$E,0)),"")</f>
        <v/>
      </c>
    </row>
    <row r="507" spans="1:14" x14ac:dyDescent="0.25">
      <c r="A507" s="18" t="s">
        <v>1254</v>
      </c>
      <c r="B507" s="18" t="str">
        <f>'1. Start Here'!$I$6</f>
        <v>N/A</v>
      </c>
      <c r="D507" s="23"/>
      <c r="E507" s="29" t="s">
        <v>1002</v>
      </c>
      <c r="F507" s="19"/>
      <c r="G507" s="20"/>
      <c r="H507" s="20"/>
      <c r="I507" s="40"/>
      <c r="J507" s="185" t="str">
        <f>IFERROR(INDEX('Lists (to be hidden)'!I:I, MATCH(Table5791052[[#This Row],[Attachment A Expenditure Subcategory]], 'Lists (to be hidden)'!E:E,0)),"")</f>
        <v/>
      </c>
      <c r="K507" s="168"/>
      <c r="L507" s="194">
        <f>IF(Table5791052[[#This Row],[FEMA Reimbursable?]]="Yes", Table5791052[[#This Row],[Total Expenditure Amount]]*0.25, Table5791052[[#This Row],[Total Expenditure Amount]])</f>
        <v>0</v>
      </c>
      <c r="M507" s="77" t="str">
        <f>IFERROR(INDEX('Lists (to be hidden)'!$D:$D,MATCH(I507,'Lists (to be hidden)'!$E:$E,0)),"")</f>
        <v/>
      </c>
      <c r="N507" s="78" t="str">
        <f>IFERROR(INDEX('Lists (to be hidden)'!$F:$F,MATCH(I507,'Lists (to be hidden)'!$E:$E,0)),"")</f>
        <v/>
      </c>
    </row>
    <row r="508" spans="1:14" x14ac:dyDescent="0.25">
      <c r="A508" s="18" t="s">
        <v>1254</v>
      </c>
      <c r="B508" s="18" t="str">
        <f>'1. Start Here'!$I$6</f>
        <v>N/A</v>
      </c>
      <c r="D508" s="23"/>
      <c r="E508" s="29" t="s">
        <v>1003</v>
      </c>
      <c r="F508" s="19"/>
      <c r="G508" s="20"/>
      <c r="H508" s="20"/>
      <c r="I508" s="40"/>
      <c r="J508" s="185" t="str">
        <f>IFERROR(INDEX('Lists (to be hidden)'!I:I, MATCH(Table5791052[[#This Row],[Attachment A Expenditure Subcategory]], 'Lists (to be hidden)'!E:E,0)),"")</f>
        <v/>
      </c>
      <c r="K508" s="168"/>
      <c r="L508" s="194">
        <f>IF(Table5791052[[#This Row],[FEMA Reimbursable?]]="Yes", Table5791052[[#This Row],[Total Expenditure Amount]]*0.25, Table5791052[[#This Row],[Total Expenditure Amount]])</f>
        <v>0</v>
      </c>
      <c r="M508" s="77" t="str">
        <f>IFERROR(INDEX('Lists (to be hidden)'!$D:$D,MATCH(I508,'Lists (to be hidden)'!$E:$E,0)),"")</f>
        <v/>
      </c>
      <c r="N508" s="78" t="str">
        <f>IFERROR(INDEX('Lists (to be hidden)'!$F:$F,MATCH(I508,'Lists (to be hidden)'!$E:$E,0)),"")</f>
        <v/>
      </c>
    </row>
    <row r="509" spans="1:14" x14ac:dyDescent="0.25">
      <c r="A509" s="18" t="s">
        <v>1254</v>
      </c>
      <c r="B509" s="18" t="str">
        <f>'1. Start Here'!$I$6</f>
        <v>N/A</v>
      </c>
      <c r="D509" s="23"/>
      <c r="E509" s="29" t="s">
        <v>1004</v>
      </c>
      <c r="F509" s="19"/>
      <c r="G509" s="20"/>
      <c r="H509" s="20"/>
      <c r="I509" s="40"/>
      <c r="J509" s="185" t="str">
        <f>IFERROR(INDEX('Lists (to be hidden)'!I:I, MATCH(Table5791052[[#This Row],[Attachment A Expenditure Subcategory]], 'Lists (to be hidden)'!E:E,0)),"")</f>
        <v/>
      </c>
      <c r="K509" s="168"/>
      <c r="L509" s="194">
        <f>IF(Table5791052[[#This Row],[FEMA Reimbursable?]]="Yes", Table5791052[[#This Row],[Total Expenditure Amount]]*0.25, Table5791052[[#This Row],[Total Expenditure Amount]])</f>
        <v>0</v>
      </c>
      <c r="M509" s="77" t="str">
        <f>IFERROR(INDEX('Lists (to be hidden)'!$D:$D,MATCH(I509,'Lists (to be hidden)'!$E:$E,0)),"")</f>
        <v/>
      </c>
      <c r="N509" s="78" t="str">
        <f>IFERROR(INDEX('Lists (to be hidden)'!$F:$F,MATCH(I509,'Lists (to be hidden)'!$E:$E,0)),"")</f>
        <v/>
      </c>
    </row>
    <row r="510" spans="1:14" x14ac:dyDescent="0.25">
      <c r="A510" s="18" t="s">
        <v>1254</v>
      </c>
      <c r="B510" s="18" t="str">
        <f>'1. Start Here'!$I$6</f>
        <v>N/A</v>
      </c>
      <c r="D510" s="23"/>
      <c r="E510" s="28" t="s">
        <v>1005</v>
      </c>
      <c r="F510" s="19"/>
      <c r="G510" s="20"/>
      <c r="H510" s="20"/>
      <c r="I510" s="40"/>
      <c r="J510" s="185" t="str">
        <f>IFERROR(INDEX('Lists (to be hidden)'!I:I, MATCH(Table5791052[[#This Row],[Attachment A Expenditure Subcategory]], 'Lists (to be hidden)'!E:E,0)),"")</f>
        <v/>
      </c>
      <c r="K510" s="168"/>
      <c r="L510" s="194">
        <f>IF(Table5791052[[#This Row],[FEMA Reimbursable?]]="Yes", Table5791052[[#This Row],[Total Expenditure Amount]]*0.25, Table5791052[[#This Row],[Total Expenditure Amount]])</f>
        <v>0</v>
      </c>
      <c r="M510" s="77" t="str">
        <f>IFERROR(INDEX('Lists (to be hidden)'!$D:$D,MATCH(I510,'Lists (to be hidden)'!$E:$E,0)),"")</f>
        <v/>
      </c>
      <c r="N510" s="78" t="str">
        <f>IFERROR(INDEX('Lists (to be hidden)'!$F:$F,MATCH(I510,'Lists (to be hidden)'!$E:$E,0)),"")</f>
        <v/>
      </c>
    </row>
    <row r="511" spans="1:14" x14ac:dyDescent="0.25">
      <c r="A511" s="18" t="s">
        <v>1254</v>
      </c>
      <c r="B511" s="18" t="str">
        <f>'1. Start Here'!$I$6</f>
        <v>N/A</v>
      </c>
      <c r="D511" s="23"/>
      <c r="E511" s="29" t="s">
        <v>1006</v>
      </c>
      <c r="F511" s="19"/>
      <c r="G511" s="20"/>
      <c r="H511" s="20"/>
      <c r="I511" s="40"/>
      <c r="J511" s="185" t="str">
        <f>IFERROR(INDEX('Lists (to be hidden)'!I:I, MATCH(Table5791052[[#This Row],[Attachment A Expenditure Subcategory]], 'Lists (to be hidden)'!E:E,0)),"")</f>
        <v/>
      </c>
      <c r="K511" s="168"/>
      <c r="L511" s="194">
        <f>IF(Table5791052[[#This Row],[FEMA Reimbursable?]]="Yes", Table5791052[[#This Row],[Total Expenditure Amount]]*0.25, Table5791052[[#This Row],[Total Expenditure Amount]])</f>
        <v>0</v>
      </c>
      <c r="M511" s="77" t="str">
        <f>IFERROR(INDEX('Lists (to be hidden)'!$D:$D,MATCH(I511,'Lists (to be hidden)'!$E:$E,0)),"")</f>
        <v/>
      </c>
      <c r="N511" s="78" t="str">
        <f>IFERROR(INDEX('Lists (to be hidden)'!$F:$F,MATCH(I511,'Lists (to be hidden)'!$E:$E,0)),"")</f>
        <v/>
      </c>
    </row>
    <row r="512" spans="1:14" x14ac:dyDescent="0.25">
      <c r="A512" s="18" t="s">
        <v>1254</v>
      </c>
      <c r="B512" s="18" t="str">
        <f>'1. Start Here'!$I$6</f>
        <v>N/A</v>
      </c>
      <c r="D512" s="23"/>
      <c r="E512" s="29" t="s">
        <v>1007</v>
      </c>
      <c r="F512" s="19"/>
      <c r="G512" s="20"/>
      <c r="H512" s="20"/>
      <c r="I512" s="40"/>
      <c r="J512" s="185" t="str">
        <f>IFERROR(INDEX('Lists (to be hidden)'!I:I, MATCH(Table5791052[[#This Row],[Attachment A Expenditure Subcategory]], 'Lists (to be hidden)'!E:E,0)),"")</f>
        <v/>
      </c>
      <c r="K512" s="168"/>
      <c r="L512" s="194">
        <f>IF(Table5791052[[#This Row],[FEMA Reimbursable?]]="Yes", Table5791052[[#This Row],[Total Expenditure Amount]]*0.25, Table5791052[[#This Row],[Total Expenditure Amount]])</f>
        <v>0</v>
      </c>
      <c r="M512" s="77" t="str">
        <f>IFERROR(INDEX('Lists (to be hidden)'!$D:$D,MATCH(I512,'Lists (to be hidden)'!$E:$E,0)),"")</f>
        <v/>
      </c>
      <c r="N512" s="78" t="str">
        <f>IFERROR(INDEX('Lists (to be hidden)'!$F:$F,MATCH(I512,'Lists (to be hidden)'!$E:$E,0)),"")</f>
        <v/>
      </c>
    </row>
    <row r="513" spans="1:14" x14ac:dyDescent="0.25">
      <c r="A513" s="18" t="s">
        <v>1254</v>
      </c>
      <c r="B513" s="18" t="str">
        <f>'1. Start Here'!$I$6</f>
        <v>N/A</v>
      </c>
      <c r="D513" s="23"/>
      <c r="E513" s="28" t="s">
        <v>1008</v>
      </c>
      <c r="F513" s="19"/>
      <c r="G513" s="20"/>
      <c r="H513" s="20"/>
      <c r="I513" s="40"/>
      <c r="J513" s="185" t="str">
        <f>IFERROR(INDEX('Lists (to be hidden)'!I:I, MATCH(Table5791052[[#This Row],[Attachment A Expenditure Subcategory]], 'Lists (to be hidden)'!E:E,0)),"")</f>
        <v/>
      </c>
      <c r="K513" s="168"/>
      <c r="L513" s="194">
        <f>IF(Table5791052[[#This Row],[FEMA Reimbursable?]]="Yes", Table5791052[[#This Row],[Total Expenditure Amount]]*0.25, Table5791052[[#This Row],[Total Expenditure Amount]])</f>
        <v>0</v>
      </c>
      <c r="M513" s="77" t="str">
        <f>IFERROR(INDEX('Lists (to be hidden)'!$D:$D,MATCH(I513,'Lists (to be hidden)'!$E:$E,0)),"")</f>
        <v/>
      </c>
      <c r="N513" s="78" t="str">
        <f>IFERROR(INDEX('Lists (to be hidden)'!$F:$F,MATCH(I513,'Lists (to be hidden)'!$E:$E,0)),"")</f>
        <v/>
      </c>
    </row>
    <row r="514" spans="1:14" x14ac:dyDescent="0.25">
      <c r="A514" s="18" t="s">
        <v>1254</v>
      </c>
      <c r="B514" s="18" t="str">
        <f>'1. Start Here'!$I$6</f>
        <v>N/A</v>
      </c>
      <c r="D514" s="23"/>
      <c r="E514" s="29" t="s">
        <v>1009</v>
      </c>
      <c r="F514" s="19"/>
      <c r="G514" s="20"/>
      <c r="H514" s="20"/>
      <c r="I514" s="40"/>
      <c r="J514" s="185" t="str">
        <f>IFERROR(INDEX('Lists (to be hidden)'!I:I, MATCH(Table5791052[[#This Row],[Attachment A Expenditure Subcategory]], 'Lists (to be hidden)'!E:E,0)),"")</f>
        <v/>
      </c>
      <c r="K514" s="168"/>
      <c r="L514" s="194">
        <f>IF(Table5791052[[#This Row],[FEMA Reimbursable?]]="Yes", Table5791052[[#This Row],[Total Expenditure Amount]]*0.25, Table5791052[[#This Row],[Total Expenditure Amount]])</f>
        <v>0</v>
      </c>
      <c r="M514" s="77" t="str">
        <f>IFERROR(INDEX('Lists (to be hidden)'!$D:$D,MATCH(I514,'Lists (to be hidden)'!$E:$E,0)),"")</f>
        <v/>
      </c>
      <c r="N514" s="78" t="str">
        <f>IFERROR(INDEX('Lists (to be hidden)'!$F:$F,MATCH(I514,'Lists (to be hidden)'!$E:$E,0)),"")</f>
        <v/>
      </c>
    </row>
    <row r="515" spans="1:14" x14ac:dyDescent="0.25">
      <c r="A515" s="18" t="s">
        <v>1254</v>
      </c>
      <c r="B515" s="18" t="str">
        <f>'1. Start Here'!$I$6</f>
        <v>N/A</v>
      </c>
      <c r="D515" s="23"/>
      <c r="E515" s="29" t="s">
        <v>1010</v>
      </c>
      <c r="F515" s="19"/>
      <c r="G515" s="20"/>
      <c r="H515" s="20"/>
      <c r="I515" s="40"/>
      <c r="J515" s="185" t="str">
        <f>IFERROR(INDEX('Lists (to be hidden)'!I:I, MATCH(Table5791052[[#This Row],[Attachment A Expenditure Subcategory]], 'Lists (to be hidden)'!E:E,0)),"")</f>
        <v/>
      </c>
      <c r="K515" s="168"/>
      <c r="L515" s="194">
        <f>IF(Table5791052[[#This Row],[FEMA Reimbursable?]]="Yes", Table5791052[[#This Row],[Total Expenditure Amount]]*0.25, Table5791052[[#This Row],[Total Expenditure Amount]])</f>
        <v>0</v>
      </c>
      <c r="M515" s="77" t="str">
        <f>IFERROR(INDEX('Lists (to be hidden)'!$D:$D,MATCH(I515,'Lists (to be hidden)'!$E:$E,0)),"")</f>
        <v/>
      </c>
      <c r="N515" s="78" t="str">
        <f>IFERROR(INDEX('Lists (to be hidden)'!$F:$F,MATCH(I515,'Lists (to be hidden)'!$E:$E,0)),"")</f>
        <v/>
      </c>
    </row>
    <row r="516" spans="1:14" x14ac:dyDescent="0.25">
      <c r="A516" s="18" t="s">
        <v>1254</v>
      </c>
      <c r="B516" s="18" t="str">
        <f>'1. Start Here'!$I$6</f>
        <v>N/A</v>
      </c>
      <c r="D516" s="23"/>
      <c r="E516" s="29" t="s">
        <v>1011</v>
      </c>
      <c r="F516" s="19"/>
      <c r="G516" s="20"/>
      <c r="H516" s="20"/>
      <c r="I516" s="40"/>
      <c r="J516" s="185" t="str">
        <f>IFERROR(INDEX('Lists (to be hidden)'!I:I, MATCH(Table5791052[[#This Row],[Attachment A Expenditure Subcategory]], 'Lists (to be hidden)'!E:E,0)),"")</f>
        <v/>
      </c>
      <c r="K516" s="168"/>
      <c r="L516" s="194">
        <f>IF(Table5791052[[#This Row],[FEMA Reimbursable?]]="Yes", Table5791052[[#This Row],[Total Expenditure Amount]]*0.25, Table5791052[[#This Row],[Total Expenditure Amount]])</f>
        <v>0</v>
      </c>
      <c r="M516" s="77" t="str">
        <f>IFERROR(INDEX('Lists (to be hidden)'!$D:$D,MATCH(I516,'Lists (to be hidden)'!$E:$E,0)),"")</f>
        <v/>
      </c>
      <c r="N516" s="78" t="str">
        <f>IFERROR(INDEX('Lists (to be hidden)'!$F:$F,MATCH(I516,'Lists (to be hidden)'!$E:$E,0)),"")</f>
        <v/>
      </c>
    </row>
    <row r="517" spans="1:14" x14ac:dyDescent="0.25">
      <c r="A517" s="18" t="s">
        <v>1254</v>
      </c>
      <c r="B517" s="18" t="str">
        <f>'1. Start Here'!$I$6</f>
        <v>N/A</v>
      </c>
      <c r="D517" s="23"/>
      <c r="E517" s="29" t="s">
        <v>1012</v>
      </c>
      <c r="F517" s="19"/>
      <c r="G517" s="20"/>
      <c r="H517" s="20"/>
      <c r="I517" s="40"/>
      <c r="J517" s="185" t="str">
        <f>IFERROR(INDEX('Lists (to be hidden)'!I:I, MATCH(Table5791052[[#This Row],[Attachment A Expenditure Subcategory]], 'Lists (to be hidden)'!E:E,0)),"")</f>
        <v/>
      </c>
      <c r="K517" s="168"/>
      <c r="L517" s="194">
        <f>IF(Table5791052[[#This Row],[FEMA Reimbursable?]]="Yes", Table5791052[[#This Row],[Total Expenditure Amount]]*0.25, Table5791052[[#This Row],[Total Expenditure Amount]])</f>
        <v>0</v>
      </c>
      <c r="M517" s="77" t="str">
        <f>IFERROR(INDEX('Lists (to be hidden)'!$D:$D,MATCH(I517,'Lists (to be hidden)'!$E:$E,0)),"")</f>
        <v/>
      </c>
      <c r="N517" s="78" t="str">
        <f>IFERROR(INDEX('Lists (to be hidden)'!$F:$F,MATCH(I517,'Lists (to be hidden)'!$E:$E,0)),"")</f>
        <v/>
      </c>
    </row>
    <row r="518" spans="1:14" x14ac:dyDescent="0.25">
      <c r="A518" s="18" t="s">
        <v>1254</v>
      </c>
      <c r="B518" s="18" t="str">
        <f>'1. Start Here'!$I$6</f>
        <v>N/A</v>
      </c>
      <c r="D518" s="23"/>
      <c r="E518" s="28" t="s">
        <v>1013</v>
      </c>
      <c r="F518" s="19"/>
      <c r="G518" s="20"/>
      <c r="H518" s="20"/>
      <c r="I518" s="40"/>
      <c r="J518" s="185" t="str">
        <f>IFERROR(INDEX('Lists (to be hidden)'!I:I, MATCH(Table5791052[[#This Row],[Attachment A Expenditure Subcategory]], 'Lists (to be hidden)'!E:E,0)),"")</f>
        <v/>
      </c>
      <c r="K518" s="168"/>
      <c r="L518" s="194">
        <f>IF(Table5791052[[#This Row],[FEMA Reimbursable?]]="Yes", Table5791052[[#This Row],[Total Expenditure Amount]]*0.25, Table5791052[[#This Row],[Total Expenditure Amount]])</f>
        <v>0</v>
      </c>
      <c r="M518" s="77" t="str">
        <f>IFERROR(INDEX('Lists (to be hidden)'!$D:$D,MATCH(I518,'Lists (to be hidden)'!$E:$E,0)),"")</f>
        <v/>
      </c>
      <c r="N518" s="78" t="str">
        <f>IFERROR(INDEX('Lists (to be hidden)'!$F:$F,MATCH(I518,'Lists (to be hidden)'!$E:$E,0)),"")</f>
        <v/>
      </c>
    </row>
    <row r="519" spans="1:14" x14ac:dyDescent="0.25">
      <c r="A519" s="18" t="s">
        <v>1254</v>
      </c>
      <c r="B519" s="18" t="str">
        <f>'1. Start Here'!$I$6</f>
        <v>N/A</v>
      </c>
      <c r="D519" s="23"/>
      <c r="E519" s="29" t="s">
        <v>1014</v>
      </c>
      <c r="F519" s="19"/>
      <c r="G519" s="20"/>
      <c r="H519" s="20"/>
      <c r="I519" s="40"/>
      <c r="J519" s="185" t="str">
        <f>IFERROR(INDEX('Lists (to be hidden)'!I:I, MATCH(Table5791052[[#This Row],[Attachment A Expenditure Subcategory]], 'Lists (to be hidden)'!E:E,0)),"")</f>
        <v/>
      </c>
      <c r="K519" s="168"/>
      <c r="L519" s="194">
        <f>IF(Table5791052[[#This Row],[FEMA Reimbursable?]]="Yes", Table5791052[[#This Row],[Total Expenditure Amount]]*0.25, Table5791052[[#This Row],[Total Expenditure Amount]])</f>
        <v>0</v>
      </c>
      <c r="M519" s="77" t="str">
        <f>IFERROR(INDEX('Lists (to be hidden)'!$D:$D,MATCH(I519,'Lists (to be hidden)'!$E:$E,0)),"")</f>
        <v/>
      </c>
      <c r="N519" s="78" t="str">
        <f>IFERROR(INDEX('Lists (to be hidden)'!$F:$F,MATCH(I519,'Lists (to be hidden)'!$E:$E,0)),"")</f>
        <v/>
      </c>
    </row>
    <row r="520" spans="1:14" x14ac:dyDescent="0.25">
      <c r="A520" s="18" t="s">
        <v>1254</v>
      </c>
      <c r="B520" s="18" t="str">
        <f>'1. Start Here'!$I$6</f>
        <v>N/A</v>
      </c>
      <c r="D520" s="23"/>
      <c r="E520" s="29" t="s">
        <v>1015</v>
      </c>
      <c r="F520" s="19"/>
      <c r="G520" s="20"/>
      <c r="H520" s="20"/>
      <c r="I520" s="40"/>
      <c r="J520" s="185" t="str">
        <f>IFERROR(INDEX('Lists (to be hidden)'!I:I, MATCH(Table5791052[[#This Row],[Attachment A Expenditure Subcategory]], 'Lists (to be hidden)'!E:E,0)),"")</f>
        <v/>
      </c>
      <c r="K520" s="168"/>
      <c r="L520" s="194">
        <f>IF(Table5791052[[#This Row],[FEMA Reimbursable?]]="Yes", Table5791052[[#This Row],[Total Expenditure Amount]]*0.25, Table5791052[[#This Row],[Total Expenditure Amount]])</f>
        <v>0</v>
      </c>
      <c r="M520" s="77" t="str">
        <f>IFERROR(INDEX('Lists (to be hidden)'!$D:$D,MATCH(I520,'Lists (to be hidden)'!$E:$E,0)),"")</f>
        <v/>
      </c>
      <c r="N520" s="78" t="str">
        <f>IFERROR(INDEX('Lists (to be hidden)'!$F:$F,MATCH(I520,'Lists (to be hidden)'!$E:$E,0)),"")</f>
        <v/>
      </c>
    </row>
    <row r="521" spans="1:14" x14ac:dyDescent="0.25">
      <c r="A521" s="18" t="s">
        <v>1254</v>
      </c>
      <c r="B521" s="18" t="str">
        <f>'1. Start Here'!$I$6</f>
        <v>N/A</v>
      </c>
      <c r="D521" s="23"/>
      <c r="E521" s="28" t="s">
        <v>1016</v>
      </c>
      <c r="F521" s="19"/>
      <c r="G521" s="20"/>
      <c r="H521" s="20"/>
      <c r="I521" s="40"/>
      <c r="J521" s="185" t="str">
        <f>IFERROR(INDEX('Lists (to be hidden)'!I:I, MATCH(Table5791052[[#This Row],[Attachment A Expenditure Subcategory]], 'Lists (to be hidden)'!E:E,0)),"")</f>
        <v/>
      </c>
      <c r="K521" s="168"/>
      <c r="L521" s="194">
        <f>IF(Table5791052[[#This Row],[FEMA Reimbursable?]]="Yes", Table5791052[[#This Row],[Total Expenditure Amount]]*0.25, Table5791052[[#This Row],[Total Expenditure Amount]])</f>
        <v>0</v>
      </c>
      <c r="M521" s="77" t="str">
        <f>IFERROR(INDEX('Lists (to be hidden)'!$D:$D,MATCH(I521,'Lists (to be hidden)'!$E:$E,0)),"")</f>
        <v/>
      </c>
      <c r="N521" s="78" t="str">
        <f>IFERROR(INDEX('Lists (to be hidden)'!$F:$F,MATCH(I521,'Lists (to be hidden)'!$E:$E,0)),"")</f>
        <v/>
      </c>
    </row>
    <row r="522" spans="1:14" x14ac:dyDescent="0.25">
      <c r="A522" s="18" t="s">
        <v>1254</v>
      </c>
      <c r="B522" s="18" t="str">
        <f>'1. Start Here'!$I$6</f>
        <v>N/A</v>
      </c>
      <c r="D522" s="23"/>
      <c r="E522" s="29" t="s">
        <v>1017</v>
      </c>
      <c r="F522" s="19"/>
      <c r="G522" s="20"/>
      <c r="H522" s="20"/>
      <c r="I522" s="40"/>
      <c r="J522" s="185" t="str">
        <f>IFERROR(INDEX('Lists (to be hidden)'!I:I, MATCH(Table5791052[[#This Row],[Attachment A Expenditure Subcategory]], 'Lists (to be hidden)'!E:E,0)),"")</f>
        <v/>
      </c>
      <c r="K522" s="168"/>
      <c r="L522" s="194">
        <f>IF(Table5791052[[#This Row],[FEMA Reimbursable?]]="Yes", Table5791052[[#This Row],[Total Expenditure Amount]]*0.25, Table5791052[[#This Row],[Total Expenditure Amount]])</f>
        <v>0</v>
      </c>
      <c r="M522" s="77" t="str">
        <f>IFERROR(INDEX('Lists (to be hidden)'!$D:$D,MATCH(I522,'Lists (to be hidden)'!$E:$E,0)),"")</f>
        <v/>
      </c>
      <c r="N522" s="78" t="str">
        <f>IFERROR(INDEX('Lists (to be hidden)'!$F:$F,MATCH(I522,'Lists (to be hidden)'!$E:$E,0)),"")</f>
        <v/>
      </c>
    </row>
    <row r="523" spans="1:14" x14ac:dyDescent="0.25">
      <c r="A523" s="18" t="s">
        <v>1254</v>
      </c>
      <c r="B523" s="18" t="str">
        <f>'1. Start Here'!$I$6</f>
        <v>N/A</v>
      </c>
      <c r="D523" s="23"/>
      <c r="E523" s="29" t="s">
        <v>1018</v>
      </c>
      <c r="F523" s="19"/>
      <c r="G523" s="20"/>
      <c r="H523" s="20"/>
      <c r="I523" s="40"/>
      <c r="J523" s="185" t="str">
        <f>IFERROR(INDEX('Lists (to be hidden)'!I:I, MATCH(Table5791052[[#This Row],[Attachment A Expenditure Subcategory]], 'Lists (to be hidden)'!E:E,0)),"")</f>
        <v/>
      </c>
      <c r="K523" s="168"/>
      <c r="L523" s="194">
        <f>IF(Table5791052[[#This Row],[FEMA Reimbursable?]]="Yes", Table5791052[[#This Row],[Total Expenditure Amount]]*0.25, Table5791052[[#This Row],[Total Expenditure Amount]])</f>
        <v>0</v>
      </c>
      <c r="M523" s="77" t="str">
        <f>IFERROR(INDEX('Lists (to be hidden)'!$D:$D,MATCH(I523,'Lists (to be hidden)'!$E:$E,0)),"")</f>
        <v/>
      </c>
      <c r="N523" s="78" t="str">
        <f>IFERROR(INDEX('Lists (to be hidden)'!$F:$F,MATCH(I523,'Lists (to be hidden)'!$E:$E,0)),"")</f>
        <v/>
      </c>
    </row>
    <row r="524" spans="1:14" x14ac:dyDescent="0.25">
      <c r="A524" s="18" t="s">
        <v>1254</v>
      </c>
      <c r="B524" s="18" t="str">
        <f>'1. Start Here'!$I$6</f>
        <v>N/A</v>
      </c>
      <c r="D524" s="23"/>
      <c r="E524" s="29" t="s">
        <v>1019</v>
      </c>
      <c r="F524" s="19"/>
      <c r="G524" s="20"/>
      <c r="H524" s="20"/>
      <c r="I524" s="40"/>
      <c r="J524" s="185" t="str">
        <f>IFERROR(INDEX('Lists (to be hidden)'!I:I, MATCH(Table5791052[[#This Row],[Attachment A Expenditure Subcategory]], 'Lists (to be hidden)'!E:E,0)),"")</f>
        <v/>
      </c>
      <c r="K524" s="168"/>
      <c r="L524" s="194">
        <f>IF(Table5791052[[#This Row],[FEMA Reimbursable?]]="Yes", Table5791052[[#This Row],[Total Expenditure Amount]]*0.25, Table5791052[[#This Row],[Total Expenditure Amount]])</f>
        <v>0</v>
      </c>
      <c r="M524" s="77" t="str">
        <f>IFERROR(INDEX('Lists (to be hidden)'!$D:$D,MATCH(I524,'Lists (to be hidden)'!$E:$E,0)),"")</f>
        <v/>
      </c>
      <c r="N524" s="78" t="str">
        <f>IFERROR(INDEX('Lists (to be hidden)'!$F:$F,MATCH(I524,'Lists (to be hidden)'!$E:$E,0)),"")</f>
        <v/>
      </c>
    </row>
    <row r="525" spans="1:14" x14ac:dyDescent="0.25">
      <c r="A525" s="18" t="s">
        <v>1254</v>
      </c>
      <c r="B525" s="18" t="str">
        <f>'1. Start Here'!$I$6</f>
        <v>N/A</v>
      </c>
      <c r="D525" s="23"/>
      <c r="E525" s="29" t="s">
        <v>1020</v>
      </c>
      <c r="F525" s="19"/>
      <c r="G525" s="20"/>
      <c r="H525" s="20"/>
      <c r="I525" s="40"/>
      <c r="J525" s="185" t="str">
        <f>IFERROR(INDEX('Lists (to be hidden)'!I:I, MATCH(Table5791052[[#This Row],[Attachment A Expenditure Subcategory]], 'Lists (to be hidden)'!E:E,0)),"")</f>
        <v/>
      </c>
      <c r="K525" s="168"/>
      <c r="L525" s="194">
        <f>IF(Table5791052[[#This Row],[FEMA Reimbursable?]]="Yes", Table5791052[[#This Row],[Total Expenditure Amount]]*0.25, Table5791052[[#This Row],[Total Expenditure Amount]])</f>
        <v>0</v>
      </c>
      <c r="M525" s="77" t="str">
        <f>IFERROR(INDEX('Lists (to be hidden)'!$D:$D,MATCH(I525,'Lists (to be hidden)'!$E:$E,0)),"")</f>
        <v/>
      </c>
      <c r="N525" s="78" t="str">
        <f>IFERROR(INDEX('Lists (to be hidden)'!$F:$F,MATCH(I525,'Lists (to be hidden)'!$E:$E,0)),"")</f>
        <v/>
      </c>
    </row>
    <row r="526" spans="1:14" x14ac:dyDescent="0.25">
      <c r="A526" s="18" t="s">
        <v>1254</v>
      </c>
      <c r="B526" s="18" t="str">
        <f>'1. Start Here'!$I$6</f>
        <v>N/A</v>
      </c>
      <c r="D526" s="23"/>
      <c r="E526" s="28" t="s">
        <v>1021</v>
      </c>
      <c r="F526" s="19"/>
      <c r="G526" s="20"/>
      <c r="H526" s="20"/>
      <c r="I526" s="40"/>
      <c r="J526" s="185" t="str">
        <f>IFERROR(INDEX('Lists (to be hidden)'!I:I, MATCH(Table5791052[[#This Row],[Attachment A Expenditure Subcategory]], 'Lists (to be hidden)'!E:E,0)),"")</f>
        <v/>
      </c>
      <c r="K526" s="168"/>
      <c r="L526" s="194">
        <f>IF(Table5791052[[#This Row],[FEMA Reimbursable?]]="Yes", Table5791052[[#This Row],[Total Expenditure Amount]]*0.25, Table5791052[[#This Row],[Total Expenditure Amount]])</f>
        <v>0</v>
      </c>
      <c r="M526" s="77" t="str">
        <f>IFERROR(INDEX('Lists (to be hidden)'!$D:$D,MATCH(I526,'Lists (to be hidden)'!$E:$E,0)),"")</f>
        <v/>
      </c>
      <c r="N526" s="78" t="str">
        <f>IFERROR(INDEX('Lists (to be hidden)'!$F:$F,MATCH(I526,'Lists (to be hidden)'!$E:$E,0)),"")</f>
        <v/>
      </c>
    </row>
    <row r="527" spans="1:14" x14ac:dyDescent="0.25">
      <c r="A527" s="18" t="s">
        <v>1254</v>
      </c>
      <c r="B527" s="18" t="str">
        <f>'1. Start Here'!$I$6</f>
        <v>N/A</v>
      </c>
      <c r="D527" s="23"/>
      <c r="E527" s="29" t="s">
        <v>1022</v>
      </c>
      <c r="F527" s="19"/>
      <c r="G527" s="20"/>
      <c r="H527" s="20"/>
      <c r="I527" s="40"/>
      <c r="J527" s="185" t="str">
        <f>IFERROR(INDEX('Lists (to be hidden)'!I:I, MATCH(Table5791052[[#This Row],[Attachment A Expenditure Subcategory]], 'Lists (to be hidden)'!E:E,0)),"")</f>
        <v/>
      </c>
      <c r="K527" s="168"/>
      <c r="L527" s="194">
        <f>IF(Table5791052[[#This Row],[FEMA Reimbursable?]]="Yes", Table5791052[[#This Row],[Total Expenditure Amount]]*0.25, Table5791052[[#This Row],[Total Expenditure Amount]])</f>
        <v>0</v>
      </c>
      <c r="M527" s="77" t="str">
        <f>IFERROR(INDEX('Lists (to be hidden)'!$D:$D,MATCH(I527,'Lists (to be hidden)'!$E:$E,0)),"")</f>
        <v/>
      </c>
      <c r="N527" s="78" t="str">
        <f>IFERROR(INDEX('Lists (to be hidden)'!$F:$F,MATCH(I527,'Lists (to be hidden)'!$E:$E,0)),"")</f>
        <v/>
      </c>
    </row>
    <row r="528" spans="1:14" x14ac:dyDescent="0.25">
      <c r="A528" s="18" t="s">
        <v>1254</v>
      </c>
      <c r="B528" s="18" t="str">
        <f>'1. Start Here'!$I$6</f>
        <v>N/A</v>
      </c>
      <c r="D528" s="23"/>
      <c r="E528" s="29" t="s">
        <v>1023</v>
      </c>
      <c r="F528" s="19"/>
      <c r="G528" s="20"/>
      <c r="H528" s="20"/>
      <c r="I528" s="40"/>
      <c r="J528" s="185" t="str">
        <f>IFERROR(INDEX('Lists (to be hidden)'!I:I, MATCH(Table5791052[[#This Row],[Attachment A Expenditure Subcategory]], 'Lists (to be hidden)'!E:E,0)),"")</f>
        <v/>
      </c>
      <c r="K528" s="168"/>
      <c r="L528" s="194">
        <f>IF(Table5791052[[#This Row],[FEMA Reimbursable?]]="Yes", Table5791052[[#This Row],[Total Expenditure Amount]]*0.25, Table5791052[[#This Row],[Total Expenditure Amount]])</f>
        <v>0</v>
      </c>
      <c r="M528" s="77" t="str">
        <f>IFERROR(INDEX('Lists (to be hidden)'!$D:$D,MATCH(I528,'Lists (to be hidden)'!$E:$E,0)),"")</f>
        <v/>
      </c>
      <c r="N528" s="78" t="str">
        <f>IFERROR(INDEX('Lists (to be hidden)'!$F:$F,MATCH(I528,'Lists (to be hidden)'!$E:$E,0)),"")</f>
        <v/>
      </c>
    </row>
    <row r="529" spans="1:14" x14ac:dyDescent="0.25">
      <c r="A529" s="18" t="s">
        <v>1254</v>
      </c>
      <c r="B529" s="18" t="str">
        <f>'1. Start Here'!$I$6</f>
        <v>N/A</v>
      </c>
      <c r="D529" s="23"/>
      <c r="E529" s="28" t="s">
        <v>1024</v>
      </c>
      <c r="F529" s="19"/>
      <c r="G529" s="20"/>
      <c r="H529" s="20"/>
      <c r="I529" s="40"/>
      <c r="J529" s="185" t="str">
        <f>IFERROR(INDEX('Lists (to be hidden)'!I:I, MATCH(Table5791052[[#This Row],[Attachment A Expenditure Subcategory]], 'Lists (to be hidden)'!E:E,0)),"")</f>
        <v/>
      </c>
      <c r="K529" s="168"/>
      <c r="L529" s="194">
        <f>IF(Table5791052[[#This Row],[FEMA Reimbursable?]]="Yes", Table5791052[[#This Row],[Total Expenditure Amount]]*0.25, Table5791052[[#This Row],[Total Expenditure Amount]])</f>
        <v>0</v>
      </c>
      <c r="M529" s="77" t="str">
        <f>IFERROR(INDEX('Lists (to be hidden)'!$D:$D,MATCH(I529,'Lists (to be hidden)'!$E:$E,0)),"")</f>
        <v/>
      </c>
      <c r="N529" s="78" t="str">
        <f>IFERROR(INDEX('Lists (to be hidden)'!$F:$F,MATCH(I529,'Lists (to be hidden)'!$E:$E,0)),"")</f>
        <v/>
      </c>
    </row>
    <row r="530" spans="1:14" x14ac:dyDescent="0.25">
      <c r="A530" s="18" t="s">
        <v>1254</v>
      </c>
      <c r="B530" s="18" t="str">
        <f>'1. Start Here'!$I$6</f>
        <v>N/A</v>
      </c>
      <c r="D530" s="23"/>
      <c r="E530" s="29" t="s">
        <v>1025</v>
      </c>
      <c r="F530" s="19"/>
      <c r="G530" s="20"/>
      <c r="H530" s="20"/>
      <c r="I530" s="40"/>
      <c r="J530" s="185" t="str">
        <f>IFERROR(INDEX('Lists (to be hidden)'!I:I, MATCH(Table5791052[[#This Row],[Attachment A Expenditure Subcategory]], 'Lists (to be hidden)'!E:E,0)),"")</f>
        <v/>
      </c>
      <c r="K530" s="168"/>
      <c r="L530" s="194">
        <f>IF(Table5791052[[#This Row],[FEMA Reimbursable?]]="Yes", Table5791052[[#This Row],[Total Expenditure Amount]]*0.25, Table5791052[[#This Row],[Total Expenditure Amount]])</f>
        <v>0</v>
      </c>
      <c r="M530" s="77" t="str">
        <f>IFERROR(INDEX('Lists (to be hidden)'!$D:$D,MATCH(I530,'Lists (to be hidden)'!$E:$E,0)),"")</f>
        <v/>
      </c>
      <c r="N530" s="78" t="str">
        <f>IFERROR(INDEX('Lists (to be hidden)'!$F:$F,MATCH(I530,'Lists (to be hidden)'!$E:$E,0)),"")</f>
        <v/>
      </c>
    </row>
    <row r="531" spans="1:14" x14ac:dyDescent="0.25">
      <c r="A531" s="18" t="s">
        <v>1254</v>
      </c>
      <c r="B531" s="18" t="str">
        <f>'1. Start Here'!$I$6</f>
        <v>N/A</v>
      </c>
      <c r="D531" s="23"/>
      <c r="E531" s="29" t="s">
        <v>1026</v>
      </c>
      <c r="F531" s="19"/>
      <c r="G531" s="20"/>
      <c r="H531" s="20"/>
      <c r="I531" s="40"/>
      <c r="J531" s="185" t="str">
        <f>IFERROR(INDEX('Lists (to be hidden)'!I:I, MATCH(Table5791052[[#This Row],[Attachment A Expenditure Subcategory]], 'Lists (to be hidden)'!E:E,0)),"")</f>
        <v/>
      </c>
      <c r="K531" s="168"/>
      <c r="L531" s="194">
        <f>IF(Table5791052[[#This Row],[FEMA Reimbursable?]]="Yes", Table5791052[[#This Row],[Total Expenditure Amount]]*0.25, Table5791052[[#This Row],[Total Expenditure Amount]])</f>
        <v>0</v>
      </c>
      <c r="M531" s="77" t="str">
        <f>IFERROR(INDEX('Lists (to be hidden)'!$D:$D,MATCH(I531,'Lists (to be hidden)'!$E:$E,0)),"")</f>
        <v/>
      </c>
      <c r="N531" s="78" t="str">
        <f>IFERROR(INDEX('Lists (to be hidden)'!$F:$F,MATCH(I531,'Lists (to be hidden)'!$E:$E,0)),"")</f>
        <v/>
      </c>
    </row>
    <row r="532" spans="1:14" x14ac:dyDescent="0.25">
      <c r="A532" s="18" t="s">
        <v>1254</v>
      </c>
      <c r="B532" s="18" t="str">
        <f>'1. Start Here'!$I$6</f>
        <v>N/A</v>
      </c>
      <c r="D532" s="23"/>
      <c r="E532" s="29" t="s">
        <v>1027</v>
      </c>
      <c r="F532" s="19"/>
      <c r="G532" s="20"/>
      <c r="H532" s="20"/>
      <c r="I532" s="40"/>
      <c r="J532" s="185" t="str">
        <f>IFERROR(INDEX('Lists (to be hidden)'!I:I, MATCH(Table5791052[[#This Row],[Attachment A Expenditure Subcategory]], 'Lists (to be hidden)'!E:E,0)),"")</f>
        <v/>
      </c>
      <c r="K532" s="168"/>
      <c r="L532" s="194">
        <f>IF(Table5791052[[#This Row],[FEMA Reimbursable?]]="Yes", Table5791052[[#This Row],[Total Expenditure Amount]]*0.25, Table5791052[[#This Row],[Total Expenditure Amount]])</f>
        <v>0</v>
      </c>
      <c r="M532" s="77" t="str">
        <f>IFERROR(INDEX('Lists (to be hidden)'!$D:$D,MATCH(I532,'Lists (to be hidden)'!$E:$E,0)),"")</f>
        <v/>
      </c>
      <c r="N532" s="78" t="str">
        <f>IFERROR(INDEX('Lists (to be hidden)'!$F:$F,MATCH(I532,'Lists (to be hidden)'!$E:$E,0)),"")</f>
        <v/>
      </c>
    </row>
    <row r="533" spans="1:14" x14ac:dyDescent="0.25">
      <c r="A533" s="18" t="s">
        <v>1254</v>
      </c>
      <c r="B533" s="18" t="str">
        <f>'1. Start Here'!$I$6</f>
        <v>N/A</v>
      </c>
      <c r="D533" s="23"/>
      <c r="E533" s="29" t="s">
        <v>1028</v>
      </c>
      <c r="F533" s="19"/>
      <c r="G533" s="20"/>
      <c r="H533" s="20"/>
      <c r="I533" s="40"/>
      <c r="J533" s="185" t="str">
        <f>IFERROR(INDEX('Lists (to be hidden)'!I:I, MATCH(Table5791052[[#This Row],[Attachment A Expenditure Subcategory]], 'Lists (to be hidden)'!E:E,0)),"")</f>
        <v/>
      </c>
      <c r="K533" s="168"/>
      <c r="L533" s="194">
        <f>IF(Table5791052[[#This Row],[FEMA Reimbursable?]]="Yes", Table5791052[[#This Row],[Total Expenditure Amount]]*0.25, Table5791052[[#This Row],[Total Expenditure Amount]])</f>
        <v>0</v>
      </c>
      <c r="M533" s="77" t="str">
        <f>IFERROR(INDEX('Lists (to be hidden)'!$D:$D,MATCH(I533,'Lists (to be hidden)'!$E:$E,0)),"")</f>
        <v/>
      </c>
      <c r="N533" s="78" t="str">
        <f>IFERROR(INDEX('Lists (to be hidden)'!$F:$F,MATCH(I533,'Lists (to be hidden)'!$E:$E,0)),"")</f>
        <v/>
      </c>
    </row>
    <row r="534" spans="1:14" x14ac:dyDescent="0.25">
      <c r="A534" s="18" t="s">
        <v>1254</v>
      </c>
      <c r="B534" s="18" t="str">
        <f>'1. Start Here'!$I$6</f>
        <v>N/A</v>
      </c>
      <c r="D534" s="23"/>
      <c r="E534" s="28" t="s">
        <v>1029</v>
      </c>
      <c r="F534" s="19"/>
      <c r="G534" s="20"/>
      <c r="H534" s="20"/>
      <c r="I534" s="40"/>
      <c r="J534" s="185" t="str">
        <f>IFERROR(INDEX('Lists (to be hidden)'!I:I, MATCH(Table5791052[[#This Row],[Attachment A Expenditure Subcategory]], 'Lists (to be hidden)'!E:E,0)),"")</f>
        <v/>
      </c>
      <c r="K534" s="168"/>
      <c r="L534" s="194">
        <f>IF(Table5791052[[#This Row],[FEMA Reimbursable?]]="Yes", Table5791052[[#This Row],[Total Expenditure Amount]]*0.25, Table5791052[[#This Row],[Total Expenditure Amount]])</f>
        <v>0</v>
      </c>
      <c r="M534" s="77" t="str">
        <f>IFERROR(INDEX('Lists (to be hidden)'!$D:$D,MATCH(I534,'Lists (to be hidden)'!$E:$E,0)),"")</f>
        <v/>
      </c>
      <c r="N534" s="78" t="str">
        <f>IFERROR(INDEX('Lists (to be hidden)'!$F:$F,MATCH(I534,'Lists (to be hidden)'!$E:$E,0)),"")</f>
        <v/>
      </c>
    </row>
    <row r="535" spans="1:14" x14ac:dyDescent="0.25">
      <c r="A535" s="18" t="s">
        <v>1254</v>
      </c>
      <c r="B535" s="18" t="str">
        <f>'1. Start Here'!$I$6</f>
        <v>N/A</v>
      </c>
      <c r="D535" s="23"/>
      <c r="E535" s="29" t="s">
        <v>1030</v>
      </c>
      <c r="F535" s="19"/>
      <c r="G535" s="20"/>
      <c r="H535" s="20"/>
      <c r="I535" s="40"/>
      <c r="J535" s="185" t="str">
        <f>IFERROR(INDEX('Lists (to be hidden)'!I:I, MATCH(Table5791052[[#This Row],[Attachment A Expenditure Subcategory]], 'Lists (to be hidden)'!E:E,0)),"")</f>
        <v/>
      </c>
      <c r="K535" s="168"/>
      <c r="L535" s="194">
        <f>IF(Table5791052[[#This Row],[FEMA Reimbursable?]]="Yes", Table5791052[[#This Row],[Total Expenditure Amount]]*0.25, Table5791052[[#This Row],[Total Expenditure Amount]])</f>
        <v>0</v>
      </c>
      <c r="M535" s="77" t="str">
        <f>IFERROR(INDEX('Lists (to be hidden)'!$D:$D,MATCH(I535,'Lists (to be hidden)'!$E:$E,0)),"")</f>
        <v/>
      </c>
      <c r="N535" s="78" t="str">
        <f>IFERROR(INDEX('Lists (to be hidden)'!$F:$F,MATCH(I535,'Lists (to be hidden)'!$E:$E,0)),"")</f>
        <v/>
      </c>
    </row>
    <row r="536" spans="1:14" x14ac:dyDescent="0.25">
      <c r="A536" s="18" t="s">
        <v>1254</v>
      </c>
      <c r="B536" s="18" t="str">
        <f>'1. Start Here'!$I$6</f>
        <v>N/A</v>
      </c>
      <c r="D536" s="23"/>
      <c r="E536" s="29" t="s">
        <v>1031</v>
      </c>
      <c r="F536" s="19"/>
      <c r="G536" s="20"/>
      <c r="H536" s="20"/>
      <c r="I536" s="40"/>
      <c r="J536" s="185" t="str">
        <f>IFERROR(INDEX('Lists (to be hidden)'!I:I, MATCH(Table5791052[[#This Row],[Attachment A Expenditure Subcategory]], 'Lists (to be hidden)'!E:E,0)),"")</f>
        <v/>
      </c>
      <c r="K536" s="168"/>
      <c r="L536" s="194">
        <f>IF(Table5791052[[#This Row],[FEMA Reimbursable?]]="Yes", Table5791052[[#This Row],[Total Expenditure Amount]]*0.25, Table5791052[[#This Row],[Total Expenditure Amount]])</f>
        <v>0</v>
      </c>
      <c r="M536" s="77" t="str">
        <f>IFERROR(INDEX('Lists (to be hidden)'!$D:$D,MATCH(I536,'Lists (to be hidden)'!$E:$E,0)),"")</f>
        <v/>
      </c>
      <c r="N536" s="78" t="str">
        <f>IFERROR(INDEX('Lists (to be hidden)'!$F:$F,MATCH(I536,'Lists (to be hidden)'!$E:$E,0)),"")</f>
        <v/>
      </c>
    </row>
    <row r="537" spans="1:14" x14ac:dyDescent="0.25">
      <c r="A537" s="18" t="s">
        <v>1254</v>
      </c>
      <c r="B537" s="18" t="str">
        <f>'1. Start Here'!$I$6</f>
        <v>N/A</v>
      </c>
      <c r="D537" s="23"/>
      <c r="E537" s="28" t="s">
        <v>1032</v>
      </c>
      <c r="F537" s="19"/>
      <c r="G537" s="20"/>
      <c r="H537" s="20"/>
      <c r="I537" s="40"/>
      <c r="J537" s="185" t="str">
        <f>IFERROR(INDEX('Lists (to be hidden)'!I:I, MATCH(Table5791052[[#This Row],[Attachment A Expenditure Subcategory]], 'Lists (to be hidden)'!E:E,0)),"")</f>
        <v/>
      </c>
      <c r="K537" s="168"/>
      <c r="L537" s="194">
        <f>IF(Table5791052[[#This Row],[FEMA Reimbursable?]]="Yes", Table5791052[[#This Row],[Total Expenditure Amount]]*0.25, Table5791052[[#This Row],[Total Expenditure Amount]])</f>
        <v>0</v>
      </c>
      <c r="M537" s="77" t="str">
        <f>IFERROR(INDEX('Lists (to be hidden)'!$D:$D,MATCH(I537,'Lists (to be hidden)'!$E:$E,0)),"")</f>
        <v/>
      </c>
      <c r="N537" s="78" t="str">
        <f>IFERROR(INDEX('Lists (to be hidden)'!$F:$F,MATCH(I537,'Lists (to be hidden)'!$E:$E,0)),"")</f>
        <v/>
      </c>
    </row>
    <row r="538" spans="1:14" x14ac:dyDescent="0.25">
      <c r="A538" s="18" t="s">
        <v>1254</v>
      </c>
      <c r="B538" s="18" t="str">
        <f>'1. Start Here'!$I$6</f>
        <v>N/A</v>
      </c>
      <c r="D538" s="23"/>
      <c r="E538" s="29" t="s">
        <v>1033</v>
      </c>
      <c r="F538" s="19"/>
      <c r="G538" s="20"/>
      <c r="H538" s="20"/>
      <c r="I538" s="40"/>
      <c r="J538" s="185" t="str">
        <f>IFERROR(INDEX('Lists (to be hidden)'!I:I, MATCH(Table5791052[[#This Row],[Attachment A Expenditure Subcategory]], 'Lists (to be hidden)'!E:E,0)),"")</f>
        <v/>
      </c>
      <c r="K538" s="168"/>
      <c r="L538" s="194">
        <f>IF(Table5791052[[#This Row],[FEMA Reimbursable?]]="Yes", Table5791052[[#This Row],[Total Expenditure Amount]]*0.25, Table5791052[[#This Row],[Total Expenditure Amount]])</f>
        <v>0</v>
      </c>
      <c r="M538" s="77" t="str">
        <f>IFERROR(INDEX('Lists (to be hidden)'!$D:$D,MATCH(I538,'Lists (to be hidden)'!$E:$E,0)),"")</f>
        <v/>
      </c>
      <c r="N538" s="78" t="str">
        <f>IFERROR(INDEX('Lists (to be hidden)'!$F:$F,MATCH(I538,'Lists (to be hidden)'!$E:$E,0)),"")</f>
        <v/>
      </c>
    </row>
    <row r="539" spans="1:14" x14ac:dyDescent="0.25">
      <c r="A539" s="18" t="s">
        <v>1254</v>
      </c>
      <c r="B539" s="18" t="str">
        <f>'1. Start Here'!$I$6</f>
        <v>N/A</v>
      </c>
      <c r="D539" s="23"/>
      <c r="E539" s="29" t="s">
        <v>1034</v>
      </c>
      <c r="F539" s="19"/>
      <c r="G539" s="20"/>
      <c r="H539" s="20"/>
      <c r="I539" s="40"/>
      <c r="J539" s="185" t="str">
        <f>IFERROR(INDEX('Lists (to be hidden)'!I:I, MATCH(Table5791052[[#This Row],[Attachment A Expenditure Subcategory]], 'Lists (to be hidden)'!E:E,0)),"")</f>
        <v/>
      </c>
      <c r="K539" s="168"/>
      <c r="L539" s="194">
        <f>IF(Table5791052[[#This Row],[FEMA Reimbursable?]]="Yes", Table5791052[[#This Row],[Total Expenditure Amount]]*0.25, Table5791052[[#This Row],[Total Expenditure Amount]])</f>
        <v>0</v>
      </c>
      <c r="M539" s="77" t="str">
        <f>IFERROR(INDEX('Lists (to be hidden)'!$D:$D,MATCH(I539,'Lists (to be hidden)'!$E:$E,0)),"")</f>
        <v/>
      </c>
      <c r="N539" s="78" t="str">
        <f>IFERROR(INDEX('Lists (to be hidden)'!$F:$F,MATCH(I539,'Lists (to be hidden)'!$E:$E,0)),"")</f>
        <v/>
      </c>
    </row>
    <row r="540" spans="1:14" x14ac:dyDescent="0.25">
      <c r="A540" s="18" t="s">
        <v>1254</v>
      </c>
      <c r="B540" s="18" t="str">
        <f>'1. Start Here'!$I$6</f>
        <v>N/A</v>
      </c>
      <c r="D540" s="23"/>
      <c r="E540" s="29" t="s">
        <v>1035</v>
      </c>
      <c r="F540" s="19"/>
      <c r="G540" s="20"/>
      <c r="H540" s="20"/>
      <c r="I540" s="40"/>
      <c r="J540" s="185" t="str">
        <f>IFERROR(INDEX('Lists (to be hidden)'!I:I, MATCH(Table5791052[[#This Row],[Attachment A Expenditure Subcategory]], 'Lists (to be hidden)'!E:E,0)),"")</f>
        <v/>
      </c>
      <c r="K540" s="168"/>
      <c r="L540" s="194">
        <f>IF(Table5791052[[#This Row],[FEMA Reimbursable?]]="Yes", Table5791052[[#This Row],[Total Expenditure Amount]]*0.25, Table5791052[[#This Row],[Total Expenditure Amount]])</f>
        <v>0</v>
      </c>
      <c r="M540" s="77" t="str">
        <f>IFERROR(INDEX('Lists (to be hidden)'!$D:$D,MATCH(I540,'Lists (to be hidden)'!$E:$E,0)),"")</f>
        <v/>
      </c>
      <c r="N540" s="78" t="str">
        <f>IFERROR(INDEX('Lists (to be hidden)'!$F:$F,MATCH(I540,'Lists (to be hidden)'!$E:$E,0)),"")</f>
        <v/>
      </c>
    </row>
    <row r="541" spans="1:14" x14ac:dyDescent="0.25">
      <c r="A541" s="18" t="s">
        <v>1254</v>
      </c>
      <c r="B541" s="18" t="str">
        <f>'1. Start Here'!$I$6</f>
        <v>N/A</v>
      </c>
      <c r="D541" s="23"/>
      <c r="E541" s="29" t="s">
        <v>1036</v>
      </c>
      <c r="F541" s="19"/>
      <c r="G541" s="20"/>
      <c r="H541" s="20"/>
      <c r="I541" s="40"/>
      <c r="J541" s="185" t="str">
        <f>IFERROR(INDEX('Lists (to be hidden)'!I:I, MATCH(Table5791052[[#This Row],[Attachment A Expenditure Subcategory]], 'Lists (to be hidden)'!E:E,0)),"")</f>
        <v/>
      </c>
      <c r="K541" s="168"/>
      <c r="L541" s="194">
        <f>IF(Table5791052[[#This Row],[FEMA Reimbursable?]]="Yes", Table5791052[[#This Row],[Total Expenditure Amount]]*0.25, Table5791052[[#This Row],[Total Expenditure Amount]])</f>
        <v>0</v>
      </c>
      <c r="M541" s="77" t="str">
        <f>IFERROR(INDEX('Lists (to be hidden)'!$D:$D,MATCH(I541,'Lists (to be hidden)'!$E:$E,0)),"")</f>
        <v/>
      </c>
      <c r="N541" s="78" t="str">
        <f>IFERROR(INDEX('Lists (to be hidden)'!$F:$F,MATCH(I541,'Lists (to be hidden)'!$E:$E,0)),"")</f>
        <v/>
      </c>
    </row>
    <row r="542" spans="1:14" x14ac:dyDescent="0.25">
      <c r="A542" s="18" t="s">
        <v>1254</v>
      </c>
      <c r="B542" s="18" t="str">
        <f>'1. Start Here'!$I$6</f>
        <v>N/A</v>
      </c>
      <c r="D542" s="23"/>
      <c r="E542" s="28" t="s">
        <v>1037</v>
      </c>
      <c r="F542" s="19"/>
      <c r="G542" s="20"/>
      <c r="H542" s="20"/>
      <c r="I542" s="40"/>
      <c r="J542" s="185" t="str">
        <f>IFERROR(INDEX('Lists (to be hidden)'!I:I, MATCH(Table5791052[[#This Row],[Attachment A Expenditure Subcategory]], 'Lists (to be hidden)'!E:E,0)),"")</f>
        <v/>
      </c>
      <c r="K542" s="168"/>
      <c r="L542" s="194">
        <f>IF(Table5791052[[#This Row],[FEMA Reimbursable?]]="Yes", Table5791052[[#This Row],[Total Expenditure Amount]]*0.25, Table5791052[[#This Row],[Total Expenditure Amount]])</f>
        <v>0</v>
      </c>
      <c r="M542" s="77" t="str">
        <f>IFERROR(INDEX('Lists (to be hidden)'!$D:$D,MATCH(I542,'Lists (to be hidden)'!$E:$E,0)),"")</f>
        <v/>
      </c>
      <c r="N542" s="78" t="str">
        <f>IFERROR(INDEX('Lists (to be hidden)'!$F:$F,MATCH(I542,'Lists (to be hidden)'!$E:$E,0)),"")</f>
        <v/>
      </c>
    </row>
    <row r="543" spans="1:14" x14ac:dyDescent="0.25">
      <c r="A543" s="18" t="s">
        <v>1254</v>
      </c>
      <c r="B543" s="18" t="str">
        <f>'1. Start Here'!$I$6</f>
        <v>N/A</v>
      </c>
      <c r="D543" s="23"/>
      <c r="E543" s="29" t="s">
        <v>1038</v>
      </c>
      <c r="F543" s="19"/>
      <c r="G543" s="20"/>
      <c r="H543" s="20"/>
      <c r="I543" s="40"/>
      <c r="J543" s="185" t="str">
        <f>IFERROR(INDEX('Lists (to be hidden)'!I:I, MATCH(Table5791052[[#This Row],[Attachment A Expenditure Subcategory]], 'Lists (to be hidden)'!E:E,0)),"")</f>
        <v/>
      </c>
      <c r="K543" s="168"/>
      <c r="L543" s="194">
        <f>IF(Table5791052[[#This Row],[FEMA Reimbursable?]]="Yes", Table5791052[[#This Row],[Total Expenditure Amount]]*0.25, Table5791052[[#This Row],[Total Expenditure Amount]])</f>
        <v>0</v>
      </c>
      <c r="M543" s="77" t="str">
        <f>IFERROR(INDEX('Lists (to be hidden)'!$D:$D,MATCH(I543,'Lists (to be hidden)'!$E:$E,0)),"")</f>
        <v/>
      </c>
      <c r="N543" s="78" t="str">
        <f>IFERROR(INDEX('Lists (to be hidden)'!$F:$F,MATCH(I543,'Lists (to be hidden)'!$E:$E,0)),"")</f>
        <v/>
      </c>
    </row>
    <row r="544" spans="1:14" x14ac:dyDescent="0.25">
      <c r="A544" s="18" t="s">
        <v>1254</v>
      </c>
      <c r="B544" s="18" t="str">
        <f>'1. Start Here'!$I$6</f>
        <v>N/A</v>
      </c>
      <c r="D544" s="23"/>
      <c r="E544" s="29" t="s">
        <v>1039</v>
      </c>
      <c r="F544" s="19"/>
      <c r="G544" s="20"/>
      <c r="H544" s="20"/>
      <c r="I544" s="40"/>
      <c r="J544" s="185" t="str">
        <f>IFERROR(INDEX('Lists (to be hidden)'!I:I, MATCH(Table5791052[[#This Row],[Attachment A Expenditure Subcategory]], 'Lists (to be hidden)'!E:E,0)),"")</f>
        <v/>
      </c>
      <c r="K544" s="168"/>
      <c r="L544" s="194">
        <f>IF(Table5791052[[#This Row],[FEMA Reimbursable?]]="Yes", Table5791052[[#This Row],[Total Expenditure Amount]]*0.25, Table5791052[[#This Row],[Total Expenditure Amount]])</f>
        <v>0</v>
      </c>
      <c r="M544" s="77" t="str">
        <f>IFERROR(INDEX('Lists (to be hidden)'!$D:$D,MATCH(I544,'Lists (to be hidden)'!$E:$E,0)),"")</f>
        <v/>
      </c>
      <c r="N544" s="78" t="str">
        <f>IFERROR(INDEX('Lists (to be hidden)'!$F:$F,MATCH(I544,'Lists (to be hidden)'!$E:$E,0)),"")</f>
        <v/>
      </c>
    </row>
    <row r="545" spans="1:14" x14ac:dyDescent="0.25">
      <c r="A545" s="18" t="s">
        <v>1254</v>
      </c>
      <c r="B545" s="18" t="str">
        <f>'1. Start Here'!$I$6</f>
        <v>N/A</v>
      </c>
      <c r="D545" s="23"/>
      <c r="E545" s="28" t="s">
        <v>1040</v>
      </c>
      <c r="F545" s="19"/>
      <c r="G545" s="20"/>
      <c r="H545" s="20"/>
      <c r="I545" s="40"/>
      <c r="J545" s="185" t="str">
        <f>IFERROR(INDEX('Lists (to be hidden)'!I:I, MATCH(Table5791052[[#This Row],[Attachment A Expenditure Subcategory]], 'Lists (to be hidden)'!E:E,0)),"")</f>
        <v/>
      </c>
      <c r="K545" s="168"/>
      <c r="L545" s="194">
        <f>IF(Table5791052[[#This Row],[FEMA Reimbursable?]]="Yes", Table5791052[[#This Row],[Total Expenditure Amount]]*0.25, Table5791052[[#This Row],[Total Expenditure Amount]])</f>
        <v>0</v>
      </c>
      <c r="M545" s="77" t="str">
        <f>IFERROR(INDEX('Lists (to be hidden)'!$D:$D,MATCH(I545,'Lists (to be hidden)'!$E:$E,0)),"")</f>
        <v/>
      </c>
      <c r="N545" s="78" t="str">
        <f>IFERROR(INDEX('Lists (to be hidden)'!$F:$F,MATCH(I545,'Lists (to be hidden)'!$E:$E,0)),"")</f>
        <v/>
      </c>
    </row>
    <row r="546" spans="1:14" x14ac:dyDescent="0.25">
      <c r="A546" s="18" t="s">
        <v>1254</v>
      </c>
      <c r="B546" s="18" t="str">
        <f>'1. Start Here'!$I$6</f>
        <v>N/A</v>
      </c>
      <c r="D546" s="23"/>
      <c r="E546" s="29" t="s">
        <v>1041</v>
      </c>
      <c r="F546" s="19"/>
      <c r="G546" s="20"/>
      <c r="H546" s="20"/>
      <c r="I546" s="40"/>
      <c r="J546" s="185" t="str">
        <f>IFERROR(INDEX('Lists (to be hidden)'!I:I, MATCH(Table5791052[[#This Row],[Attachment A Expenditure Subcategory]], 'Lists (to be hidden)'!E:E,0)),"")</f>
        <v/>
      </c>
      <c r="K546" s="168"/>
      <c r="L546" s="194">
        <f>IF(Table5791052[[#This Row],[FEMA Reimbursable?]]="Yes", Table5791052[[#This Row],[Total Expenditure Amount]]*0.25, Table5791052[[#This Row],[Total Expenditure Amount]])</f>
        <v>0</v>
      </c>
      <c r="M546" s="77" t="str">
        <f>IFERROR(INDEX('Lists (to be hidden)'!$D:$D,MATCH(I546,'Lists (to be hidden)'!$E:$E,0)),"")</f>
        <v/>
      </c>
      <c r="N546" s="78" t="str">
        <f>IFERROR(INDEX('Lists (to be hidden)'!$F:$F,MATCH(I546,'Lists (to be hidden)'!$E:$E,0)),"")</f>
        <v/>
      </c>
    </row>
    <row r="547" spans="1:14" x14ac:dyDescent="0.25">
      <c r="A547" s="18" t="s">
        <v>1254</v>
      </c>
      <c r="B547" s="18" t="str">
        <f>'1. Start Here'!$I$6</f>
        <v>N/A</v>
      </c>
      <c r="D547" s="23"/>
      <c r="E547" s="29" t="s">
        <v>1042</v>
      </c>
      <c r="F547" s="19"/>
      <c r="G547" s="20"/>
      <c r="H547" s="20"/>
      <c r="I547" s="40"/>
      <c r="J547" s="185" t="str">
        <f>IFERROR(INDEX('Lists (to be hidden)'!I:I, MATCH(Table5791052[[#This Row],[Attachment A Expenditure Subcategory]], 'Lists (to be hidden)'!E:E,0)),"")</f>
        <v/>
      </c>
      <c r="K547" s="168"/>
      <c r="L547" s="194">
        <f>IF(Table5791052[[#This Row],[FEMA Reimbursable?]]="Yes", Table5791052[[#This Row],[Total Expenditure Amount]]*0.25, Table5791052[[#This Row],[Total Expenditure Amount]])</f>
        <v>0</v>
      </c>
      <c r="M547" s="77" t="str">
        <f>IFERROR(INDEX('Lists (to be hidden)'!$D:$D,MATCH(I547,'Lists (to be hidden)'!$E:$E,0)),"")</f>
        <v/>
      </c>
      <c r="N547" s="78" t="str">
        <f>IFERROR(INDEX('Lists (to be hidden)'!$F:$F,MATCH(I547,'Lists (to be hidden)'!$E:$E,0)),"")</f>
        <v/>
      </c>
    </row>
    <row r="548" spans="1:14" x14ac:dyDescent="0.25">
      <c r="A548" s="18" t="s">
        <v>1254</v>
      </c>
      <c r="B548" s="18" t="str">
        <f>'1. Start Here'!$I$6</f>
        <v>N/A</v>
      </c>
      <c r="D548" s="23"/>
      <c r="E548" s="29" t="s">
        <v>1043</v>
      </c>
      <c r="F548" s="19"/>
      <c r="G548" s="20"/>
      <c r="H548" s="20"/>
      <c r="I548" s="40"/>
      <c r="J548" s="185" t="str">
        <f>IFERROR(INDEX('Lists (to be hidden)'!I:I, MATCH(Table5791052[[#This Row],[Attachment A Expenditure Subcategory]], 'Lists (to be hidden)'!E:E,0)),"")</f>
        <v/>
      </c>
      <c r="K548" s="168"/>
      <c r="L548" s="194">
        <f>IF(Table5791052[[#This Row],[FEMA Reimbursable?]]="Yes", Table5791052[[#This Row],[Total Expenditure Amount]]*0.25, Table5791052[[#This Row],[Total Expenditure Amount]])</f>
        <v>0</v>
      </c>
      <c r="M548" s="77" t="str">
        <f>IFERROR(INDEX('Lists (to be hidden)'!$D:$D,MATCH(I548,'Lists (to be hidden)'!$E:$E,0)),"")</f>
        <v/>
      </c>
      <c r="N548" s="78" t="str">
        <f>IFERROR(INDEX('Lists (to be hidden)'!$F:$F,MATCH(I548,'Lists (to be hidden)'!$E:$E,0)),"")</f>
        <v/>
      </c>
    </row>
    <row r="549" spans="1:14" x14ac:dyDescent="0.25">
      <c r="A549" s="18" t="s">
        <v>1254</v>
      </c>
      <c r="B549" s="18" t="str">
        <f>'1. Start Here'!$I$6</f>
        <v>N/A</v>
      </c>
      <c r="D549" s="23"/>
      <c r="E549" s="29" t="s">
        <v>1044</v>
      </c>
      <c r="F549" s="19"/>
      <c r="G549" s="20"/>
      <c r="H549" s="20"/>
      <c r="I549" s="40"/>
      <c r="J549" s="185" t="str">
        <f>IFERROR(INDEX('Lists (to be hidden)'!I:I, MATCH(Table5791052[[#This Row],[Attachment A Expenditure Subcategory]], 'Lists (to be hidden)'!E:E,0)),"")</f>
        <v/>
      </c>
      <c r="K549" s="168"/>
      <c r="L549" s="194">
        <f>IF(Table5791052[[#This Row],[FEMA Reimbursable?]]="Yes", Table5791052[[#This Row],[Total Expenditure Amount]]*0.25, Table5791052[[#This Row],[Total Expenditure Amount]])</f>
        <v>0</v>
      </c>
      <c r="M549" s="77" t="str">
        <f>IFERROR(INDEX('Lists (to be hidden)'!$D:$D,MATCH(I549,'Lists (to be hidden)'!$E:$E,0)),"")</f>
        <v/>
      </c>
      <c r="N549" s="78" t="str">
        <f>IFERROR(INDEX('Lists (to be hidden)'!$F:$F,MATCH(I549,'Lists (to be hidden)'!$E:$E,0)),"")</f>
        <v/>
      </c>
    </row>
    <row r="550" spans="1:14" x14ac:dyDescent="0.25">
      <c r="A550" s="18" t="s">
        <v>1254</v>
      </c>
      <c r="B550" s="18" t="str">
        <f>'1. Start Here'!$I$6</f>
        <v>N/A</v>
      </c>
      <c r="D550" s="23"/>
      <c r="E550" s="28" t="s">
        <v>1045</v>
      </c>
      <c r="F550" s="19"/>
      <c r="G550" s="20"/>
      <c r="H550" s="20"/>
      <c r="I550" s="40"/>
      <c r="J550" s="185" t="str">
        <f>IFERROR(INDEX('Lists (to be hidden)'!I:I, MATCH(Table5791052[[#This Row],[Attachment A Expenditure Subcategory]], 'Lists (to be hidden)'!E:E,0)),"")</f>
        <v/>
      </c>
      <c r="K550" s="168"/>
      <c r="L550" s="194">
        <f>IF(Table5791052[[#This Row],[FEMA Reimbursable?]]="Yes", Table5791052[[#This Row],[Total Expenditure Amount]]*0.25, Table5791052[[#This Row],[Total Expenditure Amount]])</f>
        <v>0</v>
      </c>
      <c r="M550" s="77" t="str">
        <f>IFERROR(INDEX('Lists (to be hidden)'!$D:$D,MATCH(I550,'Lists (to be hidden)'!$E:$E,0)),"")</f>
        <v/>
      </c>
      <c r="N550" s="78" t="str">
        <f>IFERROR(INDEX('Lists (to be hidden)'!$F:$F,MATCH(I550,'Lists (to be hidden)'!$E:$E,0)),"")</f>
        <v/>
      </c>
    </row>
    <row r="551" spans="1:14" x14ac:dyDescent="0.25">
      <c r="A551" s="18" t="s">
        <v>1254</v>
      </c>
      <c r="B551" s="18" t="str">
        <f>'1. Start Here'!$I$6</f>
        <v>N/A</v>
      </c>
      <c r="D551" s="23"/>
      <c r="E551" s="29" t="s">
        <v>1046</v>
      </c>
      <c r="F551" s="19"/>
      <c r="G551" s="20"/>
      <c r="H551" s="20"/>
      <c r="I551" s="40"/>
      <c r="J551" s="185" t="str">
        <f>IFERROR(INDEX('Lists (to be hidden)'!I:I, MATCH(Table5791052[[#This Row],[Attachment A Expenditure Subcategory]], 'Lists (to be hidden)'!E:E,0)),"")</f>
        <v/>
      </c>
      <c r="K551" s="168"/>
      <c r="L551" s="194">
        <f>IF(Table5791052[[#This Row],[FEMA Reimbursable?]]="Yes", Table5791052[[#This Row],[Total Expenditure Amount]]*0.25, Table5791052[[#This Row],[Total Expenditure Amount]])</f>
        <v>0</v>
      </c>
      <c r="M551" s="77" t="str">
        <f>IFERROR(INDEX('Lists (to be hidden)'!$D:$D,MATCH(I551,'Lists (to be hidden)'!$E:$E,0)),"")</f>
        <v/>
      </c>
      <c r="N551" s="78" t="str">
        <f>IFERROR(INDEX('Lists (to be hidden)'!$F:$F,MATCH(I551,'Lists (to be hidden)'!$E:$E,0)),"")</f>
        <v/>
      </c>
    </row>
    <row r="552" spans="1:14" x14ac:dyDescent="0.25">
      <c r="A552" s="18" t="s">
        <v>1254</v>
      </c>
      <c r="B552" s="18" t="str">
        <f>'1. Start Here'!$I$6</f>
        <v>N/A</v>
      </c>
      <c r="D552" s="23"/>
      <c r="E552" s="29" t="s">
        <v>1047</v>
      </c>
      <c r="F552" s="19"/>
      <c r="G552" s="20"/>
      <c r="H552" s="20"/>
      <c r="I552" s="40"/>
      <c r="J552" s="185" t="str">
        <f>IFERROR(INDEX('Lists (to be hidden)'!I:I, MATCH(Table5791052[[#This Row],[Attachment A Expenditure Subcategory]], 'Lists (to be hidden)'!E:E,0)),"")</f>
        <v/>
      </c>
      <c r="K552" s="168"/>
      <c r="L552" s="194">
        <f>IF(Table5791052[[#This Row],[FEMA Reimbursable?]]="Yes", Table5791052[[#This Row],[Total Expenditure Amount]]*0.25, Table5791052[[#This Row],[Total Expenditure Amount]])</f>
        <v>0</v>
      </c>
      <c r="M552" s="77" t="str">
        <f>IFERROR(INDEX('Lists (to be hidden)'!$D:$D,MATCH(I552,'Lists (to be hidden)'!$E:$E,0)),"")</f>
        <v/>
      </c>
      <c r="N552" s="78" t="str">
        <f>IFERROR(INDEX('Lists (to be hidden)'!$F:$F,MATCH(I552,'Lists (to be hidden)'!$E:$E,0)),"")</f>
        <v/>
      </c>
    </row>
    <row r="553" spans="1:14" x14ac:dyDescent="0.25">
      <c r="A553" s="18" t="s">
        <v>1254</v>
      </c>
      <c r="B553" s="18" t="str">
        <f>'1. Start Here'!$I$6</f>
        <v>N/A</v>
      </c>
      <c r="D553" s="23"/>
      <c r="E553" s="28" t="s">
        <v>1048</v>
      </c>
      <c r="F553" s="19"/>
      <c r="G553" s="20"/>
      <c r="H553" s="20"/>
      <c r="I553" s="40"/>
      <c r="J553" s="185" t="str">
        <f>IFERROR(INDEX('Lists (to be hidden)'!I:I, MATCH(Table5791052[[#This Row],[Attachment A Expenditure Subcategory]], 'Lists (to be hidden)'!E:E,0)),"")</f>
        <v/>
      </c>
      <c r="K553" s="168"/>
      <c r="L553" s="194">
        <f>IF(Table5791052[[#This Row],[FEMA Reimbursable?]]="Yes", Table5791052[[#This Row],[Total Expenditure Amount]]*0.25, Table5791052[[#This Row],[Total Expenditure Amount]])</f>
        <v>0</v>
      </c>
      <c r="M553" s="77" t="str">
        <f>IFERROR(INDEX('Lists (to be hidden)'!$D:$D,MATCH(I553,'Lists (to be hidden)'!$E:$E,0)),"")</f>
        <v/>
      </c>
      <c r="N553" s="78" t="str">
        <f>IFERROR(INDEX('Lists (to be hidden)'!$F:$F,MATCH(I553,'Lists (to be hidden)'!$E:$E,0)),"")</f>
        <v/>
      </c>
    </row>
    <row r="554" spans="1:14" x14ac:dyDescent="0.25">
      <c r="A554" s="18" t="s">
        <v>1254</v>
      </c>
      <c r="B554" s="18" t="str">
        <f>'1. Start Here'!$I$6</f>
        <v>N/A</v>
      </c>
      <c r="D554" s="23"/>
      <c r="E554" s="29" t="s">
        <v>1049</v>
      </c>
      <c r="F554" s="19"/>
      <c r="G554" s="20"/>
      <c r="H554" s="20"/>
      <c r="I554" s="40"/>
      <c r="J554" s="185" t="str">
        <f>IFERROR(INDEX('Lists (to be hidden)'!I:I, MATCH(Table5791052[[#This Row],[Attachment A Expenditure Subcategory]], 'Lists (to be hidden)'!E:E,0)),"")</f>
        <v/>
      </c>
      <c r="K554" s="168"/>
      <c r="L554" s="194">
        <f>IF(Table5791052[[#This Row],[FEMA Reimbursable?]]="Yes", Table5791052[[#This Row],[Total Expenditure Amount]]*0.25, Table5791052[[#This Row],[Total Expenditure Amount]])</f>
        <v>0</v>
      </c>
      <c r="M554" s="77" t="str">
        <f>IFERROR(INDEX('Lists (to be hidden)'!$D:$D,MATCH(I554,'Lists (to be hidden)'!$E:$E,0)),"")</f>
        <v/>
      </c>
      <c r="N554" s="78" t="str">
        <f>IFERROR(INDEX('Lists (to be hidden)'!$F:$F,MATCH(I554,'Lists (to be hidden)'!$E:$E,0)),"")</f>
        <v/>
      </c>
    </row>
    <row r="555" spans="1:14" x14ac:dyDescent="0.25">
      <c r="A555" s="18" t="s">
        <v>1254</v>
      </c>
      <c r="B555" s="18" t="str">
        <f>'1. Start Here'!$I$6</f>
        <v>N/A</v>
      </c>
      <c r="D555" s="23"/>
      <c r="E555" s="29" t="s">
        <v>1050</v>
      </c>
      <c r="F555" s="19"/>
      <c r="G555" s="20"/>
      <c r="H555" s="20"/>
      <c r="I555" s="40"/>
      <c r="J555" s="185" t="str">
        <f>IFERROR(INDEX('Lists (to be hidden)'!I:I, MATCH(Table5791052[[#This Row],[Attachment A Expenditure Subcategory]], 'Lists (to be hidden)'!E:E,0)),"")</f>
        <v/>
      </c>
      <c r="K555" s="168"/>
      <c r="L555" s="194">
        <f>IF(Table5791052[[#This Row],[FEMA Reimbursable?]]="Yes", Table5791052[[#This Row],[Total Expenditure Amount]]*0.25, Table5791052[[#This Row],[Total Expenditure Amount]])</f>
        <v>0</v>
      </c>
      <c r="M555" s="77" t="str">
        <f>IFERROR(INDEX('Lists (to be hidden)'!$D:$D,MATCH(I555,'Lists (to be hidden)'!$E:$E,0)),"")</f>
        <v/>
      </c>
      <c r="N555" s="78" t="str">
        <f>IFERROR(INDEX('Lists (to be hidden)'!$F:$F,MATCH(I555,'Lists (to be hidden)'!$E:$E,0)),"")</f>
        <v/>
      </c>
    </row>
    <row r="556" spans="1:14" x14ac:dyDescent="0.25">
      <c r="A556" s="18" t="s">
        <v>1254</v>
      </c>
      <c r="B556" s="18" t="str">
        <f>'1. Start Here'!$I$6</f>
        <v>N/A</v>
      </c>
      <c r="D556" s="23"/>
      <c r="E556" s="29" t="s">
        <v>1051</v>
      </c>
      <c r="F556" s="19"/>
      <c r="G556" s="20"/>
      <c r="H556" s="20"/>
      <c r="I556" s="40"/>
      <c r="J556" s="185" t="str">
        <f>IFERROR(INDEX('Lists (to be hidden)'!I:I, MATCH(Table5791052[[#This Row],[Attachment A Expenditure Subcategory]], 'Lists (to be hidden)'!E:E,0)),"")</f>
        <v/>
      </c>
      <c r="K556" s="168"/>
      <c r="L556" s="194">
        <f>IF(Table5791052[[#This Row],[FEMA Reimbursable?]]="Yes", Table5791052[[#This Row],[Total Expenditure Amount]]*0.25, Table5791052[[#This Row],[Total Expenditure Amount]])</f>
        <v>0</v>
      </c>
      <c r="M556" s="77" t="str">
        <f>IFERROR(INDEX('Lists (to be hidden)'!$D:$D,MATCH(I556,'Lists (to be hidden)'!$E:$E,0)),"")</f>
        <v/>
      </c>
      <c r="N556" s="78" t="str">
        <f>IFERROR(INDEX('Lists (to be hidden)'!$F:$F,MATCH(I556,'Lists (to be hidden)'!$E:$E,0)),"")</f>
        <v/>
      </c>
    </row>
    <row r="557" spans="1:14" x14ac:dyDescent="0.25">
      <c r="A557" s="18" t="s">
        <v>1254</v>
      </c>
      <c r="B557" s="18" t="str">
        <f>'1. Start Here'!$I$6</f>
        <v>N/A</v>
      </c>
      <c r="D557" s="23"/>
      <c r="E557" s="29" t="s">
        <v>1052</v>
      </c>
      <c r="F557" s="19"/>
      <c r="G557" s="20"/>
      <c r="H557" s="20"/>
      <c r="I557" s="40"/>
      <c r="J557" s="185" t="str">
        <f>IFERROR(INDEX('Lists (to be hidden)'!I:I, MATCH(Table5791052[[#This Row],[Attachment A Expenditure Subcategory]], 'Lists (to be hidden)'!E:E,0)),"")</f>
        <v/>
      </c>
      <c r="K557" s="168"/>
      <c r="L557" s="194">
        <f>IF(Table5791052[[#This Row],[FEMA Reimbursable?]]="Yes", Table5791052[[#This Row],[Total Expenditure Amount]]*0.25, Table5791052[[#This Row],[Total Expenditure Amount]])</f>
        <v>0</v>
      </c>
      <c r="M557" s="77" t="str">
        <f>IFERROR(INDEX('Lists (to be hidden)'!$D:$D,MATCH(I557,'Lists (to be hidden)'!$E:$E,0)),"")</f>
        <v/>
      </c>
      <c r="N557" s="78" t="str">
        <f>IFERROR(INDEX('Lists (to be hidden)'!$F:$F,MATCH(I557,'Lists (to be hidden)'!$E:$E,0)),"")</f>
        <v/>
      </c>
    </row>
    <row r="558" spans="1:14" x14ac:dyDescent="0.25">
      <c r="A558" s="18" t="s">
        <v>1254</v>
      </c>
      <c r="B558" s="18" t="str">
        <f>'1. Start Here'!$I$6</f>
        <v>N/A</v>
      </c>
      <c r="D558" s="23"/>
      <c r="E558" s="28" t="s">
        <v>1053</v>
      </c>
      <c r="F558" s="19"/>
      <c r="G558" s="20"/>
      <c r="H558" s="20"/>
      <c r="I558" s="40"/>
      <c r="J558" s="185" t="str">
        <f>IFERROR(INDEX('Lists (to be hidden)'!I:I, MATCH(Table5791052[[#This Row],[Attachment A Expenditure Subcategory]], 'Lists (to be hidden)'!E:E,0)),"")</f>
        <v/>
      </c>
      <c r="K558" s="168"/>
      <c r="L558" s="194">
        <f>IF(Table5791052[[#This Row],[FEMA Reimbursable?]]="Yes", Table5791052[[#This Row],[Total Expenditure Amount]]*0.25, Table5791052[[#This Row],[Total Expenditure Amount]])</f>
        <v>0</v>
      </c>
      <c r="M558" s="77" t="str">
        <f>IFERROR(INDEX('Lists (to be hidden)'!$D:$D,MATCH(I558,'Lists (to be hidden)'!$E:$E,0)),"")</f>
        <v/>
      </c>
      <c r="N558" s="78" t="str">
        <f>IFERROR(INDEX('Lists (to be hidden)'!$F:$F,MATCH(I558,'Lists (to be hidden)'!$E:$E,0)),"")</f>
        <v/>
      </c>
    </row>
    <row r="559" spans="1:14" x14ac:dyDescent="0.25">
      <c r="A559" s="18" t="s">
        <v>1254</v>
      </c>
      <c r="B559" s="18" t="str">
        <f>'1. Start Here'!$I$6</f>
        <v>N/A</v>
      </c>
      <c r="D559" s="23"/>
      <c r="E559" s="29" t="s">
        <v>1054</v>
      </c>
      <c r="F559" s="19"/>
      <c r="G559" s="20"/>
      <c r="H559" s="20"/>
      <c r="I559" s="40"/>
      <c r="J559" s="185" t="str">
        <f>IFERROR(INDEX('Lists (to be hidden)'!I:I, MATCH(Table5791052[[#This Row],[Attachment A Expenditure Subcategory]], 'Lists (to be hidden)'!E:E,0)),"")</f>
        <v/>
      </c>
      <c r="K559" s="168"/>
      <c r="L559" s="194">
        <f>IF(Table5791052[[#This Row],[FEMA Reimbursable?]]="Yes", Table5791052[[#This Row],[Total Expenditure Amount]]*0.25, Table5791052[[#This Row],[Total Expenditure Amount]])</f>
        <v>0</v>
      </c>
      <c r="M559" s="77" t="str">
        <f>IFERROR(INDEX('Lists (to be hidden)'!$D:$D,MATCH(I559,'Lists (to be hidden)'!$E:$E,0)),"")</f>
        <v/>
      </c>
      <c r="N559" s="78" t="str">
        <f>IFERROR(INDEX('Lists (to be hidden)'!$F:$F,MATCH(I559,'Lists (to be hidden)'!$E:$E,0)),"")</f>
        <v/>
      </c>
    </row>
    <row r="560" spans="1:14" x14ac:dyDescent="0.25">
      <c r="A560" s="18" t="s">
        <v>1254</v>
      </c>
      <c r="B560" s="18" t="str">
        <f>'1. Start Here'!$I$6</f>
        <v>N/A</v>
      </c>
      <c r="D560" s="23"/>
      <c r="E560" s="29" t="s">
        <v>1055</v>
      </c>
      <c r="F560" s="19"/>
      <c r="G560" s="20"/>
      <c r="H560" s="20"/>
      <c r="I560" s="40"/>
      <c r="J560" s="185" t="str">
        <f>IFERROR(INDEX('Lists (to be hidden)'!I:I, MATCH(Table5791052[[#This Row],[Attachment A Expenditure Subcategory]], 'Lists (to be hidden)'!E:E,0)),"")</f>
        <v/>
      </c>
      <c r="K560" s="168"/>
      <c r="L560" s="194">
        <f>IF(Table5791052[[#This Row],[FEMA Reimbursable?]]="Yes", Table5791052[[#This Row],[Total Expenditure Amount]]*0.25, Table5791052[[#This Row],[Total Expenditure Amount]])</f>
        <v>0</v>
      </c>
      <c r="M560" s="77" t="str">
        <f>IFERROR(INDEX('Lists (to be hidden)'!$D:$D,MATCH(I560,'Lists (to be hidden)'!$E:$E,0)),"")</f>
        <v/>
      </c>
      <c r="N560" s="78" t="str">
        <f>IFERROR(INDEX('Lists (to be hidden)'!$F:$F,MATCH(I560,'Lists (to be hidden)'!$E:$E,0)),"")</f>
        <v/>
      </c>
    </row>
    <row r="561" spans="1:14" x14ac:dyDescent="0.25">
      <c r="A561" s="18" t="s">
        <v>1254</v>
      </c>
      <c r="B561" s="18" t="str">
        <f>'1. Start Here'!$I$6</f>
        <v>N/A</v>
      </c>
      <c r="D561" s="23"/>
      <c r="E561" s="28" t="s">
        <v>1056</v>
      </c>
      <c r="F561" s="19"/>
      <c r="G561" s="20"/>
      <c r="H561" s="20"/>
      <c r="I561" s="40"/>
      <c r="J561" s="185" t="str">
        <f>IFERROR(INDEX('Lists (to be hidden)'!I:I, MATCH(Table5791052[[#This Row],[Attachment A Expenditure Subcategory]], 'Lists (to be hidden)'!E:E,0)),"")</f>
        <v/>
      </c>
      <c r="K561" s="168"/>
      <c r="L561" s="194">
        <f>IF(Table5791052[[#This Row],[FEMA Reimbursable?]]="Yes", Table5791052[[#This Row],[Total Expenditure Amount]]*0.25, Table5791052[[#This Row],[Total Expenditure Amount]])</f>
        <v>0</v>
      </c>
      <c r="M561" s="77" t="str">
        <f>IFERROR(INDEX('Lists (to be hidden)'!$D:$D,MATCH(I561,'Lists (to be hidden)'!$E:$E,0)),"")</f>
        <v/>
      </c>
      <c r="N561" s="78" t="str">
        <f>IFERROR(INDEX('Lists (to be hidden)'!$F:$F,MATCH(I561,'Lists (to be hidden)'!$E:$E,0)),"")</f>
        <v/>
      </c>
    </row>
    <row r="562" spans="1:14" x14ac:dyDescent="0.25">
      <c r="A562" s="18" t="s">
        <v>1254</v>
      </c>
      <c r="B562" s="18" t="str">
        <f>'1. Start Here'!$I$6</f>
        <v>N/A</v>
      </c>
      <c r="D562" s="23"/>
      <c r="E562" s="29" t="s">
        <v>1057</v>
      </c>
      <c r="F562" s="19"/>
      <c r="G562" s="20"/>
      <c r="H562" s="20"/>
      <c r="I562" s="40"/>
      <c r="J562" s="185" t="str">
        <f>IFERROR(INDEX('Lists (to be hidden)'!I:I, MATCH(Table5791052[[#This Row],[Attachment A Expenditure Subcategory]], 'Lists (to be hidden)'!E:E,0)),"")</f>
        <v/>
      </c>
      <c r="K562" s="168"/>
      <c r="L562" s="194">
        <f>IF(Table5791052[[#This Row],[FEMA Reimbursable?]]="Yes", Table5791052[[#This Row],[Total Expenditure Amount]]*0.25, Table5791052[[#This Row],[Total Expenditure Amount]])</f>
        <v>0</v>
      </c>
      <c r="M562" s="77" t="str">
        <f>IFERROR(INDEX('Lists (to be hidden)'!$D:$D,MATCH(I562,'Lists (to be hidden)'!$E:$E,0)),"")</f>
        <v/>
      </c>
      <c r="N562" s="78" t="str">
        <f>IFERROR(INDEX('Lists (to be hidden)'!$F:$F,MATCH(I562,'Lists (to be hidden)'!$E:$E,0)),"")</f>
        <v/>
      </c>
    </row>
    <row r="563" spans="1:14" x14ac:dyDescent="0.25">
      <c r="A563" s="18" t="s">
        <v>1254</v>
      </c>
      <c r="B563" s="18" t="str">
        <f>'1. Start Here'!$I$6</f>
        <v>N/A</v>
      </c>
      <c r="D563" s="23"/>
      <c r="E563" s="29" t="s">
        <v>1058</v>
      </c>
      <c r="F563" s="19"/>
      <c r="G563" s="20"/>
      <c r="H563" s="20"/>
      <c r="I563" s="40"/>
      <c r="J563" s="185" t="str">
        <f>IFERROR(INDEX('Lists (to be hidden)'!I:I, MATCH(Table5791052[[#This Row],[Attachment A Expenditure Subcategory]], 'Lists (to be hidden)'!E:E,0)),"")</f>
        <v/>
      </c>
      <c r="K563" s="168"/>
      <c r="L563" s="194">
        <f>IF(Table5791052[[#This Row],[FEMA Reimbursable?]]="Yes", Table5791052[[#This Row],[Total Expenditure Amount]]*0.25, Table5791052[[#This Row],[Total Expenditure Amount]])</f>
        <v>0</v>
      </c>
      <c r="M563" s="77" t="str">
        <f>IFERROR(INDEX('Lists (to be hidden)'!$D:$D,MATCH(I563,'Lists (to be hidden)'!$E:$E,0)),"")</f>
        <v/>
      </c>
      <c r="N563" s="78" t="str">
        <f>IFERROR(INDEX('Lists (to be hidden)'!$F:$F,MATCH(I563,'Lists (to be hidden)'!$E:$E,0)),"")</f>
        <v/>
      </c>
    </row>
    <row r="564" spans="1:14" x14ac:dyDescent="0.25">
      <c r="A564" s="18" t="s">
        <v>1254</v>
      </c>
      <c r="B564" s="18" t="str">
        <f>'1. Start Here'!$I$6</f>
        <v>N/A</v>
      </c>
      <c r="D564" s="23"/>
      <c r="E564" s="29" t="s">
        <v>1059</v>
      </c>
      <c r="F564" s="19"/>
      <c r="G564" s="20"/>
      <c r="H564" s="20"/>
      <c r="I564" s="40"/>
      <c r="J564" s="185" t="str">
        <f>IFERROR(INDEX('Lists (to be hidden)'!I:I, MATCH(Table5791052[[#This Row],[Attachment A Expenditure Subcategory]], 'Lists (to be hidden)'!E:E,0)),"")</f>
        <v/>
      </c>
      <c r="K564" s="168"/>
      <c r="L564" s="194">
        <f>IF(Table5791052[[#This Row],[FEMA Reimbursable?]]="Yes", Table5791052[[#This Row],[Total Expenditure Amount]]*0.25, Table5791052[[#This Row],[Total Expenditure Amount]])</f>
        <v>0</v>
      </c>
      <c r="M564" s="77" t="str">
        <f>IFERROR(INDEX('Lists (to be hidden)'!$D:$D,MATCH(I564,'Lists (to be hidden)'!$E:$E,0)),"")</f>
        <v/>
      </c>
      <c r="N564" s="78" t="str">
        <f>IFERROR(INDEX('Lists (to be hidden)'!$F:$F,MATCH(I564,'Lists (to be hidden)'!$E:$E,0)),"")</f>
        <v/>
      </c>
    </row>
    <row r="565" spans="1:14" x14ac:dyDescent="0.25">
      <c r="A565" s="18" t="s">
        <v>1254</v>
      </c>
      <c r="B565" s="18" t="str">
        <f>'1. Start Here'!$I$6</f>
        <v>N/A</v>
      </c>
      <c r="D565" s="23"/>
      <c r="E565" s="29" t="s">
        <v>1060</v>
      </c>
      <c r="F565" s="19"/>
      <c r="G565" s="20"/>
      <c r="H565" s="20"/>
      <c r="I565" s="40"/>
      <c r="J565" s="185" t="str">
        <f>IFERROR(INDEX('Lists (to be hidden)'!I:I, MATCH(Table5791052[[#This Row],[Attachment A Expenditure Subcategory]], 'Lists (to be hidden)'!E:E,0)),"")</f>
        <v/>
      </c>
      <c r="K565" s="168"/>
      <c r="L565" s="194">
        <f>IF(Table5791052[[#This Row],[FEMA Reimbursable?]]="Yes", Table5791052[[#This Row],[Total Expenditure Amount]]*0.25, Table5791052[[#This Row],[Total Expenditure Amount]])</f>
        <v>0</v>
      </c>
      <c r="M565" s="77" t="str">
        <f>IFERROR(INDEX('Lists (to be hidden)'!$D:$D,MATCH(I565,'Lists (to be hidden)'!$E:$E,0)),"")</f>
        <v/>
      </c>
      <c r="N565" s="78" t="str">
        <f>IFERROR(INDEX('Lists (to be hidden)'!$F:$F,MATCH(I565,'Lists (to be hidden)'!$E:$E,0)),"")</f>
        <v/>
      </c>
    </row>
    <row r="566" spans="1:14" x14ac:dyDescent="0.25">
      <c r="A566" s="18" t="s">
        <v>1254</v>
      </c>
      <c r="B566" s="18" t="str">
        <f>'1. Start Here'!$I$6</f>
        <v>N/A</v>
      </c>
      <c r="D566" s="23"/>
      <c r="E566" s="28" t="s">
        <v>1061</v>
      </c>
      <c r="F566" s="19"/>
      <c r="G566" s="20"/>
      <c r="H566" s="20"/>
      <c r="I566" s="40"/>
      <c r="J566" s="185" t="str">
        <f>IFERROR(INDEX('Lists (to be hidden)'!I:I, MATCH(Table5791052[[#This Row],[Attachment A Expenditure Subcategory]], 'Lists (to be hidden)'!E:E,0)),"")</f>
        <v/>
      </c>
      <c r="K566" s="168"/>
      <c r="L566" s="194">
        <f>IF(Table5791052[[#This Row],[FEMA Reimbursable?]]="Yes", Table5791052[[#This Row],[Total Expenditure Amount]]*0.25, Table5791052[[#This Row],[Total Expenditure Amount]])</f>
        <v>0</v>
      </c>
      <c r="M566" s="77" t="str">
        <f>IFERROR(INDEX('Lists (to be hidden)'!$D:$D,MATCH(I566,'Lists (to be hidden)'!$E:$E,0)),"")</f>
        <v/>
      </c>
      <c r="N566" s="78" t="str">
        <f>IFERROR(INDEX('Lists (to be hidden)'!$F:$F,MATCH(I566,'Lists (to be hidden)'!$E:$E,0)),"")</f>
        <v/>
      </c>
    </row>
    <row r="567" spans="1:14" x14ac:dyDescent="0.25">
      <c r="A567" s="18" t="s">
        <v>1254</v>
      </c>
      <c r="B567" s="18" t="str">
        <f>'1. Start Here'!$I$6</f>
        <v>N/A</v>
      </c>
      <c r="D567" s="23"/>
      <c r="E567" s="29" t="s">
        <v>1062</v>
      </c>
      <c r="F567" s="19"/>
      <c r="G567" s="20"/>
      <c r="H567" s="20"/>
      <c r="I567" s="40"/>
      <c r="J567" s="185" t="str">
        <f>IFERROR(INDEX('Lists (to be hidden)'!I:I, MATCH(Table5791052[[#This Row],[Attachment A Expenditure Subcategory]], 'Lists (to be hidden)'!E:E,0)),"")</f>
        <v/>
      </c>
      <c r="K567" s="168"/>
      <c r="L567" s="194">
        <f>IF(Table5791052[[#This Row],[FEMA Reimbursable?]]="Yes", Table5791052[[#This Row],[Total Expenditure Amount]]*0.25, Table5791052[[#This Row],[Total Expenditure Amount]])</f>
        <v>0</v>
      </c>
      <c r="M567" s="77" t="str">
        <f>IFERROR(INDEX('Lists (to be hidden)'!$D:$D,MATCH(I567,'Lists (to be hidden)'!$E:$E,0)),"")</f>
        <v/>
      </c>
      <c r="N567" s="78" t="str">
        <f>IFERROR(INDEX('Lists (to be hidden)'!$F:$F,MATCH(I567,'Lists (to be hidden)'!$E:$E,0)),"")</f>
        <v/>
      </c>
    </row>
    <row r="568" spans="1:14" x14ac:dyDescent="0.25">
      <c r="A568" s="18" t="s">
        <v>1254</v>
      </c>
      <c r="B568" s="18" t="str">
        <f>'1. Start Here'!$I$6</f>
        <v>N/A</v>
      </c>
      <c r="D568" s="23"/>
      <c r="E568" s="29" t="s">
        <v>1063</v>
      </c>
      <c r="F568" s="19"/>
      <c r="G568" s="20"/>
      <c r="H568" s="20"/>
      <c r="I568" s="40"/>
      <c r="J568" s="185" t="str">
        <f>IFERROR(INDEX('Lists (to be hidden)'!I:I, MATCH(Table5791052[[#This Row],[Attachment A Expenditure Subcategory]], 'Lists (to be hidden)'!E:E,0)),"")</f>
        <v/>
      </c>
      <c r="K568" s="168"/>
      <c r="L568" s="194">
        <f>IF(Table5791052[[#This Row],[FEMA Reimbursable?]]="Yes", Table5791052[[#This Row],[Total Expenditure Amount]]*0.25, Table5791052[[#This Row],[Total Expenditure Amount]])</f>
        <v>0</v>
      </c>
      <c r="M568" s="77" t="str">
        <f>IFERROR(INDEX('Lists (to be hidden)'!$D:$D,MATCH(I568,'Lists (to be hidden)'!$E:$E,0)),"")</f>
        <v/>
      </c>
      <c r="N568" s="78" t="str">
        <f>IFERROR(INDEX('Lists (to be hidden)'!$F:$F,MATCH(I568,'Lists (to be hidden)'!$E:$E,0)),"")</f>
        <v/>
      </c>
    </row>
    <row r="569" spans="1:14" x14ac:dyDescent="0.25">
      <c r="A569" s="18" t="s">
        <v>1254</v>
      </c>
      <c r="B569" s="18" t="str">
        <f>'1. Start Here'!$I$6</f>
        <v>N/A</v>
      </c>
      <c r="D569" s="23"/>
      <c r="E569" s="28" t="s">
        <v>1064</v>
      </c>
      <c r="F569" s="19"/>
      <c r="G569" s="20"/>
      <c r="H569" s="20"/>
      <c r="I569" s="40"/>
      <c r="J569" s="185" t="str">
        <f>IFERROR(INDEX('Lists (to be hidden)'!I:I, MATCH(Table5791052[[#This Row],[Attachment A Expenditure Subcategory]], 'Lists (to be hidden)'!E:E,0)),"")</f>
        <v/>
      </c>
      <c r="K569" s="168"/>
      <c r="L569" s="194">
        <f>IF(Table5791052[[#This Row],[FEMA Reimbursable?]]="Yes", Table5791052[[#This Row],[Total Expenditure Amount]]*0.25, Table5791052[[#This Row],[Total Expenditure Amount]])</f>
        <v>0</v>
      </c>
      <c r="M569" s="77" t="str">
        <f>IFERROR(INDEX('Lists (to be hidden)'!$D:$D,MATCH(I569,'Lists (to be hidden)'!$E:$E,0)),"")</f>
        <v/>
      </c>
      <c r="N569" s="78" t="str">
        <f>IFERROR(INDEX('Lists (to be hidden)'!$F:$F,MATCH(I569,'Lists (to be hidden)'!$E:$E,0)),"")</f>
        <v/>
      </c>
    </row>
    <row r="570" spans="1:14" x14ac:dyDescent="0.25">
      <c r="A570" s="18" t="s">
        <v>1254</v>
      </c>
      <c r="B570" s="18" t="str">
        <f>'1. Start Here'!$I$6</f>
        <v>N/A</v>
      </c>
      <c r="D570" s="23"/>
      <c r="E570" s="29" t="s">
        <v>1065</v>
      </c>
      <c r="F570" s="19"/>
      <c r="G570" s="20"/>
      <c r="H570" s="20"/>
      <c r="I570" s="40"/>
      <c r="J570" s="185" t="str">
        <f>IFERROR(INDEX('Lists (to be hidden)'!I:I, MATCH(Table5791052[[#This Row],[Attachment A Expenditure Subcategory]], 'Lists (to be hidden)'!E:E,0)),"")</f>
        <v/>
      </c>
      <c r="K570" s="168"/>
      <c r="L570" s="194">
        <f>IF(Table5791052[[#This Row],[FEMA Reimbursable?]]="Yes", Table5791052[[#This Row],[Total Expenditure Amount]]*0.25, Table5791052[[#This Row],[Total Expenditure Amount]])</f>
        <v>0</v>
      </c>
      <c r="M570" s="77" t="str">
        <f>IFERROR(INDEX('Lists (to be hidden)'!$D:$D,MATCH(I570,'Lists (to be hidden)'!$E:$E,0)),"")</f>
        <v/>
      </c>
      <c r="N570" s="78" t="str">
        <f>IFERROR(INDEX('Lists (to be hidden)'!$F:$F,MATCH(I570,'Lists (to be hidden)'!$E:$E,0)),"")</f>
        <v/>
      </c>
    </row>
    <row r="571" spans="1:14" x14ac:dyDescent="0.25">
      <c r="A571" s="18" t="s">
        <v>1254</v>
      </c>
      <c r="B571" s="18" t="str">
        <f>'1. Start Here'!$I$6</f>
        <v>N/A</v>
      </c>
      <c r="D571" s="23"/>
      <c r="E571" s="29" t="s">
        <v>1066</v>
      </c>
      <c r="F571" s="19"/>
      <c r="G571" s="20"/>
      <c r="H571" s="20"/>
      <c r="I571" s="40"/>
      <c r="J571" s="185" t="str">
        <f>IFERROR(INDEX('Lists (to be hidden)'!I:I, MATCH(Table5791052[[#This Row],[Attachment A Expenditure Subcategory]], 'Lists (to be hidden)'!E:E,0)),"")</f>
        <v/>
      </c>
      <c r="K571" s="168"/>
      <c r="L571" s="194">
        <f>IF(Table5791052[[#This Row],[FEMA Reimbursable?]]="Yes", Table5791052[[#This Row],[Total Expenditure Amount]]*0.25, Table5791052[[#This Row],[Total Expenditure Amount]])</f>
        <v>0</v>
      </c>
      <c r="M571" s="77" t="str">
        <f>IFERROR(INDEX('Lists (to be hidden)'!$D:$D,MATCH(I571,'Lists (to be hidden)'!$E:$E,0)),"")</f>
        <v/>
      </c>
      <c r="N571" s="78" t="str">
        <f>IFERROR(INDEX('Lists (to be hidden)'!$F:$F,MATCH(I571,'Lists (to be hidden)'!$E:$E,0)),"")</f>
        <v/>
      </c>
    </row>
    <row r="572" spans="1:14" x14ac:dyDescent="0.25">
      <c r="A572" s="18" t="s">
        <v>1254</v>
      </c>
      <c r="B572" s="18" t="str">
        <f>'1. Start Here'!$I$6</f>
        <v>N/A</v>
      </c>
      <c r="D572" s="23"/>
      <c r="E572" s="29" t="s">
        <v>1067</v>
      </c>
      <c r="F572" s="19"/>
      <c r="G572" s="20"/>
      <c r="H572" s="20"/>
      <c r="I572" s="40"/>
      <c r="J572" s="185" t="str">
        <f>IFERROR(INDEX('Lists (to be hidden)'!I:I, MATCH(Table5791052[[#This Row],[Attachment A Expenditure Subcategory]], 'Lists (to be hidden)'!E:E,0)),"")</f>
        <v/>
      </c>
      <c r="K572" s="168"/>
      <c r="L572" s="194">
        <f>IF(Table5791052[[#This Row],[FEMA Reimbursable?]]="Yes", Table5791052[[#This Row],[Total Expenditure Amount]]*0.25, Table5791052[[#This Row],[Total Expenditure Amount]])</f>
        <v>0</v>
      </c>
      <c r="M572" s="77" t="str">
        <f>IFERROR(INDEX('Lists (to be hidden)'!$D:$D,MATCH(I572,'Lists (to be hidden)'!$E:$E,0)),"")</f>
        <v/>
      </c>
      <c r="N572" s="78" t="str">
        <f>IFERROR(INDEX('Lists (to be hidden)'!$F:$F,MATCH(I572,'Lists (to be hidden)'!$E:$E,0)),"")</f>
        <v/>
      </c>
    </row>
    <row r="573" spans="1:14" x14ac:dyDescent="0.25">
      <c r="A573" s="18" t="s">
        <v>1254</v>
      </c>
      <c r="B573" s="18" t="str">
        <f>'1. Start Here'!$I$6</f>
        <v>N/A</v>
      </c>
      <c r="D573" s="23"/>
      <c r="E573" s="29" t="s">
        <v>1068</v>
      </c>
      <c r="F573" s="19"/>
      <c r="G573" s="20"/>
      <c r="H573" s="20"/>
      <c r="I573" s="40"/>
      <c r="J573" s="185" t="str">
        <f>IFERROR(INDEX('Lists (to be hidden)'!I:I, MATCH(Table5791052[[#This Row],[Attachment A Expenditure Subcategory]], 'Lists (to be hidden)'!E:E,0)),"")</f>
        <v/>
      </c>
      <c r="K573" s="168"/>
      <c r="L573" s="194">
        <f>IF(Table5791052[[#This Row],[FEMA Reimbursable?]]="Yes", Table5791052[[#This Row],[Total Expenditure Amount]]*0.25, Table5791052[[#This Row],[Total Expenditure Amount]])</f>
        <v>0</v>
      </c>
      <c r="M573" s="77" t="str">
        <f>IFERROR(INDEX('Lists (to be hidden)'!$D:$D,MATCH(I573,'Lists (to be hidden)'!$E:$E,0)),"")</f>
        <v/>
      </c>
      <c r="N573" s="78" t="str">
        <f>IFERROR(INDEX('Lists (to be hidden)'!$F:$F,MATCH(I573,'Lists (to be hidden)'!$E:$E,0)),"")</f>
        <v/>
      </c>
    </row>
    <row r="574" spans="1:14" x14ac:dyDescent="0.25">
      <c r="A574" s="18" t="s">
        <v>1254</v>
      </c>
      <c r="B574" s="18" t="str">
        <f>'1. Start Here'!$I$6</f>
        <v>N/A</v>
      </c>
      <c r="D574" s="23"/>
      <c r="E574" s="28" t="s">
        <v>1069</v>
      </c>
      <c r="F574" s="19"/>
      <c r="G574" s="20"/>
      <c r="H574" s="20"/>
      <c r="I574" s="40"/>
      <c r="J574" s="185" t="str">
        <f>IFERROR(INDEX('Lists (to be hidden)'!I:I, MATCH(Table5791052[[#This Row],[Attachment A Expenditure Subcategory]], 'Lists (to be hidden)'!E:E,0)),"")</f>
        <v/>
      </c>
      <c r="K574" s="168"/>
      <c r="L574" s="194">
        <f>IF(Table5791052[[#This Row],[FEMA Reimbursable?]]="Yes", Table5791052[[#This Row],[Total Expenditure Amount]]*0.25, Table5791052[[#This Row],[Total Expenditure Amount]])</f>
        <v>0</v>
      </c>
      <c r="M574" s="77" t="str">
        <f>IFERROR(INDEX('Lists (to be hidden)'!$D:$D,MATCH(I574,'Lists (to be hidden)'!$E:$E,0)),"")</f>
        <v/>
      </c>
      <c r="N574" s="78" t="str">
        <f>IFERROR(INDEX('Lists (to be hidden)'!$F:$F,MATCH(I574,'Lists (to be hidden)'!$E:$E,0)),"")</f>
        <v/>
      </c>
    </row>
    <row r="575" spans="1:14" x14ac:dyDescent="0.25">
      <c r="A575" s="18" t="s">
        <v>1254</v>
      </c>
      <c r="B575" s="18" t="str">
        <f>'1. Start Here'!$I$6</f>
        <v>N/A</v>
      </c>
      <c r="D575" s="23"/>
      <c r="E575" s="29" t="s">
        <v>1070</v>
      </c>
      <c r="F575" s="19"/>
      <c r="G575" s="20"/>
      <c r="H575" s="20"/>
      <c r="I575" s="40"/>
      <c r="J575" s="185" t="str">
        <f>IFERROR(INDEX('Lists (to be hidden)'!I:I, MATCH(Table5791052[[#This Row],[Attachment A Expenditure Subcategory]], 'Lists (to be hidden)'!E:E,0)),"")</f>
        <v/>
      </c>
      <c r="K575" s="168"/>
      <c r="L575" s="194">
        <f>IF(Table5791052[[#This Row],[FEMA Reimbursable?]]="Yes", Table5791052[[#This Row],[Total Expenditure Amount]]*0.25, Table5791052[[#This Row],[Total Expenditure Amount]])</f>
        <v>0</v>
      </c>
      <c r="M575" s="77" t="str">
        <f>IFERROR(INDEX('Lists (to be hidden)'!$D:$D,MATCH(I575,'Lists (to be hidden)'!$E:$E,0)),"")</f>
        <v/>
      </c>
      <c r="N575" s="78" t="str">
        <f>IFERROR(INDEX('Lists (to be hidden)'!$F:$F,MATCH(I575,'Lists (to be hidden)'!$E:$E,0)),"")</f>
        <v/>
      </c>
    </row>
    <row r="576" spans="1:14" x14ac:dyDescent="0.25">
      <c r="A576" s="18" t="s">
        <v>1254</v>
      </c>
      <c r="B576" s="18" t="str">
        <f>'1. Start Here'!$I$6</f>
        <v>N/A</v>
      </c>
      <c r="D576" s="23"/>
      <c r="E576" s="29" t="s">
        <v>1071</v>
      </c>
      <c r="F576" s="19"/>
      <c r="G576" s="20"/>
      <c r="H576" s="20"/>
      <c r="I576" s="40"/>
      <c r="J576" s="185" t="str">
        <f>IFERROR(INDEX('Lists (to be hidden)'!I:I, MATCH(Table5791052[[#This Row],[Attachment A Expenditure Subcategory]], 'Lists (to be hidden)'!E:E,0)),"")</f>
        <v/>
      </c>
      <c r="K576" s="168"/>
      <c r="L576" s="194">
        <f>IF(Table5791052[[#This Row],[FEMA Reimbursable?]]="Yes", Table5791052[[#This Row],[Total Expenditure Amount]]*0.25, Table5791052[[#This Row],[Total Expenditure Amount]])</f>
        <v>0</v>
      </c>
      <c r="M576" s="77" t="str">
        <f>IFERROR(INDEX('Lists (to be hidden)'!$D:$D,MATCH(I576,'Lists (to be hidden)'!$E:$E,0)),"")</f>
        <v/>
      </c>
      <c r="N576" s="78" t="str">
        <f>IFERROR(INDEX('Lists (to be hidden)'!$F:$F,MATCH(I576,'Lists (to be hidden)'!$E:$E,0)),"")</f>
        <v/>
      </c>
    </row>
    <row r="577" spans="1:14" x14ac:dyDescent="0.25">
      <c r="A577" s="18" t="s">
        <v>1254</v>
      </c>
      <c r="B577" s="18" t="str">
        <f>'1. Start Here'!$I$6</f>
        <v>N/A</v>
      </c>
      <c r="D577" s="23"/>
      <c r="E577" s="28" t="s">
        <v>1072</v>
      </c>
      <c r="F577" s="19"/>
      <c r="G577" s="20"/>
      <c r="H577" s="20"/>
      <c r="I577" s="40"/>
      <c r="J577" s="185" t="str">
        <f>IFERROR(INDEX('Lists (to be hidden)'!I:I, MATCH(Table5791052[[#This Row],[Attachment A Expenditure Subcategory]], 'Lists (to be hidden)'!E:E,0)),"")</f>
        <v/>
      </c>
      <c r="K577" s="168"/>
      <c r="L577" s="194">
        <f>IF(Table5791052[[#This Row],[FEMA Reimbursable?]]="Yes", Table5791052[[#This Row],[Total Expenditure Amount]]*0.25, Table5791052[[#This Row],[Total Expenditure Amount]])</f>
        <v>0</v>
      </c>
      <c r="M577" s="77" t="str">
        <f>IFERROR(INDEX('Lists (to be hidden)'!$D:$D,MATCH(I577,'Lists (to be hidden)'!$E:$E,0)),"")</f>
        <v/>
      </c>
      <c r="N577" s="78" t="str">
        <f>IFERROR(INDEX('Lists (to be hidden)'!$F:$F,MATCH(I577,'Lists (to be hidden)'!$E:$E,0)),"")</f>
        <v/>
      </c>
    </row>
    <row r="578" spans="1:14" x14ac:dyDescent="0.25">
      <c r="A578" s="18" t="s">
        <v>1254</v>
      </c>
      <c r="B578" s="18" t="str">
        <f>'1. Start Here'!$I$6</f>
        <v>N/A</v>
      </c>
      <c r="D578" s="23"/>
      <c r="E578" s="29" t="s">
        <v>1073</v>
      </c>
      <c r="F578" s="19"/>
      <c r="G578" s="20"/>
      <c r="H578" s="20"/>
      <c r="I578" s="40"/>
      <c r="J578" s="185" t="str">
        <f>IFERROR(INDEX('Lists (to be hidden)'!I:I, MATCH(Table5791052[[#This Row],[Attachment A Expenditure Subcategory]], 'Lists (to be hidden)'!E:E,0)),"")</f>
        <v/>
      </c>
      <c r="K578" s="168"/>
      <c r="L578" s="194">
        <f>IF(Table5791052[[#This Row],[FEMA Reimbursable?]]="Yes", Table5791052[[#This Row],[Total Expenditure Amount]]*0.25, Table5791052[[#This Row],[Total Expenditure Amount]])</f>
        <v>0</v>
      </c>
      <c r="M578" s="77" t="str">
        <f>IFERROR(INDEX('Lists (to be hidden)'!$D:$D,MATCH(I578,'Lists (to be hidden)'!$E:$E,0)),"")</f>
        <v/>
      </c>
      <c r="N578" s="78" t="str">
        <f>IFERROR(INDEX('Lists (to be hidden)'!$F:$F,MATCH(I578,'Lists (to be hidden)'!$E:$E,0)),"")</f>
        <v/>
      </c>
    </row>
    <row r="579" spans="1:14" x14ac:dyDescent="0.25">
      <c r="A579" s="18" t="s">
        <v>1254</v>
      </c>
      <c r="B579" s="18" t="str">
        <f>'1. Start Here'!$I$6</f>
        <v>N/A</v>
      </c>
      <c r="D579" s="23"/>
      <c r="E579" s="29" t="s">
        <v>1074</v>
      </c>
      <c r="F579" s="19"/>
      <c r="G579" s="20"/>
      <c r="H579" s="20"/>
      <c r="I579" s="40"/>
      <c r="J579" s="185" t="str">
        <f>IFERROR(INDEX('Lists (to be hidden)'!I:I, MATCH(Table5791052[[#This Row],[Attachment A Expenditure Subcategory]], 'Lists (to be hidden)'!E:E,0)),"")</f>
        <v/>
      </c>
      <c r="K579" s="168"/>
      <c r="L579" s="194">
        <f>IF(Table5791052[[#This Row],[FEMA Reimbursable?]]="Yes", Table5791052[[#This Row],[Total Expenditure Amount]]*0.25, Table5791052[[#This Row],[Total Expenditure Amount]])</f>
        <v>0</v>
      </c>
      <c r="M579" s="77" t="str">
        <f>IFERROR(INDEX('Lists (to be hidden)'!$D:$D,MATCH(I579,'Lists (to be hidden)'!$E:$E,0)),"")</f>
        <v/>
      </c>
      <c r="N579" s="78" t="str">
        <f>IFERROR(INDEX('Lists (to be hidden)'!$F:$F,MATCH(I579,'Lists (to be hidden)'!$E:$E,0)),"")</f>
        <v/>
      </c>
    </row>
    <row r="580" spans="1:14" x14ac:dyDescent="0.25">
      <c r="A580" s="18" t="s">
        <v>1254</v>
      </c>
      <c r="B580" s="18" t="str">
        <f>'1. Start Here'!$I$6</f>
        <v>N/A</v>
      </c>
      <c r="D580" s="23"/>
      <c r="E580" s="29" t="s">
        <v>1075</v>
      </c>
      <c r="F580" s="19"/>
      <c r="G580" s="20"/>
      <c r="H580" s="20"/>
      <c r="I580" s="40"/>
      <c r="J580" s="185" t="str">
        <f>IFERROR(INDEX('Lists (to be hidden)'!I:I, MATCH(Table5791052[[#This Row],[Attachment A Expenditure Subcategory]], 'Lists (to be hidden)'!E:E,0)),"")</f>
        <v/>
      </c>
      <c r="K580" s="168"/>
      <c r="L580" s="194">
        <f>IF(Table5791052[[#This Row],[FEMA Reimbursable?]]="Yes", Table5791052[[#This Row],[Total Expenditure Amount]]*0.25, Table5791052[[#This Row],[Total Expenditure Amount]])</f>
        <v>0</v>
      </c>
      <c r="M580" s="77" t="str">
        <f>IFERROR(INDEX('Lists (to be hidden)'!$D:$D,MATCH(I580,'Lists (to be hidden)'!$E:$E,0)),"")</f>
        <v/>
      </c>
      <c r="N580" s="78" t="str">
        <f>IFERROR(INDEX('Lists (to be hidden)'!$F:$F,MATCH(I580,'Lists (to be hidden)'!$E:$E,0)),"")</f>
        <v/>
      </c>
    </row>
    <row r="581" spans="1:14" x14ac:dyDescent="0.25">
      <c r="A581" s="18" t="s">
        <v>1254</v>
      </c>
      <c r="B581" s="18" t="str">
        <f>'1. Start Here'!$I$6</f>
        <v>N/A</v>
      </c>
      <c r="D581" s="23"/>
      <c r="E581" s="29" t="s">
        <v>1076</v>
      </c>
      <c r="F581" s="19"/>
      <c r="G581" s="20"/>
      <c r="H581" s="20"/>
      <c r="I581" s="40"/>
      <c r="J581" s="185" t="str">
        <f>IFERROR(INDEX('Lists (to be hidden)'!I:I, MATCH(Table5791052[[#This Row],[Attachment A Expenditure Subcategory]], 'Lists (to be hidden)'!E:E,0)),"")</f>
        <v/>
      </c>
      <c r="K581" s="168"/>
      <c r="L581" s="194">
        <f>IF(Table5791052[[#This Row],[FEMA Reimbursable?]]="Yes", Table5791052[[#This Row],[Total Expenditure Amount]]*0.25, Table5791052[[#This Row],[Total Expenditure Amount]])</f>
        <v>0</v>
      </c>
      <c r="M581" s="77" t="str">
        <f>IFERROR(INDEX('Lists (to be hidden)'!$D:$D,MATCH(I581,'Lists (to be hidden)'!$E:$E,0)),"")</f>
        <v/>
      </c>
      <c r="N581" s="78" t="str">
        <f>IFERROR(INDEX('Lists (to be hidden)'!$F:$F,MATCH(I581,'Lists (to be hidden)'!$E:$E,0)),"")</f>
        <v/>
      </c>
    </row>
    <row r="582" spans="1:14" x14ac:dyDescent="0.25">
      <c r="A582" s="18" t="s">
        <v>1254</v>
      </c>
      <c r="B582" s="18" t="str">
        <f>'1. Start Here'!$I$6</f>
        <v>N/A</v>
      </c>
      <c r="D582" s="23"/>
      <c r="E582" s="28" t="s">
        <v>1077</v>
      </c>
      <c r="F582" s="19"/>
      <c r="G582" s="20"/>
      <c r="H582" s="20"/>
      <c r="I582" s="40"/>
      <c r="J582" s="185" t="str">
        <f>IFERROR(INDEX('Lists (to be hidden)'!I:I, MATCH(Table5791052[[#This Row],[Attachment A Expenditure Subcategory]], 'Lists (to be hidden)'!E:E,0)),"")</f>
        <v/>
      </c>
      <c r="K582" s="168"/>
      <c r="L582" s="194">
        <f>IF(Table5791052[[#This Row],[FEMA Reimbursable?]]="Yes", Table5791052[[#This Row],[Total Expenditure Amount]]*0.25, Table5791052[[#This Row],[Total Expenditure Amount]])</f>
        <v>0</v>
      </c>
      <c r="M582" s="77" t="str">
        <f>IFERROR(INDEX('Lists (to be hidden)'!$D:$D,MATCH(I582,'Lists (to be hidden)'!$E:$E,0)),"")</f>
        <v/>
      </c>
      <c r="N582" s="78" t="str">
        <f>IFERROR(INDEX('Lists (to be hidden)'!$F:$F,MATCH(I582,'Lists (to be hidden)'!$E:$E,0)),"")</f>
        <v/>
      </c>
    </row>
    <row r="583" spans="1:14" x14ac:dyDescent="0.25">
      <c r="A583" s="18" t="s">
        <v>1254</v>
      </c>
      <c r="B583" s="18" t="str">
        <f>'1. Start Here'!$I$6</f>
        <v>N/A</v>
      </c>
      <c r="D583" s="23"/>
      <c r="E583" s="29" t="s">
        <v>1078</v>
      </c>
      <c r="F583" s="19"/>
      <c r="G583" s="20"/>
      <c r="H583" s="20"/>
      <c r="I583" s="40"/>
      <c r="J583" s="185" t="str">
        <f>IFERROR(INDEX('Lists (to be hidden)'!I:I, MATCH(Table5791052[[#This Row],[Attachment A Expenditure Subcategory]], 'Lists (to be hidden)'!E:E,0)),"")</f>
        <v/>
      </c>
      <c r="K583" s="168"/>
      <c r="L583" s="194">
        <f>IF(Table5791052[[#This Row],[FEMA Reimbursable?]]="Yes", Table5791052[[#This Row],[Total Expenditure Amount]]*0.25, Table5791052[[#This Row],[Total Expenditure Amount]])</f>
        <v>0</v>
      </c>
      <c r="M583" s="77" t="str">
        <f>IFERROR(INDEX('Lists (to be hidden)'!$D:$D,MATCH(I583,'Lists (to be hidden)'!$E:$E,0)),"")</f>
        <v/>
      </c>
      <c r="N583" s="78" t="str">
        <f>IFERROR(INDEX('Lists (to be hidden)'!$F:$F,MATCH(I583,'Lists (to be hidden)'!$E:$E,0)),"")</f>
        <v/>
      </c>
    </row>
    <row r="584" spans="1:14" x14ac:dyDescent="0.25">
      <c r="A584" s="18" t="s">
        <v>1254</v>
      </c>
      <c r="B584" s="18" t="str">
        <f>'1. Start Here'!$I$6</f>
        <v>N/A</v>
      </c>
      <c r="D584" s="23"/>
      <c r="E584" s="29" t="s">
        <v>1079</v>
      </c>
      <c r="F584" s="19"/>
      <c r="G584" s="20"/>
      <c r="H584" s="20"/>
      <c r="I584" s="40"/>
      <c r="J584" s="185" t="str">
        <f>IFERROR(INDEX('Lists (to be hidden)'!I:I, MATCH(Table5791052[[#This Row],[Attachment A Expenditure Subcategory]], 'Lists (to be hidden)'!E:E,0)),"")</f>
        <v/>
      </c>
      <c r="K584" s="168"/>
      <c r="L584" s="194">
        <f>IF(Table5791052[[#This Row],[FEMA Reimbursable?]]="Yes", Table5791052[[#This Row],[Total Expenditure Amount]]*0.25, Table5791052[[#This Row],[Total Expenditure Amount]])</f>
        <v>0</v>
      </c>
      <c r="M584" s="77" t="str">
        <f>IFERROR(INDEX('Lists (to be hidden)'!$D:$D,MATCH(I584,'Lists (to be hidden)'!$E:$E,0)),"")</f>
        <v/>
      </c>
      <c r="N584" s="78" t="str">
        <f>IFERROR(INDEX('Lists (to be hidden)'!$F:$F,MATCH(I584,'Lists (to be hidden)'!$E:$E,0)),"")</f>
        <v/>
      </c>
    </row>
    <row r="585" spans="1:14" x14ac:dyDescent="0.25">
      <c r="A585" s="18" t="s">
        <v>1254</v>
      </c>
      <c r="B585" s="18" t="str">
        <f>'1. Start Here'!$I$6</f>
        <v>N/A</v>
      </c>
      <c r="D585" s="23"/>
      <c r="E585" s="28" t="s">
        <v>1080</v>
      </c>
      <c r="F585" s="19"/>
      <c r="G585" s="20"/>
      <c r="H585" s="20"/>
      <c r="I585" s="40"/>
      <c r="J585" s="185" t="str">
        <f>IFERROR(INDEX('Lists (to be hidden)'!I:I, MATCH(Table5791052[[#This Row],[Attachment A Expenditure Subcategory]], 'Lists (to be hidden)'!E:E,0)),"")</f>
        <v/>
      </c>
      <c r="K585" s="168"/>
      <c r="L585" s="194">
        <f>IF(Table5791052[[#This Row],[FEMA Reimbursable?]]="Yes", Table5791052[[#This Row],[Total Expenditure Amount]]*0.25, Table5791052[[#This Row],[Total Expenditure Amount]])</f>
        <v>0</v>
      </c>
      <c r="M585" s="77" t="str">
        <f>IFERROR(INDEX('Lists (to be hidden)'!$D:$D,MATCH(I585,'Lists (to be hidden)'!$E:$E,0)),"")</f>
        <v/>
      </c>
      <c r="N585" s="78" t="str">
        <f>IFERROR(INDEX('Lists (to be hidden)'!$F:$F,MATCH(I585,'Lists (to be hidden)'!$E:$E,0)),"")</f>
        <v/>
      </c>
    </row>
    <row r="586" spans="1:14" x14ac:dyDescent="0.25">
      <c r="A586" s="18" t="s">
        <v>1254</v>
      </c>
      <c r="B586" s="18" t="str">
        <f>'1. Start Here'!$I$6</f>
        <v>N/A</v>
      </c>
      <c r="D586" s="23"/>
      <c r="E586" s="29" t="s">
        <v>1081</v>
      </c>
      <c r="F586" s="19"/>
      <c r="G586" s="20"/>
      <c r="H586" s="20"/>
      <c r="I586" s="40"/>
      <c r="J586" s="185" t="str">
        <f>IFERROR(INDEX('Lists (to be hidden)'!I:I, MATCH(Table5791052[[#This Row],[Attachment A Expenditure Subcategory]], 'Lists (to be hidden)'!E:E,0)),"")</f>
        <v/>
      </c>
      <c r="K586" s="168"/>
      <c r="L586" s="194">
        <f>IF(Table5791052[[#This Row],[FEMA Reimbursable?]]="Yes", Table5791052[[#This Row],[Total Expenditure Amount]]*0.25, Table5791052[[#This Row],[Total Expenditure Amount]])</f>
        <v>0</v>
      </c>
      <c r="M586" s="77" t="str">
        <f>IFERROR(INDEX('Lists (to be hidden)'!$D:$D,MATCH(I586,'Lists (to be hidden)'!$E:$E,0)),"")</f>
        <v/>
      </c>
      <c r="N586" s="78" t="str">
        <f>IFERROR(INDEX('Lists (to be hidden)'!$F:$F,MATCH(I586,'Lists (to be hidden)'!$E:$E,0)),"")</f>
        <v/>
      </c>
    </row>
    <row r="587" spans="1:14" x14ac:dyDescent="0.25">
      <c r="A587" s="18" t="s">
        <v>1254</v>
      </c>
      <c r="B587" s="18" t="str">
        <f>'1. Start Here'!$I$6</f>
        <v>N/A</v>
      </c>
      <c r="D587" s="23"/>
      <c r="E587" s="29" t="s">
        <v>1082</v>
      </c>
      <c r="F587" s="19"/>
      <c r="G587" s="20"/>
      <c r="H587" s="20"/>
      <c r="I587" s="40"/>
      <c r="J587" s="185" t="str">
        <f>IFERROR(INDEX('Lists (to be hidden)'!I:I, MATCH(Table5791052[[#This Row],[Attachment A Expenditure Subcategory]], 'Lists (to be hidden)'!E:E,0)),"")</f>
        <v/>
      </c>
      <c r="K587" s="168"/>
      <c r="L587" s="194">
        <f>IF(Table5791052[[#This Row],[FEMA Reimbursable?]]="Yes", Table5791052[[#This Row],[Total Expenditure Amount]]*0.25, Table5791052[[#This Row],[Total Expenditure Amount]])</f>
        <v>0</v>
      </c>
      <c r="M587" s="77" t="str">
        <f>IFERROR(INDEX('Lists (to be hidden)'!$D:$D,MATCH(I587,'Lists (to be hidden)'!$E:$E,0)),"")</f>
        <v/>
      </c>
      <c r="N587" s="78" t="str">
        <f>IFERROR(INDEX('Lists (to be hidden)'!$F:$F,MATCH(I587,'Lists (to be hidden)'!$E:$E,0)),"")</f>
        <v/>
      </c>
    </row>
    <row r="588" spans="1:14" x14ac:dyDescent="0.25">
      <c r="A588" s="18" t="s">
        <v>1254</v>
      </c>
      <c r="B588" s="18" t="str">
        <f>'1. Start Here'!$I$6</f>
        <v>N/A</v>
      </c>
      <c r="D588" s="23"/>
      <c r="E588" s="29" t="s">
        <v>1083</v>
      </c>
      <c r="F588" s="19"/>
      <c r="G588" s="20"/>
      <c r="H588" s="20"/>
      <c r="I588" s="40"/>
      <c r="J588" s="185" t="str">
        <f>IFERROR(INDEX('Lists (to be hidden)'!I:I, MATCH(Table5791052[[#This Row],[Attachment A Expenditure Subcategory]], 'Lists (to be hidden)'!E:E,0)),"")</f>
        <v/>
      </c>
      <c r="K588" s="168"/>
      <c r="L588" s="194">
        <f>IF(Table5791052[[#This Row],[FEMA Reimbursable?]]="Yes", Table5791052[[#This Row],[Total Expenditure Amount]]*0.25, Table5791052[[#This Row],[Total Expenditure Amount]])</f>
        <v>0</v>
      </c>
      <c r="M588" s="77" t="str">
        <f>IFERROR(INDEX('Lists (to be hidden)'!$D:$D,MATCH(I588,'Lists (to be hidden)'!$E:$E,0)),"")</f>
        <v/>
      </c>
      <c r="N588" s="78" t="str">
        <f>IFERROR(INDEX('Lists (to be hidden)'!$F:$F,MATCH(I588,'Lists (to be hidden)'!$E:$E,0)),"")</f>
        <v/>
      </c>
    </row>
    <row r="589" spans="1:14" x14ac:dyDescent="0.25">
      <c r="A589" s="18" t="s">
        <v>1254</v>
      </c>
      <c r="B589" s="18" t="str">
        <f>'1. Start Here'!$I$6</f>
        <v>N/A</v>
      </c>
      <c r="D589" s="23"/>
      <c r="E589" s="29" t="s">
        <v>1084</v>
      </c>
      <c r="F589" s="19"/>
      <c r="G589" s="20"/>
      <c r="H589" s="20"/>
      <c r="I589" s="40"/>
      <c r="J589" s="185" t="str">
        <f>IFERROR(INDEX('Lists (to be hidden)'!I:I, MATCH(Table5791052[[#This Row],[Attachment A Expenditure Subcategory]], 'Lists (to be hidden)'!E:E,0)),"")</f>
        <v/>
      </c>
      <c r="K589" s="168"/>
      <c r="L589" s="194">
        <f>IF(Table5791052[[#This Row],[FEMA Reimbursable?]]="Yes", Table5791052[[#This Row],[Total Expenditure Amount]]*0.25, Table5791052[[#This Row],[Total Expenditure Amount]])</f>
        <v>0</v>
      </c>
      <c r="M589" s="77" t="str">
        <f>IFERROR(INDEX('Lists (to be hidden)'!$D:$D,MATCH(I589,'Lists (to be hidden)'!$E:$E,0)),"")</f>
        <v/>
      </c>
      <c r="N589" s="78" t="str">
        <f>IFERROR(INDEX('Lists (to be hidden)'!$F:$F,MATCH(I589,'Lists (to be hidden)'!$E:$E,0)),"")</f>
        <v/>
      </c>
    </row>
    <row r="590" spans="1:14" x14ac:dyDescent="0.25">
      <c r="A590" s="18" t="s">
        <v>1254</v>
      </c>
      <c r="B590" s="18" t="str">
        <f>'1. Start Here'!$I$6</f>
        <v>N/A</v>
      </c>
      <c r="D590" s="23"/>
      <c r="E590" s="28" t="s">
        <v>1085</v>
      </c>
      <c r="F590" s="19"/>
      <c r="G590" s="20"/>
      <c r="H590" s="20"/>
      <c r="I590" s="40"/>
      <c r="J590" s="185" t="str">
        <f>IFERROR(INDEX('Lists (to be hidden)'!I:I, MATCH(Table5791052[[#This Row],[Attachment A Expenditure Subcategory]], 'Lists (to be hidden)'!E:E,0)),"")</f>
        <v/>
      </c>
      <c r="K590" s="168"/>
      <c r="L590" s="194">
        <f>IF(Table5791052[[#This Row],[FEMA Reimbursable?]]="Yes", Table5791052[[#This Row],[Total Expenditure Amount]]*0.25, Table5791052[[#This Row],[Total Expenditure Amount]])</f>
        <v>0</v>
      </c>
      <c r="M590" s="77" t="str">
        <f>IFERROR(INDEX('Lists (to be hidden)'!$D:$D,MATCH(I590,'Lists (to be hidden)'!$E:$E,0)),"")</f>
        <v/>
      </c>
      <c r="N590" s="78" t="str">
        <f>IFERROR(INDEX('Lists (to be hidden)'!$F:$F,MATCH(I590,'Lists (to be hidden)'!$E:$E,0)),"")</f>
        <v/>
      </c>
    </row>
    <row r="591" spans="1:14" x14ac:dyDescent="0.25">
      <c r="A591" s="18" t="s">
        <v>1254</v>
      </c>
      <c r="B591" s="18" t="str">
        <f>'1. Start Here'!$I$6</f>
        <v>N/A</v>
      </c>
      <c r="D591" s="23"/>
      <c r="E591" s="29" t="s">
        <v>1086</v>
      </c>
      <c r="F591" s="19"/>
      <c r="G591" s="20"/>
      <c r="H591" s="20"/>
      <c r="I591" s="40"/>
      <c r="J591" s="185" t="str">
        <f>IFERROR(INDEX('Lists (to be hidden)'!I:I, MATCH(Table5791052[[#This Row],[Attachment A Expenditure Subcategory]], 'Lists (to be hidden)'!E:E,0)),"")</f>
        <v/>
      </c>
      <c r="K591" s="168"/>
      <c r="L591" s="194">
        <f>IF(Table5791052[[#This Row],[FEMA Reimbursable?]]="Yes", Table5791052[[#This Row],[Total Expenditure Amount]]*0.25, Table5791052[[#This Row],[Total Expenditure Amount]])</f>
        <v>0</v>
      </c>
      <c r="M591" s="77" t="str">
        <f>IFERROR(INDEX('Lists (to be hidden)'!$D:$D,MATCH(I591,'Lists (to be hidden)'!$E:$E,0)),"")</f>
        <v/>
      </c>
      <c r="N591" s="78" t="str">
        <f>IFERROR(INDEX('Lists (to be hidden)'!$F:$F,MATCH(I591,'Lists (to be hidden)'!$E:$E,0)),"")</f>
        <v/>
      </c>
    </row>
    <row r="592" spans="1:14" x14ac:dyDescent="0.25">
      <c r="A592" s="18" t="s">
        <v>1254</v>
      </c>
      <c r="B592" s="18" t="str">
        <f>'1. Start Here'!$I$6</f>
        <v>N/A</v>
      </c>
      <c r="D592" s="23"/>
      <c r="E592" s="29" t="s">
        <v>1087</v>
      </c>
      <c r="F592" s="19"/>
      <c r="G592" s="20"/>
      <c r="H592" s="20"/>
      <c r="I592" s="40"/>
      <c r="J592" s="185" t="str">
        <f>IFERROR(INDEX('Lists (to be hidden)'!I:I, MATCH(Table5791052[[#This Row],[Attachment A Expenditure Subcategory]], 'Lists (to be hidden)'!E:E,0)),"")</f>
        <v/>
      </c>
      <c r="K592" s="168"/>
      <c r="L592" s="194">
        <f>IF(Table5791052[[#This Row],[FEMA Reimbursable?]]="Yes", Table5791052[[#This Row],[Total Expenditure Amount]]*0.25, Table5791052[[#This Row],[Total Expenditure Amount]])</f>
        <v>0</v>
      </c>
      <c r="M592" s="77" t="str">
        <f>IFERROR(INDEX('Lists (to be hidden)'!$D:$D,MATCH(I592,'Lists (to be hidden)'!$E:$E,0)),"")</f>
        <v/>
      </c>
      <c r="N592" s="78" t="str">
        <f>IFERROR(INDEX('Lists (to be hidden)'!$F:$F,MATCH(I592,'Lists (to be hidden)'!$E:$E,0)),"")</f>
        <v/>
      </c>
    </row>
    <row r="593" spans="1:14" x14ac:dyDescent="0.25">
      <c r="A593" s="18" t="s">
        <v>1254</v>
      </c>
      <c r="B593" s="18" t="str">
        <f>'1. Start Here'!$I$6</f>
        <v>N/A</v>
      </c>
      <c r="D593" s="23"/>
      <c r="E593" s="28" t="s">
        <v>1088</v>
      </c>
      <c r="F593" s="19"/>
      <c r="G593" s="20"/>
      <c r="H593" s="20"/>
      <c r="I593" s="40"/>
      <c r="J593" s="185" t="str">
        <f>IFERROR(INDEX('Lists (to be hidden)'!I:I, MATCH(Table5791052[[#This Row],[Attachment A Expenditure Subcategory]], 'Lists (to be hidden)'!E:E,0)),"")</f>
        <v/>
      </c>
      <c r="K593" s="168"/>
      <c r="L593" s="194">
        <f>IF(Table5791052[[#This Row],[FEMA Reimbursable?]]="Yes", Table5791052[[#This Row],[Total Expenditure Amount]]*0.25, Table5791052[[#This Row],[Total Expenditure Amount]])</f>
        <v>0</v>
      </c>
      <c r="M593" s="77" t="str">
        <f>IFERROR(INDEX('Lists (to be hidden)'!$D:$D,MATCH(I593,'Lists (to be hidden)'!$E:$E,0)),"")</f>
        <v/>
      </c>
      <c r="N593" s="78" t="str">
        <f>IFERROR(INDEX('Lists (to be hidden)'!$F:$F,MATCH(I593,'Lists (to be hidden)'!$E:$E,0)),"")</f>
        <v/>
      </c>
    </row>
    <row r="594" spans="1:14" x14ac:dyDescent="0.25">
      <c r="A594" s="18" t="s">
        <v>1254</v>
      </c>
      <c r="B594" s="18" t="str">
        <f>'1. Start Here'!$I$6</f>
        <v>N/A</v>
      </c>
      <c r="D594" s="23"/>
      <c r="E594" s="29" t="s">
        <v>1089</v>
      </c>
      <c r="F594" s="19"/>
      <c r="G594" s="20"/>
      <c r="H594" s="20"/>
      <c r="I594" s="40"/>
      <c r="J594" s="185" t="str">
        <f>IFERROR(INDEX('Lists (to be hidden)'!I:I, MATCH(Table5791052[[#This Row],[Attachment A Expenditure Subcategory]], 'Lists (to be hidden)'!E:E,0)),"")</f>
        <v/>
      </c>
      <c r="K594" s="168"/>
      <c r="L594" s="194">
        <f>IF(Table5791052[[#This Row],[FEMA Reimbursable?]]="Yes", Table5791052[[#This Row],[Total Expenditure Amount]]*0.25, Table5791052[[#This Row],[Total Expenditure Amount]])</f>
        <v>0</v>
      </c>
      <c r="M594" s="77" t="str">
        <f>IFERROR(INDEX('Lists (to be hidden)'!$D:$D,MATCH(I594,'Lists (to be hidden)'!$E:$E,0)),"")</f>
        <v/>
      </c>
      <c r="N594" s="78" t="str">
        <f>IFERROR(INDEX('Lists (to be hidden)'!$F:$F,MATCH(I594,'Lists (to be hidden)'!$E:$E,0)),"")</f>
        <v/>
      </c>
    </row>
    <row r="595" spans="1:14" x14ac:dyDescent="0.25">
      <c r="A595" s="18" t="s">
        <v>1254</v>
      </c>
      <c r="B595" s="18" t="str">
        <f>'1. Start Here'!$I$6</f>
        <v>N/A</v>
      </c>
      <c r="D595" s="23"/>
      <c r="E595" s="29" t="s">
        <v>1090</v>
      </c>
      <c r="F595" s="19"/>
      <c r="G595" s="20"/>
      <c r="H595" s="20"/>
      <c r="I595" s="40"/>
      <c r="J595" s="185" t="str">
        <f>IFERROR(INDEX('Lists (to be hidden)'!I:I, MATCH(Table5791052[[#This Row],[Attachment A Expenditure Subcategory]], 'Lists (to be hidden)'!E:E,0)),"")</f>
        <v/>
      </c>
      <c r="K595" s="168"/>
      <c r="L595" s="194">
        <f>IF(Table5791052[[#This Row],[FEMA Reimbursable?]]="Yes", Table5791052[[#This Row],[Total Expenditure Amount]]*0.25, Table5791052[[#This Row],[Total Expenditure Amount]])</f>
        <v>0</v>
      </c>
      <c r="M595" s="77" t="str">
        <f>IFERROR(INDEX('Lists (to be hidden)'!$D:$D,MATCH(I595,'Lists (to be hidden)'!$E:$E,0)),"")</f>
        <v/>
      </c>
      <c r="N595" s="78" t="str">
        <f>IFERROR(INDEX('Lists (to be hidden)'!$F:$F,MATCH(I595,'Lists (to be hidden)'!$E:$E,0)),"")</f>
        <v/>
      </c>
    </row>
    <row r="596" spans="1:14" x14ac:dyDescent="0.25">
      <c r="A596" s="18" t="s">
        <v>1254</v>
      </c>
      <c r="B596" s="18" t="str">
        <f>'1. Start Here'!$I$6</f>
        <v>N/A</v>
      </c>
      <c r="D596" s="23"/>
      <c r="E596" s="29" t="s">
        <v>1091</v>
      </c>
      <c r="F596" s="19"/>
      <c r="G596" s="20"/>
      <c r="H596" s="20"/>
      <c r="I596" s="40"/>
      <c r="J596" s="185" t="str">
        <f>IFERROR(INDEX('Lists (to be hidden)'!I:I, MATCH(Table5791052[[#This Row],[Attachment A Expenditure Subcategory]], 'Lists (to be hidden)'!E:E,0)),"")</f>
        <v/>
      </c>
      <c r="K596" s="168"/>
      <c r="L596" s="194">
        <f>IF(Table5791052[[#This Row],[FEMA Reimbursable?]]="Yes", Table5791052[[#This Row],[Total Expenditure Amount]]*0.25, Table5791052[[#This Row],[Total Expenditure Amount]])</f>
        <v>0</v>
      </c>
      <c r="M596" s="77" t="str">
        <f>IFERROR(INDEX('Lists (to be hidden)'!$D:$D,MATCH(I596,'Lists (to be hidden)'!$E:$E,0)),"")</f>
        <v/>
      </c>
      <c r="N596" s="78" t="str">
        <f>IFERROR(INDEX('Lists (to be hidden)'!$F:$F,MATCH(I596,'Lists (to be hidden)'!$E:$E,0)),"")</f>
        <v/>
      </c>
    </row>
    <row r="597" spans="1:14" x14ac:dyDescent="0.25">
      <c r="A597" s="18" t="s">
        <v>1254</v>
      </c>
      <c r="B597" s="18" t="str">
        <f>'1. Start Here'!$I$6</f>
        <v>N/A</v>
      </c>
      <c r="D597" s="23"/>
      <c r="E597" s="29" t="s">
        <v>1092</v>
      </c>
      <c r="F597" s="19"/>
      <c r="G597" s="20"/>
      <c r="H597" s="20"/>
      <c r="I597" s="40"/>
      <c r="J597" s="185" t="str">
        <f>IFERROR(INDEX('Lists (to be hidden)'!I:I, MATCH(Table5791052[[#This Row],[Attachment A Expenditure Subcategory]], 'Lists (to be hidden)'!E:E,0)),"")</f>
        <v/>
      </c>
      <c r="K597" s="168"/>
      <c r="L597" s="194">
        <f>IF(Table5791052[[#This Row],[FEMA Reimbursable?]]="Yes", Table5791052[[#This Row],[Total Expenditure Amount]]*0.25, Table5791052[[#This Row],[Total Expenditure Amount]])</f>
        <v>0</v>
      </c>
      <c r="M597" s="77" t="str">
        <f>IFERROR(INDEX('Lists (to be hidden)'!$D:$D,MATCH(I597,'Lists (to be hidden)'!$E:$E,0)),"")</f>
        <v/>
      </c>
      <c r="N597" s="78" t="str">
        <f>IFERROR(INDEX('Lists (to be hidden)'!$F:$F,MATCH(I597,'Lists (to be hidden)'!$E:$E,0)),"")</f>
        <v/>
      </c>
    </row>
    <row r="598" spans="1:14" x14ac:dyDescent="0.25">
      <c r="A598" s="18" t="s">
        <v>1254</v>
      </c>
      <c r="B598" s="18" t="str">
        <f>'1. Start Here'!$I$6</f>
        <v>N/A</v>
      </c>
      <c r="D598" s="23"/>
      <c r="E598" s="28" t="s">
        <v>1093</v>
      </c>
      <c r="F598" s="19"/>
      <c r="G598" s="20"/>
      <c r="H598" s="20"/>
      <c r="I598" s="40"/>
      <c r="J598" s="185" t="str">
        <f>IFERROR(INDEX('Lists (to be hidden)'!I:I, MATCH(Table5791052[[#This Row],[Attachment A Expenditure Subcategory]], 'Lists (to be hidden)'!E:E,0)),"")</f>
        <v/>
      </c>
      <c r="K598" s="168"/>
      <c r="L598" s="194">
        <f>IF(Table5791052[[#This Row],[FEMA Reimbursable?]]="Yes", Table5791052[[#This Row],[Total Expenditure Amount]]*0.25, Table5791052[[#This Row],[Total Expenditure Amount]])</f>
        <v>0</v>
      </c>
      <c r="M598" s="77" t="str">
        <f>IFERROR(INDEX('Lists (to be hidden)'!$D:$D,MATCH(I598,'Lists (to be hidden)'!$E:$E,0)),"")</f>
        <v/>
      </c>
      <c r="N598" s="78" t="str">
        <f>IFERROR(INDEX('Lists (to be hidden)'!$F:$F,MATCH(I598,'Lists (to be hidden)'!$E:$E,0)),"")</f>
        <v/>
      </c>
    </row>
    <row r="599" spans="1:14" x14ac:dyDescent="0.25">
      <c r="A599" s="18" t="s">
        <v>1254</v>
      </c>
      <c r="B599" s="18" t="str">
        <f>'1. Start Here'!$I$6</f>
        <v>N/A</v>
      </c>
      <c r="D599" s="23"/>
      <c r="E599" s="29" t="s">
        <v>1094</v>
      </c>
      <c r="F599" s="19"/>
      <c r="G599" s="20"/>
      <c r="H599" s="20"/>
      <c r="I599" s="40"/>
      <c r="J599" s="185" t="str">
        <f>IFERROR(INDEX('Lists (to be hidden)'!I:I, MATCH(Table5791052[[#This Row],[Attachment A Expenditure Subcategory]], 'Lists (to be hidden)'!E:E,0)),"")</f>
        <v/>
      </c>
      <c r="K599" s="168"/>
      <c r="L599" s="194">
        <f>IF(Table5791052[[#This Row],[FEMA Reimbursable?]]="Yes", Table5791052[[#This Row],[Total Expenditure Amount]]*0.25, Table5791052[[#This Row],[Total Expenditure Amount]])</f>
        <v>0</v>
      </c>
      <c r="M599" s="77" t="str">
        <f>IFERROR(INDEX('Lists (to be hidden)'!$D:$D,MATCH(I599,'Lists (to be hidden)'!$E:$E,0)),"")</f>
        <v/>
      </c>
      <c r="N599" s="78" t="str">
        <f>IFERROR(INDEX('Lists (to be hidden)'!$F:$F,MATCH(I599,'Lists (to be hidden)'!$E:$E,0)),"")</f>
        <v/>
      </c>
    </row>
    <row r="600" spans="1:14" x14ac:dyDescent="0.25">
      <c r="A600" s="18" t="s">
        <v>1254</v>
      </c>
      <c r="B600" s="18" t="str">
        <f>'1. Start Here'!$I$6</f>
        <v>N/A</v>
      </c>
      <c r="D600" s="23"/>
      <c r="E600" s="29" t="s">
        <v>1095</v>
      </c>
      <c r="F600" s="19"/>
      <c r="G600" s="20"/>
      <c r="H600" s="20"/>
      <c r="I600" s="40"/>
      <c r="J600" s="185" t="str">
        <f>IFERROR(INDEX('Lists (to be hidden)'!I:I, MATCH(Table5791052[[#This Row],[Attachment A Expenditure Subcategory]], 'Lists (to be hidden)'!E:E,0)),"")</f>
        <v/>
      </c>
      <c r="K600" s="168"/>
      <c r="L600" s="194">
        <f>IF(Table5791052[[#This Row],[FEMA Reimbursable?]]="Yes", Table5791052[[#This Row],[Total Expenditure Amount]]*0.25, Table5791052[[#This Row],[Total Expenditure Amount]])</f>
        <v>0</v>
      </c>
      <c r="M600" s="77" t="str">
        <f>IFERROR(INDEX('Lists (to be hidden)'!$D:$D,MATCH(I600,'Lists (to be hidden)'!$E:$E,0)),"")</f>
        <v/>
      </c>
      <c r="N600" s="78" t="str">
        <f>IFERROR(INDEX('Lists (to be hidden)'!$F:$F,MATCH(I600,'Lists (to be hidden)'!$E:$E,0)),"")</f>
        <v/>
      </c>
    </row>
    <row r="601" spans="1:14" x14ac:dyDescent="0.25">
      <c r="A601" s="18" t="s">
        <v>1254</v>
      </c>
      <c r="B601" s="18" t="str">
        <f>'1. Start Here'!$I$6</f>
        <v>N/A</v>
      </c>
      <c r="D601" s="23"/>
      <c r="E601" s="28" t="s">
        <v>1096</v>
      </c>
      <c r="F601" s="19"/>
      <c r="G601" s="20"/>
      <c r="H601" s="20"/>
      <c r="I601" s="40"/>
      <c r="J601" s="185" t="str">
        <f>IFERROR(INDEX('Lists (to be hidden)'!I:I, MATCH(Table5791052[[#This Row],[Attachment A Expenditure Subcategory]], 'Lists (to be hidden)'!E:E,0)),"")</f>
        <v/>
      </c>
      <c r="K601" s="168"/>
      <c r="L601" s="194">
        <f>IF(Table5791052[[#This Row],[FEMA Reimbursable?]]="Yes", Table5791052[[#This Row],[Total Expenditure Amount]]*0.25, Table5791052[[#This Row],[Total Expenditure Amount]])</f>
        <v>0</v>
      </c>
      <c r="M601" s="77" t="str">
        <f>IFERROR(INDEX('Lists (to be hidden)'!$D:$D,MATCH(I601,'Lists (to be hidden)'!$E:$E,0)),"")</f>
        <v/>
      </c>
      <c r="N601" s="78" t="str">
        <f>IFERROR(INDEX('Lists (to be hidden)'!$F:$F,MATCH(I601,'Lists (to be hidden)'!$E:$E,0)),"")</f>
        <v/>
      </c>
    </row>
    <row r="602" spans="1:14" x14ac:dyDescent="0.25">
      <c r="A602" s="18" t="s">
        <v>1254</v>
      </c>
      <c r="B602" s="18" t="str">
        <f>'1. Start Here'!$I$6</f>
        <v>N/A</v>
      </c>
      <c r="D602" s="23"/>
      <c r="E602" s="29" t="s">
        <v>1097</v>
      </c>
      <c r="F602" s="19"/>
      <c r="G602" s="20"/>
      <c r="H602" s="20"/>
      <c r="I602" s="40"/>
      <c r="J602" s="185" t="str">
        <f>IFERROR(INDEX('Lists (to be hidden)'!I:I, MATCH(Table5791052[[#This Row],[Attachment A Expenditure Subcategory]], 'Lists (to be hidden)'!E:E,0)),"")</f>
        <v/>
      </c>
      <c r="K602" s="168"/>
      <c r="L602" s="194">
        <f>IF(Table5791052[[#This Row],[FEMA Reimbursable?]]="Yes", Table5791052[[#This Row],[Total Expenditure Amount]]*0.25, Table5791052[[#This Row],[Total Expenditure Amount]])</f>
        <v>0</v>
      </c>
      <c r="M602" s="77" t="str">
        <f>IFERROR(INDEX('Lists (to be hidden)'!$D:$D,MATCH(I602,'Lists (to be hidden)'!$E:$E,0)),"")</f>
        <v/>
      </c>
      <c r="N602" s="78" t="str">
        <f>IFERROR(INDEX('Lists (to be hidden)'!$F:$F,MATCH(I602,'Lists (to be hidden)'!$E:$E,0)),"")</f>
        <v/>
      </c>
    </row>
    <row r="603" spans="1:14" x14ac:dyDescent="0.25">
      <c r="A603" s="18" t="s">
        <v>1254</v>
      </c>
      <c r="B603" s="18" t="str">
        <f>'1. Start Here'!$I$6</f>
        <v>N/A</v>
      </c>
      <c r="D603" s="23"/>
      <c r="E603" s="29" t="s">
        <v>1098</v>
      </c>
      <c r="F603" s="19"/>
      <c r="G603" s="20"/>
      <c r="H603" s="20"/>
      <c r="I603" s="40"/>
      <c r="J603" s="185" t="str">
        <f>IFERROR(INDEX('Lists (to be hidden)'!I:I, MATCH(Table5791052[[#This Row],[Attachment A Expenditure Subcategory]], 'Lists (to be hidden)'!E:E,0)),"")</f>
        <v/>
      </c>
      <c r="K603" s="168"/>
      <c r="L603" s="194">
        <f>IF(Table5791052[[#This Row],[FEMA Reimbursable?]]="Yes", Table5791052[[#This Row],[Total Expenditure Amount]]*0.25, Table5791052[[#This Row],[Total Expenditure Amount]])</f>
        <v>0</v>
      </c>
      <c r="M603" s="77" t="str">
        <f>IFERROR(INDEX('Lists (to be hidden)'!$D:$D,MATCH(I603,'Lists (to be hidden)'!$E:$E,0)),"")</f>
        <v/>
      </c>
      <c r="N603" s="78" t="str">
        <f>IFERROR(INDEX('Lists (to be hidden)'!$F:$F,MATCH(I603,'Lists (to be hidden)'!$E:$E,0)),"")</f>
        <v/>
      </c>
    </row>
    <row r="604" spans="1:14" x14ac:dyDescent="0.25">
      <c r="A604" s="18" t="s">
        <v>1254</v>
      </c>
      <c r="B604" s="18" t="str">
        <f>'1. Start Here'!$I$6</f>
        <v>N/A</v>
      </c>
      <c r="D604" s="23"/>
      <c r="E604" s="29" t="s">
        <v>1099</v>
      </c>
      <c r="F604" s="19"/>
      <c r="G604" s="20"/>
      <c r="H604" s="20"/>
      <c r="I604" s="40"/>
      <c r="J604" s="185" t="str">
        <f>IFERROR(INDEX('Lists (to be hidden)'!I:I, MATCH(Table5791052[[#This Row],[Attachment A Expenditure Subcategory]], 'Lists (to be hidden)'!E:E,0)),"")</f>
        <v/>
      </c>
      <c r="K604" s="168"/>
      <c r="L604" s="194">
        <f>IF(Table5791052[[#This Row],[FEMA Reimbursable?]]="Yes", Table5791052[[#This Row],[Total Expenditure Amount]]*0.25, Table5791052[[#This Row],[Total Expenditure Amount]])</f>
        <v>0</v>
      </c>
      <c r="M604" s="77" t="str">
        <f>IFERROR(INDEX('Lists (to be hidden)'!$D:$D,MATCH(I604,'Lists (to be hidden)'!$E:$E,0)),"")</f>
        <v/>
      </c>
      <c r="N604" s="78" t="str">
        <f>IFERROR(INDEX('Lists (to be hidden)'!$F:$F,MATCH(I604,'Lists (to be hidden)'!$E:$E,0)),"")</f>
        <v/>
      </c>
    </row>
    <row r="605" spans="1:14" x14ac:dyDescent="0.25">
      <c r="A605" s="18" t="s">
        <v>1254</v>
      </c>
      <c r="B605" s="18" t="str">
        <f>'1. Start Here'!$I$6</f>
        <v>N/A</v>
      </c>
      <c r="D605" s="23"/>
      <c r="E605" s="29" t="s">
        <v>1100</v>
      </c>
      <c r="F605" s="19"/>
      <c r="G605" s="20"/>
      <c r="H605" s="20"/>
      <c r="I605" s="40"/>
      <c r="J605" s="185" t="str">
        <f>IFERROR(INDEX('Lists (to be hidden)'!I:I, MATCH(Table5791052[[#This Row],[Attachment A Expenditure Subcategory]], 'Lists (to be hidden)'!E:E,0)),"")</f>
        <v/>
      </c>
      <c r="K605" s="168"/>
      <c r="L605" s="194">
        <f>IF(Table5791052[[#This Row],[FEMA Reimbursable?]]="Yes", Table5791052[[#This Row],[Total Expenditure Amount]]*0.25, Table5791052[[#This Row],[Total Expenditure Amount]])</f>
        <v>0</v>
      </c>
      <c r="M605" s="77" t="str">
        <f>IFERROR(INDEX('Lists (to be hidden)'!$D:$D,MATCH(I605,'Lists (to be hidden)'!$E:$E,0)),"")</f>
        <v/>
      </c>
      <c r="N605" s="78" t="str">
        <f>IFERROR(INDEX('Lists (to be hidden)'!$F:$F,MATCH(I605,'Lists (to be hidden)'!$E:$E,0)),"")</f>
        <v/>
      </c>
    </row>
    <row r="606" spans="1:14" x14ac:dyDescent="0.25">
      <c r="A606" s="18" t="s">
        <v>1254</v>
      </c>
      <c r="B606" s="18" t="str">
        <f>'1. Start Here'!$I$6</f>
        <v>N/A</v>
      </c>
      <c r="D606" s="23"/>
      <c r="E606" s="28" t="s">
        <v>1101</v>
      </c>
      <c r="F606" s="19"/>
      <c r="G606" s="20"/>
      <c r="H606" s="20"/>
      <c r="I606" s="40"/>
      <c r="J606" s="185" t="str">
        <f>IFERROR(INDEX('Lists (to be hidden)'!I:I, MATCH(Table5791052[[#This Row],[Attachment A Expenditure Subcategory]], 'Lists (to be hidden)'!E:E,0)),"")</f>
        <v/>
      </c>
      <c r="K606" s="168"/>
      <c r="L606" s="194">
        <f>IF(Table5791052[[#This Row],[FEMA Reimbursable?]]="Yes", Table5791052[[#This Row],[Total Expenditure Amount]]*0.25, Table5791052[[#This Row],[Total Expenditure Amount]])</f>
        <v>0</v>
      </c>
      <c r="M606" s="77" t="str">
        <f>IFERROR(INDEX('Lists (to be hidden)'!$D:$D,MATCH(I606,'Lists (to be hidden)'!$E:$E,0)),"")</f>
        <v/>
      </c>
      <c r="N606" s="78" t="str">
        <f>IFERROR(INDEX('Lists (to be hidden)'!$F:$F,MATCH(I606,'Lists (to be hidden)'!$E:$E,0)),"")</f>
        <v/>
      </c>
    </row>
    <row r="607" spans="1:14" x14ac:dyDescent="0.25">
      <c r="A607" s="18" t="s">
        <v>1254</v>
      </c>
      <c r="B607" s="18" t="str">
        <f>'1. Start Here'!$I$6</f>
        <v>N/A</v>
      </c>
      <c r="D607" s="23"/>
      <c r="E607" s="29" t="s">
        <v>1102</v>
      </c>
      <c r="F607" s="19"/>
      <c r="G607" s="20"/>
      <c r="H607" s="20"/>
      <c r="I607" s="40"/>
      <c r="J607" s="185" t="str">
        <f>IFERROR(INDEX('Lists (to be hidden)'!I:I, MATCH(Table5791052[[#This Row],[Attachment A Expenditure Subcategory]], 'Lists (to be hidden)'!E:E,0)),"")</f>
        <v/>
      </c>
      <c r="K607" s="168"/>
      <c r="L607" s="194">
        <f>IF(Table5791052[[#This Row],[FEMA Reimbursable?]]="Yes", Table5791052[[#This Row],[Total Expenditure Amount]]*0.25, Table5791052[[#This Row],[Total Expenditure Amount]])</f>
        <v>0</v>
      </c>
      <c r="M607" s="77" t="str">
        <f>IFERROR(INDEX('Lists (to be hidden)'!$D:$D,MATCH(I607,'Lists (to be hidden)'!$E:$E,0)),"")</f>
        <v/>
      </c>
      <c r="N607" s="78" t="str">
        <f>IFERROR(INDEX('Lists (to be hidden)'!$F:$F,MATCH(I607,'Lists (to be hidden)'!$E:$E,0)),"")</f>
        <v/>
      </c>
    </row>
    <row r="608" spans="1:14" x14ac:dyDescent="0.25">
      <c r="A608" s="18" t="s">
        <v>1254</v>
      </c>
      <c r="B608" s="18" t="str">
        <f>'1. Start Here'!$I$6</f>
        <v>N/A</v>
      </c>
      <c r="D608" s="23"/>
      <c r="E608" s="29" t="s">
        <v>1103</v>
      </c>
      <c r="F608" s="19"/>
      <c r="G608" s="20"/>
      <c r="H608" s="20"/>
      <c r="I608" s="40"/>
      <c r="J608" s="185" t="str">
        <f>IFERROR(INDEX('Lists (to be hidden)'!I:I, MATCH(Table5791052[[#This Row],[Attachment A Expenditure Subcategory]], 'Lists (to be hidden)'!E:E,0)),"")</f>
        <v/>
      </c>
      <c r="K608" s="168"/>
      <c r="L608" s="194">
        <f>IF(Table5791052[[#This Row],[FEMA Reimbursable?]]="Yes", Table5791052[[#This Row],[Total Expenditure Amount]]*0.25, Table5791052[[#This Row],[Total Expenditure Amount]])</f>
        <v>0</v>
      </c>
      <c r="M608" s="77" t="str">
        <f>IFERROR(INDEX('Lists (to be hidden)'!$D:$D,MATCH(I608,'Lists (to be hidden)'!$E:$E,0)),"")</f>
        <v/>
      </c>
      <c r="N608" s="78" t="str">
        <f>IFERROR(INDEX('Lists (to be hidden)'!$F:$F,MATCH(I608,'Lists (to be hidden)'!$E:$E,0)),"")</f>
        <v/>
      </c>
    </row>
    <row r="609" spans="1:14" x14ac:dyDescent="0.25">
      <c r="A609" s="18" t="s">
        <v>1254</v>
      </c>
      <c r="B609" s="18" t="str">
        <f>'1. Start Here'!$I$6</f>
        <v>N/A</v>
      </c>
      <c r="D609" s="23"/>
      <c r="E609" s="28" t="s">
        <v>1104</v>
      </c>
      <c r="F609" s="19"/>
      <c r="G609" s="20"/>
      <c r="H609" s="20"/>
      <c r="I609" s="40"/>
      <c r="J609" s="185" t="str">
        <f>IFERROR(INDEX('Lists (to be hidden)'!I:I, MATCH(Table5791052[[#This Row],[Attachment A Expenditure Subcategory]], 'Lists (to be hidden)'!E:E,0)),"")</f>
        <v/>
      </c>
      <c r="K609" s="168"/>
      <c r="L609" s="194">
        <f>IF(Table5791052[[#This Row],[FEMA Reimbursable?]]="Yes", Table5791052[[#This Row],[Total Expenditure Amount]]*0.25, Table5791052[[#This Row],[Total Expenditure Amount]])</f>
        <v>0</v>
      </c>
      <c r="M609" s="77" t="str">
        <f>IFERROR(INDEX('Lists (to be hidden)'!$D:$D,MATCH(I609,'Lists (to be hidden)'!$E:$E,0)),"")</f>
        <v/>
      </c>
      <c r="N609" s="78" t="str">
        <f>IFERROR(INDEX('Lists (to be hidden)'!$F:$F,MATCH(I609,'Lists (to be hidden)'!$E:$E,0)),"")</f>
        <v/>
      </c>
    </row>
    <row r="610" spans="1:14" x14ac:dyDescent="0.25">
      <c r="A610" s="18" t="s">
        <v>1254</v>
      </c>
      <c r="B610" s="18" t="str">
        <f>'1. Start Here'!$I$6</f>
        <v>N/A</v>
      </c>
      <c r="D610" s="23"/>
      <c r="E610" s="29" t="s">
        <v>1105</v>
      </c>
      <c r="F610" s="19"/>
      <c r="G610" s="20"/>
      <c r="H610" s="20"/>
      <c r="I610" s="40"/>
      <c r="J610" s="185" t="str">
        <f>IFERROR(INDEX('Lists (to be hidden)'!I:I, MATCH(Table5791052[[#This Row],[Attachment A Expenditure Subcategory]], 'Lists (to be hidden)'!E:E,0)),"")</f>
        <v/>
      </c>
      <c r="K610" s="168"/>
      <c r="L610" s="194">
        <f>IF(Table5791052[[#This Row],[FEMA Reimbursable?]]="Yes", Table5791052[[#This Row],[Total Expenditure Amount]]*0.25, Table5791052[[#This Row],[Total Expenditure Amount]])</f>
        <v>0</v>
      </c>
      <c r="M610" s="77" t="str">
        <f>IFERROR(INDEX('Lists (to be hidden)'!$D:$D,MATCH(I610,'Lists (to be hidden)'!$E:$E,0)),"")</f>
        <v/>
      </c>
      <c r="N610" s="78" t="str">
        <f>IFERROR(INDEX('Lists (to be hidden)'!$F:$F,MATCH(I610,'Lists (to be hidden)'!$E:$E,0)),"")</f>
        <v/>
      </c>
    </row>
    <row r="611" spans="1:14" x14ac:dyDescent="0.25">
      <c r="A611" s="18" t="s">
        <v>1254</v>
      </c>
      <c r="B611" s="18" t="str">
        <f>'1. Start Here'!$I$6</f>
        <v>N/A</v>
      </c>
      <c r="D611" s="23"/>
      <c r="E611" s="29" t="s">
        <v>1106</v>
      </c>
      <c r="F611" s="19"/>
      <c r="G611" s="20"/>
      <c r="H611" s="20"/>
      <c r="I611" s="40"/>
      <c r="J611" s="185" t="str">
        <f>IFERROR(INDEX('Lists (to be hidden)'!I:I, MATCH(Table5791052[[#This Row],[Attachment A Expenditure Subcategory]], 'Lists (to be hidden)'!E:E,0)),"")</f>
        <v/>
      </c>
      <c r="K611" s="168"/>
      <c r="L611" s="194">
        <f>IF(Table5791052[[#This Row],[FEMA Reimbursable?]]="Yes", Table5791052[[#This Row],[Total Expenditure Amount]]*0.25, Table5791052[[#This Row],[Total Expenditure Amount]])</f>
        <v>0</v>
      </c>
      <c r="M611" s="77" t="str">
        <f>IFERROR(INDEX('Lists (to be hidden)'!$D:$D,MATCH(I611,'Lists (to be hidden)'!$E:$E,0)),"")</f>
        <v/>
      </c>
      <c r="N611" s="78" t="str">
        <f>IFERROR(INDEX('Lists (to be hidden)'!$F:$F,MATCH(I611,'Lists (to be hidden)'!$E:$E,0)),"")</f>
        <v/>
      </c>
    </row>
    <row r="612" spans="1:14" x14ac:dyDescent="0.25">
      <c r="A612" s="18" t="s">
        <v>1254</v>
      </c>
      <c r="B612" s="18" t="str">
        <f>'1. Start Here'!$I$6</f>
        <v>N/A</v>
      </c>
      <c r="D612" s="23"/>
      <c r="E612" s="29" t="s">
        <v>1107</v>
      </c>
      <c r="F612" s="19"/>
      <c r="G612" s="20"/>
      <c r="H612" s="20"/>
      <c r="I612" s="40"/>
      <c r="J612" s="185" t="str">
        <f>IFERROR(INDEX('Lists (to be hidden)'!I:I, MATCH(Table5791052[[#This Row],[Attachment A Expenditure Subcategory]], 'Lists (to be hidden)'!E:E,0)),"")</f>
        <v/>
      </c>
      <c r="K612" s="168"/>
      <c r="L612" s="194">
        <f>IF(Table5791052[[#This Row],[FEMA Reimbursable?]]="Yes", Table5791052[[#This Row],[Total Expenditure Amount]]*0.25, Table5791052[[#This Row],[Total Expenditure Amount]])</f>
        <v>0</v>
      </c>
      <c r="M612" s="77" t="str">
        <f>IFERROR(INDEX('Lists (to be hidden)'!$D:$D,MATCH(I612,'Lists (to be hidden)'!$E:$E,0)),"")</f>
        <v/>
      </c>
      <c r="N612" s="78" t="str">
        <f>IFERROR(INDEX('Lists (to be hidden)'!$F:$F,MATCH(I612,'Lists (to be hidden)'!$E:$E,0)),"")</f>
        <v/>
      </c>
    </row>
    <row r="613" spans="1:14" x14ac:dyDescent="0.25">
      <c r="A613" s="18" t="s">
        <v>1254</v>
      </c>
      <c r="B613" s="18" t="str">
        <f>'1. Start Here'!$I$6</f>
        <v>N/A</v>
      </c>
      <c r="D613" s="23"/>
      <c r="E613" s="29" t="s">
        <v>1108</v>
      </c>
      <c r="F613" s="19"/>
      <c r="G613" s="20"/>
      <c r="H613" s="20"/>
      <c r="I613" s="40"/>
      <c r="J613" s="185" t="str">
        <f>IFERROR(INDEX('Lists (to be hidden)'!I:I, MATCH(Table5791052[[#This Row],[Attachment A Expenditure Subcategory]], 'Lists (to be hidden)'!E:E,0)),"")</f>
        <v/>
      </c>
      <c r="K613" s="168"/>
      <c r="L613" s="194">
        <f>IF(Table5791052[[#This Row],[FEMA Reimbursable?]]="Yes", Table5791052[[#This Row],[Total Expenditure Amount]]*0.25, Table5791052[[#This Row],[Total Expenditure Amount]])</f>
        <v>0</v>
      </c>
      <c r="M613" s="77" t="str">
        <f>IFERROR(INDEX('Lists (to be hidden)'!$D:$D,MATCH(I613,'Lists (to be hidden)'!$E:$E,0)),"")</f>
        <v/>
      </c>
      <c r="N613" s="78" t="str">
        <f>IFERROR(INDEX('Lists (to be hidden)'!$F:$F,MATCH(I613,'Lists (to be hidden)'!$E:$E,0)),"")</f>
        <v/>
      </c>
    </row>
    <row r="614" spans="1:14" x14ac:dyDescent="0.25">
      <c r="A614" s="18" t="s">
        <v>1254</v>
      </c>
      <c r="B614" s="18" t="str">
        <f>'1. Start Here'!$I$6</f>
        <v>N/A</v>
      </c>
      <c r="D614" s="23"/>
      <c r="E614" s="28" t="s">
        <v>1109</v>
      </c>
      <c r="F614" s="19"/>
      <c r="G614" s="20"/>
      <c r="H614" s="20"/>
      <c r="I614" s="40"/>
      <c r="J614" s="185" t="str">
        <f>IFERROR(INDEX('Lists (to be hidden)'!I:I, MATCH(Table5791052[[#This Row],[Attachment A Expenditure Subcategory]], 'Lists (to be hidden)'!E:E,0)),"")</f>
        <v/>
      </c>
      <c r="K614" s="168"/>
      <c r="L614" s="194">
        <f>IF(Table5791052[[#This Row],[FEMA Reimbursable?]]="Yes", Table5791052[[#This Row],[Total Expenditure Amount]]*0.25, Table5791052[[#This Row],[Total Expenditure Amount]])</f>
        <v>0</v>
      </c>
      <c r="M614" s="77" t="str">
        <f>IFERROR(INDEX('Lists (to be hidden)'!$D:$D,MATCH(I614,'Lists (to be hidden)'!$E:$E,0)),"")</f>
        <v/>
      </c>
      <c r="N614" s="78" t="str">
        <f>IFERROR(INDEX('Lists (to be hidden)'!$F:$F,MATCH(I614,'Lists (to be hidden)'!$E:$E,0)),"")</f>
        <v/>
      </c>
    </row>
    <row r="615" spans="1:14" x14ac:dyDescent="0.25">
      <c r="A615" s="18" t="s">
        <v>1254</v>
      </c>
      <c r="B615" s="18" t="str">
        <f>'1. Start Here'!$I$6</f>
        <v>N/A</v>
      </c>
      <c r="D615" s="23"/>
      <c r="E615" s="29" t="s">
        <v>1110</v>
      </c>
      <c r="F615" s="19"/>
      <c r="G615" s="20"/>
      <c r="H615" s="20"/>
      <c r="I615" s="40"/>
      <c r="J615" s="185" t="str">
        <f>IFERROR(INDEX('Lists (to be hidden)'!I:I, MATCH(Table5791052[[#This Row],[Attachment A Expenditure Subcategory]], 'Lists (to be hidden)'!E:E,0)),"")</f>
        <v/>
      </c>
      <c r="K615" s="168"/>
      <c r="L615" s="194">
        <f>IF(Table5791052[[#This Row],[FEMA Reimbursable?]]="Yes", Table5791052[[#This Row],[Total Expenditure Amount]]*0.25, Table5791052[[#This Row],[Total Expenditure Amount]])</f>
        <v>0</v>
      </c>
      <c r="M615" s="77" t="str">
        <f>IFERROR(INDEX('Lists (to be hidden)'!$D:$D,MATCH(I615,'Lists (to be hidden)'!$E:$E,0)),"")</f>
        <v/>
      </c>
      <c r="N615" s="78" t="str">
        <f>IFERROR(INDEX('Lists (to be hidden)'!$F:$F,MATCH(I615,'Lists (to be hidden)'!$E:$E,0)),"")</f>
        <v/>
      </c>
    </row>
    <row r="616" spans="1:14" x14ac:dyDescent="0.25">
      <c r="A616" s="18" t="s">
        <v>1254</v>
      </c>
      <c r="B616" s="18" t="str">
        <f>'1. Start Here'!$I$6</f>
        <v>N/A</v>
      </c>
      <c r="D616" s="23"/>
      <c r="E616" s="29" t="s">
        <v>1111</v>
      </c>
      <c r="F616" s="19"/>
      <c r="G616" s="20"/>
      <c r="H616" s="20"/>
      <c r="I616" s="40"/>
      <c r="J616" s="185" t="str">
        <f>IFERROR(INDEX('Lists (to be hidden)'!I:I, MATCH(Table5791052[[#This Row],[Attachment A Expenditure Subcategory]], 'Lists (to be hidden)'!E:E,0)),"")</f>
        <v/>
      </c>
      <c r="K616" s="168"/>
      <c r="L616" s="194">
        <f>IF(Table5791052[[#This Row],[FEMA Reimbursable?]]="Yes", Table5791052[[#This Row],[Total Expenditure Amount]]*0.25, Table5791052[[#This Row],[Total Expenditure Amount]])</f>
        <v>0</v>
      </c>
      <c r="M616" s="77" t="str">
        <f>IFERROR(INDEX('Lists (to be hidden)'!$D:$D,MATCH(I616,'Lists (to be hidden)'!$E:$E,0)),"")</f>
        <v/>
      </c>
      <c r="N616" s="78" t="str">
        <f>IFERROR(INDEX('Lists (to be hidden)'!$F:$F,MATCH(I616,'Lists (to be hidden)'!$E:$E,0)),"")</f>
        <v/>
      </c>
    </row>
    <row r="617" spans="1:14" x14ac:dyDescent="0.25">
      <c r="A617" s="18" t="s">
        <v>1254</v>
      </c>
      <c r="B617" s="18" t="str">
        <f>'1. Start Here'!$I$6</f>
        <v>N/A</v>
      </c>
      <c r="D617" s="23"/>
      <c r="E617" s="28" t="s">
        <v>1112</v>
      </c>
      <c r="F617" s="19"/>
      <c r="G617" s="20"/>
      <c r="H617" s="20"/>
      <c r="I617" s="40"/>
      <c r="J617" s="185" t="str">
        <f>IFERROR(INDEX('Lists (to be hidden)'!I:I, MATCH(Table5791052[[#This Row],[Attachment A Expenditure Subcategory]], 'Lists (to be hidden)'!E:E,0)),"")</f>
        <v/>
      </c>
      <c r="K617" s="168"/>
      <c r="L617" s="194">
        <f>IF(Table5791052[[#This Row],[FEMA Reimbursable?]]="Yes", Table5791052[[#This Row],[Total Expenditure Amount]]*0.25, Table5791052[[#This Row],[Total Expenditure Amount]])</f>
        <v>0</v>
      </c>
      <c r="M617" s="77" t="str">
        <f>IFERROR(INDEX('Lists (to be hidden)'!$D:$D,MATCH(I617,'Lists (to be hidden)'!$E:$E,0)),"")</f>
        <v/>
      </c>
      <c r="N617" s="78" t="str">
        <f>IFERROR(INDEX('Lists (to be hidden)'!$F:$F,MATCH(I617,'Lists (to be hidden)'!$E:$E,0)),"")</f>
        <v/>
      </c>
    </row>
    <row r="618" spans="1:14" x14ac:dyDescent="0.25">
      <c r="A618" s="18" t="s">
        <v>1254</v>
      </c>
      <c r="B618" s="18" t="str">
        <f>'1. Start Here'!$I$6</f>
        <v>N/A</v>
      </c>
      <c r="D618" s="23"/>
      <c r="E618" s="29" t="s">
        <v>1113</v>
      </c>
      <c r="F618" s="19"/>
      <c r="G618" s="20"/>
      <c r="H618" s="20"/>
      <c r="I618" s="40"/>
      <c r="J618" s="185" t="str">
        <f>IFERROR(INDEX('Lists (to be hidden)'!I:I, MATCH(Table5791052[[#This Row],[Attachment A Expenditure Subcategory]], 'Lists (to be hidden)'!E:E,0)),"")</f>
        <v/>
      </c>
      <c r="K618" s="168"/>
      <c r="L618" s="194">
        <f>IF(Table5791052[[#This Row],[FEMA Reimbursable?]]="Yes", Table5791052[[#This Row],[Total Expenditure Amount]]*0.25, Table5791052[[#This Row],[Total Expenditure Amount]])</f>
        <v>0</v>
      </c>
      <c r="M618" s="77" t="str">
        <f>IFERROR(INDEX('Lists (to be hidden)'!$D:$D,MATCH(I618,'Lists (to be hidden)'!$E:$E,0)),"")</f>
        <v/>
      </c>
      <c r="N618" s="78" t="str">
        <f>IFERROR(INDEX('Lists (to be hidden)'!$F:$F,MATCH(I618,'Lists (to be hidden)'!$E:$E,0)),"")</f>
        <v/>
      </c>
    </row>
    <row r="619" spans="1:14" x14ac:dyDescent="0.25">
      <c r="A619" s="18" t="s">
        <v>1254</v>
      </c>
      <c r="B619" s="18" t="str">
        <f>'1. Start Here'!$I$6</f>
        <v>N/A</v>
      </c>
      <c r="D619" s="23"/>
      <c r="E619" s="29" t="s">
        <v>1114</v>
      </c>
      <c r="F619" s="19"/>
      <c r="G619" s="20"/>
      <c r="H619" s="20"/>
      <c r="I619" s="40"/>
      <c r="J619" s="185" t="str">
        <f>IFERROR(INDEX('Lists (to be hidden)'!I:I, MATCH(Table5791052[[#This Row],[Attachment A Expenditure Subcategory]], 'Lists (to be hidden)'!E:E,0)),"")</f>
        <v/>
      </c>
      <c r="K619" s="168"/>
      <c r="L619" s="194">
        <f>IF(Table5791052[[#This Row],[FEMA Reimbursable?]]="Yes", Table5791052[[#This Row],[Total Expenditure Amount]]*0.25, Table5791052[[#This Row],[Total Expenditure Amount]])</f>
        <v>0</v>
      </c>
      <c r="M619" s="77" t="str">
        <f>IFERROR(INDEX('Lists (to be hidden)'!$D:$D,MATCH(I619,'Lists (to be hidden)'!$E:$E,0)),"")</f>
        <v/>
      </c>
      <c r="N619" s="78" t="str">
        <f>IFERROR(INDEX('Lists (to be hidden)'!$F:$F,MATCH(I619,'Lists (to be hidden)'!$E:$E,0)),"")</f>
        <v/>
      </c>
    </row>
    <row r="620" spans="1:14" x14ac:dyDescent="0.25">
      <c r="A620" s="18" t="s">
        <v>1254</v>
      </c>
      <c r="B620" s="18" t="str">
        <f>'1. Start Here'!$I$6</f>
        <v>N/A</v>
      </c>
      <c r="D620" s="23"/>
      <c r="E620" s="29" t="s">
        <v>1115</v>
      </c>
      <c r="F620" s="19"/>
      <c r="G620" s="20"/>
      <c r="H620" s="20"/>
      <c r="I620" s="40"/>
      <c r="J620" s="185" t="str">
        <f>IFERROR(INDEX('Lists (to be hidden)'!I:I, MATCH(Table5791052[[#This Row],[Attachment A Expenditure Subcategory]], 'Lists (to be hidden)'!E:E,0)),"")</f>
        <v/>
      </c>
      <c r="K620" s="168"/>
      <c r="L620" s="194">
        <f>IF(Table5791052[[#This Row],[FEMA Reimbursable?]]="Yes", Table5791052[[#This Row],[Total Expenditure Amount]]*0.25, Table5791052[[#This Row],[Total Expenditure Amount]])</f>
        <v>0</v>
      </c>
      <c r="M620" s="77" t="str">
        <f>IFERROR(INDEX('Lists (to be hidden)'!$D:$D,MATCH(I620,'Lists (to be hidden)'!$E:$E,0)),"")</f>
        <v/>
      </c>
      <c r="N620" s="78" t="str">
        <f>IFERROR(INDEX('Lists (to be hidden)'!$F:$F,MATCH(I620,'Lists (to be hidden)'!$E:$E,0)),"")</f>
        <v/>
      </c>
    </row>
    <row r="621" spans="1:14" x14ac:dyDescent="0.25">
      <c r="A621" s="18" t="s">
        <v>1254</v>
      </c>
      <c r="B621" s="18" t="str">
        <f>'1. Start Here'!$I$6</f>
        <v>N/A</v>
      </c>
      <c r="D621" s="23"/>
      <c r="E621" s="29" t="s">
        <v>1116</v>
      </c>
      <c r="F621" s="19"/>
      <c r="G621" s="20"/>
      <c r="H621" s="20"/>
      <c r="I621" s="40"/>
      <c r="J621" s="185" t="str">
        <f>IFERROR(INDEX('Lists (to be hidden)'!I:I, MATCH(Table5791052[[#This Row],[Attachment A Expenditure Subcategory]], 'Lists (to be hidden)'!E:E,0)),"")</f>
        <v/>
      </c>
      <c r="K621" s="168"/>
      <c r="L621" s="194">
        <f>IF(Table5791052[[#This Row],[FEMA Reimbursable?]]="Yes", Table5791052[[#This Row],[Total Expenditure Amount]]*0.25, Table5791052[[#This Row],[Total Expenditure Amount]])</f>
        <v>0</v>
      </c>
      <c r="M621" s="77" t="str">
        <f>IFERROR(INDEX('Lists (to be hidden)'!$D:$D,MATCH(I621,'Lists (to be hidden)'!$E:$E,0)),"")</f>
        <v/>
      </c>
      <c r="N621" s="78" t="str">
        <f>IFERROR(INDEX('Lists (to be hidden)'!$F:$F,MATCH(I621,'Lists (to be hidden)'!$E:$E,0)),"")</f>
        <v/>
      </c>
    </row>
    <row r="622" spans="1:14" x14ac:dyDescent="0.25">
      <c r="A622" s="18" t="s">
        <v>1254</v>
      </c>
      <c r="B622" s="18" t="str">
        <f>'1. Start Here'!$I$6</f>
        <v>N/A</v>
      </c>
      <c r="D622" s="23"/>
      <c r="E622" s="28" t="s">
        <v>1117</v>
      </c>
      <c r="F622" s="19"/>
      <c r="G622" s="20"/>
      <c r="H622" s="20"/>
      <c r="I622" s="40"/>
      <c r="J622" s="185" t="str">
        <f>IFERROR(INDEX('Lists (to be hidden)'!I:I, MATCH(Table5791052[[#This Row],[Attachment A Expenditure Subcategory]], 'Lists (to be hidden)'!E:E,0)),"")</f>
        <v/>
      </c>
      <c r="K622" s="168"/>
      <c r="L622" s="194">
        <f>IF(Table5791052[[#This Row],[FEMA Reimbursable?]]="Yes", Table5791052[[#This Row],[Total Expenditure Amount]]*0.25, Table5791052[[#This Row],[Total Expenditure Amount]])</f>
        <v>0</v>
      </c>
      <c r="M622" s="77" t="str">
        <f>IFERROR(INDEX('Lists (to be hidden)'!$D:$D,MATCH(I622,'Lists (to be hidden)'!$E:$E,0)),"")</f>
        <v/>
      </c>
      <c r="N622" s="78" t="str">
        <f>IFERROR(INDEX('Lists (to be hidden)'!$F:$F,MATCH(I622,'Lists (to be hidden)'!$E:$E,0)),"")</f>
        <v/>
      </c>
    </row>
    <row r="623" spans="1:14" x14ac:dyDescent="0.25">
      <c r="A623" s="18" t="s">
        <v>1254</v>
      </c>
      <c r="B623" s="18" t="str">
        <f>'1. Start Here'!$I$6</f>
        <v>N/A</v>
      </c>
      <c r="D623" s="23"/>
      <c r="E623" s="29" t="s">
        <v>1118</v>
      </c>
      <c r="F623" s="19"/>
      <c r="G623" s="20"/>
      <c r="H623" s="20"/>
      <c r="I623" s="40"/>
      <c r="J623" s="185" t="str">
        <f>IFERROR(INDEX('Lists (to be hidden)'!I:I, MATCH(Table5791052[[#This Row],[Attachment A Expenditure Subcategory]], 'Lists (to be hidden)'!E:E,0)),"")</f>
        <v/>
      </c>
      <c r="K623" s="168"/>
      <c r="L623" s="194">
        <f>IF(Table5791052[[#This Row],[FEMA Reimbursable?]]="Yes", Table5791052[[#This Row],[Total Expenditure Amount]]*0.25, Table5791052[[#This Row],[Total Expenditure Amount]])</f>
        <v>0</v>
      </c>
      <c r="M623" s="77" t="str">
        <f>IFERROR(INDEX('Lists (to be hidden)'!$D:$D,MATCH(I623,'Lists (to be hidden)'!$E:$E,0)),"")</f>
        <v/>
      </c>
      <c r="N623" s="78" t="str">
        <f>IFERROR(INDEX('Lists (to be hidden)'!$F:$F,MATCH(I623,'Lists (to be hidden)'!$E:$E,0)),"")</f>
        <v/>
      </c>
    </row>
    <row r="624" spans="1:14" x14ac:dyDescent="0.25">
      <c r="A624" s="18" t="s">
        <v>1254</v>
      </c>
      <c r="B624" s="18" t="str">
        <f>'1. Start Here'!$I$6</f>
        <v>N/A</v>
      </c>
      <c r="D624" s="23"/>
      <c r="E624" s="29" t="s">
        <v>1119</v>
      </c>
      <c r="F624" s="19"/>
      <c r="G624" s="20"/>
      <c r="H624" s="20"/>
      <c r="I624" s="40"/>
      <c r="J624" s="185" t="str">
        <f>IFERROR(INDEX('Lists (to be hidden)'!I:I, MATCH(Table5791052[[#This Row],[Attachment A Expenditure Subcategory]], 'Lists (to be hidden)'!E:E,0)),"")</f>
        <v/>
      </c>
      <c r="K624" s="168"/>
      <c r="L624" s="194">
        <f>IF(Table5791052[[#This Row],[FEMA Reimbursable?]]="Yes", Table5791052[[#This Row],[Total Expenditure Amount]]*0.25, Table5791052[[#This Row],[Total Expenditure Amount]])</f>
        <v>0</v>
      </c>
      <c r="M624" s="77" t="str">
        <f>IFERROR(INDEX('Lists (to be hidden)'!$D:$D,MATCH(I624,'Lists (to be hidden)'!$E:$E,0)),"")</f>
        <v/>
      </c>
      <c r="N624" s="78" t="str">
        <f>IFERROR(INDEX('Lists (to be hidden)'!$F:$F,MATCH(I624,'Lists (to be hidden)'!$E:$E,0)),"")</f>
        <v/>
      </c>
    </row>
    <row r="625" spans="1:14" x14ac:dyDescent="0.25">
      <c r="A625" s="18" t="s">
        <v>1254</v>
      </c>
      <c r="B625" s="18" t="str">
        <f>'1. Start Here'!$I$6</f>
        <v>N/A</v>
      </c>
      <c r="D625" s="23"/>
      <c r="E625" s="28" t="s">
        <v>1120</v>
      </c>
      <c r="F625" s="19"/>
      <c r="G625" s="20"/>
      <c r="H625" s="20"/>
      <c r="I625" s="40"/>
      <c r="J625" s="185" t="str">
        <f>IFERROR(INDEX('Lists (to be hidden)'!I:I, MATCH(Table5791052[[#This Row],[Attachment A Expenditure Subcategory]], 'Lists (to be hidden)'!E:E,0)),"")</f>
        <v/>
      </c>
      <c r="K625" s="168"/>
      <c r="L625" s="194">
        <f>IF(Table5791052[[#This Row],[FEMA Reimbursable?]]="Yes", Table5791052[[#This Row],[Total Expenditure Amount]]*0.25, Table5791052[[#This Row],[Total Expenditure Amount]])</f>
        <v>0</v>
      </c>
      <c r="M625" s="77" t="str">
        <f>IFERROR(INDEX('Lists (to be hidden)'!$D:$D,MATCH(I625,'Lists (to be hidden)'!$E:$E,0)),"")</f>
        <v/>
      </c>
      <c r="N625" s="78" t="str">
        <f>IFERROR(INDEX('Lists (to be hidden)'!$F:$F,MATCH(I625,'Lists (to be hidden)'!$E:$E,0)),"")</f>
        <v/>
      </c>
    </row>
    <row r="626" spans="1:14" x14ac:dyDescent="0.25">
      <c r="A626" s="18" t="s">
        <v>1254</v>
      </c>
      <c r="B626" s="18" t="str">
        <f>'1. Start Here'!$I$6</f>
        <v>N/A</v>
      </c>
      <c r="D626" s="23"/>
      <c r="E626" s="29" t="s">
        <v>1121</v>
      </c>
      <c r="F626" s="19"/>
      <c r="G626" s="20"/>
      <c r="H626" s="20"/>
      <c r="I626" s="40"/>
      <c r="J626" s="185" t="str">
        <f>IFERROR(INDEX('Lists (to be hidden)'!I:I, MATCH(Table5791052[[#This Row],[Attachment A Expenditure Subcategory]], 'Lists (to be hidden)'!E:E,0)),"")</f>
        <v/>
      </c>
      <c r="K626" s="168"/>
      <c r="L626" s="194">
        <f>IF(Table5791052[[#This Row],[FEMA Reimbursable?]]="Yes", Table5791052[[#This Row],[Total Expenditure Amount]]*0.25, Table5791052[[#This Row],[Total Expenditure Amount]])</f>
        <v>0</v>
      </c>
      <c r="M626" s="77" t="str">
        <f>IFERROR(INDEX('Lists (to be hidden)'!$D:$D,MATCH(I626,'Lists (to be hidden)'!$E:$E,0)),"")</f>
        <v/>
      </c>
      <c r="N626" s="78" t="str">
        <f>IFERROR(INDEX('Lists (to be hidden)'!$F:$F,MATCH(I626,'Lists (to be hidden)'!$E:$E,0)),"")</f>
        <v/>
      </c>
    </row>
    <row r="627" spans="1:14" x14ac:dyDescent="0.25">
      <c r="A627" s="18" t="s">
        <v>1254</v>
      </c>
      <c r="B627" s="18" t="str">
        <f>'1. Start Here'!$I$6</f>
        <v>N/A</v>
      </c>
      <c r="D627" s="23"/>
      <c r="E627" s="29" t="s">
        <v>1122</v>
      </c>
      <c r="F627" s="19"/>
      <c r="G627" s="20"/>
      <c r="H627" s="20"/>
      <c r="I627" s="40"/>
      <c r="J627" s="185" t="str">
        <f>IFERROR(INDEX('Lists (to be hidden)'!I:I, MATCH(Table5791052[[#This Row],[Attachment A Expenditure Subcategory]], 'Lists (to be hidden)'!E:E,0)),"")</f>
        <v/>
      </c>
      <c r="K627" s="168"/>
      <c r="L627" s="194">
        <f>IF(Table5791052[[#This Row],[FEMA Reimbursable?]]="Yes", Table5791052[[#This Row],[Total Expenditure Amount]]*0.25, Table5791052[[#This Row],[Total Expenditure Amount]])</f>
        <v>0</v>
      </c>
      <c r="M627" s="77" t="str">
        <f>IFERROR(INDEX('Lists (to be hidden)'!$D:$D,MATCH(I627,'Lists (to be hidden)'!$E:$E,0)),"")</f>
        <v/>
      </c>
      <c r="N627" s="78" t="str">
        <f>IFERROR(INDEX('Lists (to be hidden)'!$F:$F,MATCH(I627,'Lists (to be hidden)'!$E:$E,0)),"")</f>
        <v/>
      </c>
    </row>
    <row r="628" spans="1:14" x14ac:dyDescent="0.25">
      <c r="A628" s="18" t="s">
        <v>1254</v>
      </c>
      <c r="B628" s="18" t="str">
        <f>'1. Start Here'!$I$6</f>
        <v>N/A</v>
      </c>
      <c r="D628" s="23"/>
      <c r="E628" s="29" t="s">
        <v>1123</v>
      </c>
      <c r="F628" s="19"/>
      <c r="G628" s="20"/>
      <c r="H628" s="20"/>
      <c r="I628" s="40"/>
      <c r="J628" s="185" t="str">
        <f>IFERROR(INDEX('Lists (to be hidden)'!I:I, MATCH(Table5791052[[#This Row],[Attachment A Expenditure Subcategory]], 'Lists (to be hidden)'!E:E,0)),"")</f>
        <v/>
      </c>
      <c r="K628" s="168"/>
      <c r="L628" s="194">
        <f>IF(Table5791052[[#This Row],[FEMA Reimbursable?]]="Yes", Table5791052[[#This Row],[Total Expenditure Amount]]*0.25, Table5791052[[#This Row],[Total Expenditure Amount]])</f>
        <v>0</v>
      </c>
      <c r="M628" s="77" t="str">
        <f>IFERROR(INDEX('Lists (to be hidden)'!$D:$D,MATCH(I628,'Lists (to be hidden)'!$E:$E,0)),"")</f>
        <v/>
      </c>
      <c r="N628" s="78" t="str">
        <f>IFERROR(INDEX('Lists (to be hidden)'!$F:$F,MATCH(I628,'Lists (to be hidden)'!$E:$E,0)),"")</f>
        <v/>
      </c>
    </row>
    <row r="629" spans="1:14" x14ac:dyDescent="0.25">
      <c r="A629" s="18" t="s">
        <v>1254</v>
      </c>
      <c r="B629" s="18" t="str">
        <f>'1. Start Here'!$I$6</f>
        <v>N/A</v>
      </c>
      <c r="D629" s="23"/>
      <c r="E629" s="29" t="s">
        <v>1124</v>
      </c>
      <c r="F629" s="19"/>
      <c r="G629" s="20"/>
      <c r="H629" s="20"/>
      <c r="I629" s="40"/>
      <c r="J629" s="185" t="str">
        <f>IFERROR(INDEX('Lists (to be hidden)'!I:I, MATCH(Table5791052[[#This Row],[Attachment A Expenditure Subcategory]], 'Lists (to be hidden)'!E:E,0)),"")</f>
        <v/>
      </c>
      <c r="K629" s="168"/>
      <c r="L629" s="194">
        <f>IF(Table5791052[[#This Row],[FEMA Reimbursable?]]="Yes", Table5791052[[#This Row],[Total Expenditure Amount]]*0.25, Table5791052[[#This Row],[Total Expenditure Amount]])</f>
        <v>0</v>
      </c>
      <c r="M629" s="77" t="str">
        <f>IFERROR(INDEX('Lists (to be hidden)'!$D:$D,MATCH(I629,'Lists (to be hidden)'!$E:$E,0)),"")</f>
        <v/>
      </c>
      <c r="N629" s="78" t="str">
        <f>IFERROR(INDEX('Lists (to be hidden)'!$F:$F,MATCH(I629,'Lists (to be hidden)'!$E:$E,0)),"")</f>
        <v/>
      </c>
    </row>
    <row r="630" spans="1:14" x14ac:dyDescent="0.25">
      <c r="A630" s="18" t="s">
        <v>1254</v>
      </c>
      <c r="B630" s="18" t="str">
        <f>'1. Start Here'!$I$6</f>
        <v>N/A</v>
      </c>
      <c r="D630" s="23"/>
      <c r="E630" s="28" t="s">
        <v>1125</v>
      </c>
      <c r="F630" s="19"/>
      <c r="G630" s="20"/>
      <c r="H630" s="20"/>
      <c r="I630" s="40"/>
      <c r="J630" s="185" t="str">
        <f>IFERROR(INDEX('Lists (to be hidden)'!I:I, MATCH(Table5791052[[#This Row],[Attachment A Expenditure Subcategory]], 'Lists (to be hidden)'!E:E,0)),"")</f>
        <v/>
      </c>
      <c r="K630" s="168"/>
      <c r="L630" s="194">
        <f>IF(Table5791052[[#This Row],[FEMA Reimbursable?]]="Yes", Table5791052[[#This Row],[Total Expenditure Amount]]*0.25, Table5791052[[#This Row],[Total Expenditure Amount]])</f>
        <v>0</v>
      </c>
      <c r="M630" s="77" t="str">
        <f>IFERROR(INDEX('Lists (to be hidden)'!$D:$D,MATCH(I630,'Lists (to be hidden)'!$E:$E,0)),"")</f>
        <v/>
      </c>
      <c r="N630" s="78" t="str">
        <f>IFERROR(INDEX('Lists (to be hidden)'!$F:$F,MATCH(I630,'Lists (to be hidden)'!$E:$E,0)),"")</f>
        <v/>
      </c>
    </row>
    <row r="631" spans="1:14" x14ac:dyDescent="0.25">
      <c r="A631" s="18" t="s">
        <v>1254</v>
      </c>
      <c r="B631" s="18" t="str">
        <f>'1. Start Here'!$I$6</f>
        <v>N/A</v>
      </c>
      <c r="D631" s="23"/>
      <c r="E631" s="29" t="s">
        <v>1126</v>
      </c>
      <c r="F631" s="19"/>
      <c r="G631" s="20"/>
      <c r="H631" s="20"/>
      <c r="I631" s="40"/>
      <c r="J631" s="185" t="str">
        <f>IFERROR(INDEX('Lists (to be hidden)'!I:I, MATCH(Table5791052[[#This Row],[Attachment A Expenditure Subcategory]], 'Lists (to be hidden)'!E:E,0)),"")</f>
        <v/>
      </c>
      <c r="K631" s="168"/>
      <c r="L631" s="194">
        <f>IF(Table5791052[[#This Row],[FEMA Reimbursable?]]="Yes", Table5791052[[#This Row],[Total Expenditure Amount]]*0.25, Table5791052[[#This Row],[Total Expenditure Amount]])</f>
        <v>0</v>
      </c>
      <c r="M631" s="77" t="str">
        <f>IFERROR(INDEX('Lists (to be hidden)'!$D:$D,MATCH(I631,'Lists (to be hidden)'!$E:$E,0)),"")</f>
        <v/>
      </c>
      <c r="N631" s="78" t="str">
        <f>IFERROR(INDEX('Lists (to be hidden)'!$F:$F,MATCH(I631,'Lists (to be hidden)'!$E:$E,0)),"")</f>
        <v/>
      </c>
    </row>
    <row r="632" spans="1:14" x14ac:dyDescent="0.25">
      <c r="A632" s="18" t="s">
        <v>1254</v>
      </c>
      <c r="B632" s="18" t="str">
        <f>'1. Start Here'!$I$6</f>
        <v>N/A</v>
      </c>
      <c r="D632" s="23"/>
      <c r="E632" s="29" t="s">
        <v>1127</v>
      </c>
      <c r="F632" s="19"/>
      <c r="G632" s="20"/>
      <c r="H632" s="20"/>
      <c r="I632" s="40"/>
      <c r="J632" s="185" t="str">
        <f>IFERROR(INDEX('Lists (to be hidden)'!I:I, MATCH(Table5791052[[#This Row],[Attachment A Expenditure Subcategory]], 'Lists (to be hidden)'!E:E,0)),"")</f>
        <v/>
      </c>
      <c r="K632" s="168"/>
      <c r="L632" s="194">
        <f>IF(Table5791052[[#This Row],[FEMA Reimbursable?]]="Yes", Table5791052[[#This Row],[Total Expenditure Amount]]*0.25, Table5791052[[#This Row],[Total Expenditure Amount]])</f>
        <v>0</v>
      </c>
      <c r="M632" s="77" t="str">
        <f>IFERROR(INDEX('Lists (to be hidden)'!$D:$D,MATCH(I632,'Lists (to be hidden)'!$E:$E,0)),"")</f>
        <v/>
      </c>
      <c r="N632" s="78" t="str">
        <f>IFERROR(INDEX('Lists (to be hidden)'!$F:$F,MATCH(I632,'Lists (to be hidden)'!$E:$E,0)),"")</f>
        <v/>
      </c>
    </row>
    <row r="633" spans="1:14" x14ac:dyDescent="0.25">
      <c r="A633" s="18" t="s">
        <v>1254</v>
      </c>
      <c r="B633" s="18" t="str">
        <f>'1. Start Here'!$I$6</f>
        <v>N/A</v>
      </c>
      <c r="D633" s="23"/>
      <c r="E633" s="28" t="s">
        <v>1128</v>
      </c>
      <c r="F633" s="19"/>
      <c r="G633" s="20"/>
      <c r="H633" s="20"/>
      <c r="I633" s="40"/>
      <c r="J633" s="185" t="str">
        <f>IFERROR(INDEX('Lists (to be hidden)'!I:I, MATCH(Table5791052[[#This Row],[Attachment A Expenditure Subcategory]], 'Lists (to be hidden)'!E:E,0)),"")</f>
        <v/>
      </c>
      <c r="K633" s="168"/>
      <c r="L633" s="194">
        <f>IF(Table5791052[[#This Row],[FEMA Reimbursable?]]="Yes", Table5791052[[#This Row],[Total Expenditure Amount]]*0.25, Table5791052[[#This Row],[Total Expenditure Amount]])</f>
        <v>0</v>
      </c>
      <c r="M633" s="77" t="str">
        <f>IFERROR(INDEX('Lists (to be hidden)'!$D:$D,MATCH(I633,'Lists (to be hidden)'!$E:$E,0)),"")</f>
        <v/>
      </c>
      <c r="N633" s="78" t="str">
        <f>IFERROR(INDEX('Lists (to be hidden)'!$F:$F,MATCH(I633,'Lists (to be hidden)'!$E:$E,0)),"")</f>
        <v/>
      </c>
    </row>
    <row r="634" spans="1:14" x14ac:dyDescent="0.25">
      <c r="A634" s="18" t="s">
        <v>1254</v>
      </c>
      <c r="B634" s="18" t="str">
        <f>'1. Start Here'!$I$6</f>
        <v>N/A</v>
      </c>
      <c r="D634" s="23"/>
      <c r="E634" s="29" t="s">
        <v>1129</v>
      </c>
      <c r="F634" s="19"/>
      <c r="G634" s="20"/>
      <c r="H634" s="20"/>
      <c r="I634" s="40"/>
      <c r="J634" s="185" t="str">
        <f>IFERROR(INDEX('Lists (to be hidden)'!I:I, MATCH(Table5791052[[#This Row],[Attachment A Expenditure Subcategory]], 'Lists (to be hidden)'!E:E,0)),"")</f>
        <v/>
      </c>
      <c r="K634" s="168"/>
      <c r="L634" s="194">
        <f>IF(Table5791052[[#This Row],[FEMA Reimbursable?]]="Yes", Table5791052[[#This Row],[Total Expenditure Amount]]*0.25, Table5791052[[#This Row],[Total Expenditure Amount]])</f>
        <v>0</v>
      </c>
      <c r="M634" s="77" t="str">
        <f>IFERROR(INDEX('Lists (to be hidden)'!$D:$D,MATCH(I634,'Lists (to be hidden)'!$E:$E,0)),"")</f>
        <v/>
      </c>
      <c r="N634" s="78" t="str">
        <f>IFERROR(INDEX('Lists (to be hidden)'!$F:$F,MATCH(I634,'Lists (to be hidden)'!$E:$E,0)),"")</f>
        <v/>
      </c>
    </row>
    <row r="635" spans="1:14" x14ac:dyDescent="0.25">
      <c r="A635" s="18" t="s">
        <v>1254</v>
      </c>
      <c r="B635" s="18" t="str">
        <f>'1. Start Here'!$I$6</f>
        <v>N/A</v>
      </c>
      <c r="D635" s="23"/>
      <c r="E635" s="29" t="s">
        <v>1130</v>
      </c>
      <c r="F635" s="19"/>
      <c r="G635" s="20"/>
      <c r="H635" s="20"/>
      <c r="I635" s="40"/>
      <c r="J635" s="185" t="str">
        <f>IFERROR(INDEX('Lists (to be hidden)'!I:I, MATCH(Table5791052[[#This Row],[Attachment A Expenditure Subcategory]], 'Lists (to be hidden)'!E:E,0)),"")</f>
        <v/>
      </c>
      <c r="K635" s="168"/>
      <c r="L635" s="194">
        <f>IF(Table5791052[[#This Row],[FEMA Reimbursable?]]="Yes", Table5791052[[#This Row],[Total Expenditure Amount]]*0.25, Table5791052[[#This Row],[Total Expenditure Amount]])</f>
        <v>0</v>
      </c>
      <c r="M635" s="77" t="str">
        <f>IFERROR(INDEX('Lists (to be hidden)'!$D:$D,MATCH(I635,'Lists (to be hidden)'!$E:$E,0)),"")</f>
        <v/>
      </c>
      <c r="N635" s="78" t="str">
        <f>IFERROR(INDEX('Lists (to be hidden)'!$F:$F,MATCH(I635,'Lists (to be hidden)'!$E:$E,0)),"")</f>
        <v/>
      </c>
    </row>
    <row r="636" spans="1:14" x14ac:dyDescent="0.25">
      <c r="A636" s="18" t="s">
        <v>1254</v>
      </c>
      <c r="B636" s="18" t="str">
        <f>'1. Start Here'!$I$6</f>
        <v>N/A</v>
      </c>
      <c r="D636" s="23"/>
      <c r="E636" s="29" t="s">
        <v>1131</v>
      </c>
      <c r="F636" s="19"/>
      <c r="G636" s="20"/>
      <c r="H636" s="20"/>
      <c r="I636" s="40"/>
      <c r="J636" s="185" t="str">
        <f>IFERROR(INDEX('Lists (to be hidden)'!I:I, MATCH(Table5791052[[#This Row],[Attachment A Expenditure Subcategory]], 'Lists (to be hidden)'!E:E,0)),"")</f>
        <v/>
      </c>
      <c r="K636" s="168"/>
      <c r="L636" s="194">
        <f>IF(Table5791052[[#This Row],[FEMA Reimbursable?]]="Yes", Table5791052[[#This Row],[Total Expenditure Amount]]*0.25, Table5791052[[#This Row],[Total Expenditure Amount]])</f>
        <v>0</v>
      </c>
      <c r="M636" s="77" t="str">
        <f>IFERROR(INDEX('Lists (to be hidden)'!$D:$D,MATCH(I636,'Lists (to be hidden)'!$E:$E,0)),"")</f>
        <v/>
      </c>
      <c r="N636" s="78" t="str">
        <f>IFERROR(INDEX('Lists (to be hidden)'!$F:$F,MATCH(I636,'Lists (to be hidden)'!$E:$E,0)),"")</f>
        <v/>
      </c>
    </row>
    <row r="637" spans="1:14" x14ac:dyDescent="0.25">
      <c r="A637" s="18" t="s">
        <v>1254</v>
      </c>
      <c r="B637" s="18" t="str">
        <f>'1. Start Here'!$I$6</f>
        <v>N/A</v>
      </c>
      <c r="D637" s="23"/>
      <c r="E637" s="29" t="s">
        <v>1132</v>
      </c>
      <c r="F637" s="19"/>
      <c r="G637" s="20"/>
      <c r="H637" s="20"/>
      <c r="I637" s="40"/>
      <c r="J637" s="185" t="str">
        <f>IFERROR(INDEX('Lists (to be hidden)'!I:I, MATCH(Table5791052[[#This Row],[Attachment A Expenditure Subcategory]], 'Lists (to be hidden)'!E:E,0)),"")</f>
        <v/>
      </c>
      <c r="K637" s="168"/>
      <c r="L637" s="194">
        <f>IF(Table5791052[[#This Row],[FEMA Reimbursable?]]="Yes", Table5791052[[#This Row],[Total Expenditure Amount]]*0.25, Table5791052[[#This Row],[Total Expenditure Amount]])</f>
        <v>0</v>
      </c>
      <c r="M637" s="77" t="str">
        <f>IFERROR(INDEX('Lists (to be hidden)'!$D:$D,MATCH(I637,'Lists (to be hidden)'!$E:$E,0)),"")</f>
        <v/>
      </c>
      <c r="N637" s="78" t="str">
        <f>IFERROR(INDEX('Lists (to be hidden)'!$F:$F,MATCH(I637,'Lists (to be hidden)'!$E:$E,0)),"")</f>
        <v/>
      </c>
    </row>
    <row r="638" spans="1:14" x14ac:dyDescent="0.25">
      <c r="A638" s="18" t="s">
        <v>1254</v>
      </c>
      <c r="B638" s="18" t="str">
        <f>'1. Start Here'!$I$6</f>
        <v>N/A</v>
      </c>
      <c r="D638" s="23"/>
      <c r="E638" s="28" t="s">
        <v>1133</v>
      </c>
      <c r="F638" s="19"/>
      <c r="G638" s="20"/>
      <c r="H638" s="20"/>
      <c r="I638" s="40"/>
      <c r="J638" s="185" t="str">
        <f>IFERROR(INDEX('Lists (to be hidden)'!I:I, MATCH(Table5791052[[#This Row],[Attachment A Expenditure Subcategory]], 'Lists (to be hidden)'!E:E,0)),"")</f>
        <v/>
      </c>
      <c r="K638" s="168"/>
      <c r="L638" s="194">
        <f>IF(Table5791052[[#This Row],[FEMA Reimbursable?]]="Yes", Table5791052[[#This Row],[Total Expenditure Amount]]*0.25, Table5791052[[#This Row],[Total Expenditure Amount]])</f>
        <v>0</v>
      </c>
      <c r="M638" s="77" t="str">
        <f>IFERROR(INDEX('Lists (to be hidden)'!$D:$D,MATCH(I638,'Lists (to be hidden)'!$E:$E,0)),"")</f>
        <v/>
      </c>
      <c r="N638" s="78" t="str">
        <f>IFERROR(INDEX('Lists (to be hidden)'!$F:$F,MATCH(I638,'Lists (to be hidden)'!$E:$E,0)),"")</f>
        <v/>
      </c>
    </row>
    <row r="639" spans="1:14" x14ac:dyDescent="0.25">
      <c r="A639" s="18" t="s">
        <v>1254</v>
      </c>
      <c r="B639" s="18" t="str">
        <f>'1. Start Here'!$I$6</f>
        <v>N/A</v>
      </c>
      <c r="D639" s="23"/>
      <c r="E639" s="29" t="s">
        <v>1134</v>
      </c>
      <c r="F639" s="19"/>
      <c r="G639" s="20"/>
      <c r="H639" s="20"/>
      <c r="I639" s="40"/>
      <c r="J639" s="185" t="str">
        <f>IFERROR(INDEX('Lists (to be hidden)'!I:I, MATCH(Table5791052[[#This Row],[Attachment A Expenditure Subcategory]], 'Lists (to be hidden)'!E:E,0)),"")</f>
        <v/>
      </c>
      <c r="K639" s="168"/>
      <c r="L639" s="194">
        <f>IF(Table5791052[[#This Row],[FEMA Reimbursable?]]="Yes", Table5791052[[#This Row],[Total Expenditure Amount]]*0.25, Table5791052[[#This Row],[Total Expenditure Amount]])</f>
        <v>0</v>
      </c>
      <c r="M639" s="77" t="str">
        <f>IFERROR(INDEX('Lists (to be hidden)'!$D:$D,MATCH(I639,'Lists (to be hidden)'!$E:$E,0)),"")</f>
        <v/>
      </c>
      <c r="N639" s="78" t="str">
        <f>IFERROR(INDEX('Lists (to be hidden)'!$F:$F,MATCH(I639,'Lists (to be hidden)'!$E:$E,0)),"")</f>
        <v/>
      </c>
    </row>
    <row r="640" spans="1:14" x14ac:dyDescent="0.25">
      <c r="A640" s="18" t="s">
        <v>1254</v>
      </c>
      <c r="B640" s="18" t="str">
        <f>'1. Start Here'!$I$6</f>
        <v>N/A</v>
      </c>
      <c r="D640" s="23"/>
      <c r="E640" s="29" t="s">
        <v>1135</v>
      </c>
      <c r="F640" s="19"/>
      <c r="G640" s="20"/>
      <c r="H640" s="20"/>
      <c r="I640" s="40"/>
      <c r="J640" s="185" t="str">
        <f>IFERROR(INDEX('Lists (to be hidden)'!I:I, MATCH(Table5791052[[#This Row],[Attachment A Expenditure Subcategory]], 'Lists (to be hidden)'!E:E,0)),"")</f>
        <v/>
      </c>
      <c r="K640" s="168"/>
      <c r="L640" s="194">
        <f>IF(Table5791052[[#This Row],[FEMA Reimbursable?]]="Yes", Table5791052[[#This Row],[Total Expenditure Amount]]*0.25, Table5791052[[#This Row],[Total Expenditure Amount]])</f>
        <v>0</v>
      </c>
      <c r="M640" s="77" t="str">
        <f>IFERROR(INDEX('Lists (to be hidden)'!$D:$D,MATCH(I640,'Lists (to be hidden)'!$E:$E,0)),"")</f>
        <v/>
      </c>
      <c r="N640" s="78" t="str">
        <f>IFERROR(INDEX('Lists (to be hidden)'!$F:$F,MATCH(I640,'Lists (to be hidden)'!$E:$E,0)),"")</f>
        <v/>
      </c>
    </row>
    <row r="641" spans="1:14" x14ac:dyDescent="0.25">
      <c r="A641" s="18" t="s">
        <v>1254</v>
      </c>
      <c r="B641" s="18" t="str">
        <f>'1. Start Here'!$I$6</f>
        <v>N/A</v>
      </c>
      <c r="D641" s="23"/>
      <c r="E641" s="28" t="s">
        <v>1136</v>
      </c>
      <c r="F641" s="19"/>
      <c r="G641" s="20"/>
      <c r="H641" s="20"/>
      <c r="I641" s="40"/>
      <c r="J641" s="185" t="str">
        <f>IFERROR(INDEX('Lists (to be hidden)'!I:I, MATCH(Table5791052[[#This Row],[Attachment A Expenditure Subcategory]], 'Lists (to be hidden)'!E:E,0)),"")</f>
        <v/>
      </c>
      <c r="K641" s="168"/>
      <c r="L641" s="194">
        <f>IF(Table5791052[[#This Row],[FEMA Reimbursable?]]="Yes", Table5791052[[#This Row],[Total Expenditure Amount]]*0.25, Table5791052[[#This Row],[Total Expenditure Amount]])</f>
        <v>0</v>
      </c>
      <c r="M641" s="77" t="str">
        <f>IFERROR(INDEX('Lists (to be hidden)'!$D:$D,MATCH(I641,'Lists (to be hidden)'!$E:$E,0)),"")</f>
        <v/>
      </c>
      <c r="N641" s="78" t="str">
        <f>IFERROR(INDEX('Lists (to be hidden)'!$F:$F,MATCH(I641,'Lists (to be hidden)'!$E:$E,0)),"")</f>
        <v/>
      </c>
    </row>
    <row r="642" spans="1:14" x14ac:dyDescent="0.25">
      <c r="A642" s="18" t="s">
        <v>1254</v>
      </c>
      <c r="B642" s="18" t="str">
        <f>'1. Start Here'!$I$6</f>
        <v>N/A</v>
      </c>
      <c r="D642" s="23"/>
      <c r="E642" s="29" t="s">
        <v>1137</v>
      </c>
      <c r="F642" s="19"/>
      <c r="G642" s="20"/>
      <c r="H642" s="20"/>
      <c r="I642" s="40"/>
      <c r="J642" s="185" t="str">
        <f>IFERROR(INDEX('Lists (to be hidden)'!I:I, MATCH(Table5791052[[#This Row],[Attachment A Expenditure Subcategory]], 'Lists (to be hidden)'!E:E,0)),"")</f>
        <v/>
      </c>
      <c r="K642" s="168"/>
      <c r="L642" s="194">
        <f>IF(Table5791052[[#This Row],[FEMA Reimbursable?]]="Yes", Table5791052[[#This Row],[Total Expenditure Amount]]*0.25, Table5791052[[#This Row],[Total Expenditure Amount]])</f>
        <v>0</v>
      </c>
      <c r="M642" s="77" t="str">
        <f>IFERROR(INDEX('Lists (to be hidden)'!$D:$D,MATCH(I642,'Lists (to be hidden)'!$E:$E,0)),"")</f>
        <v/>
      </c>
      <c r="N642" s="78" t="str">
        <f>IFERROR(INDEX('Lists (to be hidden)'!$F:$F,MATCH(I642,'Lists (to be hidden)'!$E:$E,0)),"")</f>
        <v/>
      </c>
    </row>
    <row r="643" spans="1:14" x14ac:dyDescent="0.25">
      <c r="A643" s="18" t="s">
        <v>1254</v>
      </c>
      <c r="B643" s="18" t="str">
        <f>'1. Start Here'!$I$6</f>
        <v>N/A</v>
      </c>
      <c r="D643" s="23"/>
      <c r="E643" s="29" t="s">
        <v>1138</v>
      </c>
      <c r="F643" s="19"/>
      <c r="G643" s="20"/>
      <c r="H643" s="20"/>
      <c r="I643" s="40"/>
      <c r="J643" s="185" t="str">
        <f>IFERROR(INDEX('Lists (to be hidden)'!I:I, MATCH(Table5791052[[#This Row],[Attachment A Expenditure Subcategory]], 'Lists (to be hidden)'!E:E,0)),"")</f>
        <v/>
      </c>
      <c r="K643" s="168"/>
      <c r="L643" s="194">
        <f>IF(Table5791052[[#This Row],[FEMA Reimbursable?]]="Yes", Table5791052[[#This Row],[Total Expenditure Amount]]*0.25, Table5791052[[#This Row],[Total Expenditure Amount]])</f>
        <v>0</v>
      </c>
      <c r="M643" s="77" t="str">
        <f>IFERROR(INDEX('Lists (to be hidden)'!$D:$D,MATCH(I643,'Lists (to be hidden)'!$E:$E,0)),"")</f>
        <v/>
      </c>
      <c r="N643" s="78" t="str">
        <f>IFERROR(INDEX('Lists (to be hidden)'!$F:$F,MATCH(I643,'Lists (to be hidden)'!$E:$E,0)),"")</f>
        <v/>
      </c>
    </row>
    <row r="644" spans="1:14" x14ac:dyDescent="0.25">
      <c r="A644" s="18" t="s">
        <v>1254</v>
      </c>
      <c r="B644" s="18" t="str">
        <f>'1. Start Here'!$I$6</f>
        <v>N/A</v>
      </c>
      <c r="D644" s="23"/>
      <c r="E644" s="29" t="s">
        <v>1139</v>
      </c>
      <c r="F644" s="19"/>
      <c r="G644" s="20"/>
      <c r="H644" s="20"/>
      <c r="I644" s="40"/>
      <c r="J644" s="185" t="str">
        <f>IFERROR(INDEX('Lists (to be hidden)'!I:I, MATCH(Table5791052[[#This Row],[Attachment A Expenditure Subcategory]], 'Lists (to be hidden)'!E:E,0)),"")</f>
        <v/>
      </c>
      <c r="K644" s="168"/>
      <c r="L644" s="194">
        <f>IF(Table5791052[[#This Row],[FEMA Reimbursable?]]="Yes", Table5791052[[#This Row],[Total Expenditure Amount]]*0.25, Table5791052[[#This Row],[Total Expenditure Amount]])</f>
        <v>0</v>
      </c>
      <c r="M644" s="77" t="str">
        <f>IFERROR(INDEX('Lists (to be hidden)'!$D:$D,MATCH(I644,'Lists (to be hidden)'!$E:$E,0)),"")</f>
        <v/>
      </c>
      <c r="N644" s="78" t="str">
        <f>IFERROR(INDEX('Lists (to be hidden)'!$F:$F,MATCH(I644,'Lists (to be hidden)'!$E:$E,0)),"")</f>
        <v/>
      </c>
    </row>
    <row r="645" spans="1:14" x14ac:dyDescent="0.25">
      <c r="A645" s="18" t="s">
        <v>1254</v>
      </c>
      <c r="B645" s="18" t="str">
        <f>'1. Start Here'!$I$6</f>
        <v>N/A</v>
      </c>
      <c r="D645" s="23"/>
      <c r="E645" s="29" t="s">
        <v>1140</v>
      </c>
      <c r="F645" s="19"/>
      <c r="G645" s="20"/>
      <c r="H645" s="20"/>
      <c r="I645" s="40"/>
      <c r="J645" s="185" t="str">
        <f>IFERROR(INDEX('Lists (to be hidden)'!I:I, MATCH(Table5791052[[#This Row],[Attachment A Expenditure Subcategory]], 'Lists (to be hidden)'!E:E,0)),"")</f>
        <v/>
      </c>
      <c r="K645" s="168"/>
      <c r="L645" s="194">
        <f>IF(Table5791052[[#This Row],[FEMA Reimbursable?]]="Yes", Table5791052[[#This Row],[Total Expenditure Amount]]*0.25, Table5791052[[#This Row],[Total Expenditure Amount]])</f>
        <v>0</v>
      </c>
      <c r="M645" s="77" t="str">
        <f>IFERROR(INDEX('Lists (to be hidden)'!$D:$D,MATCH(I645,'Lists (to be hidden)'!$E:$E,0)),"")</f>
        <v/>
      </c>
      <c r="N645" s="78" t="str">
        <f>IFERROR(INDEX('Lists (to be hidden)'!$F:$F,MATCH(I645,'Lists (to be hidden)'!$E:$E,0)),"")</f>
        <v/>
      </c>
    </row>
    <row r="646" spans="1:14" x14ac:dyDescent="0.25">
      <c r="A646" s="18" t="s">
        <v>1254</v>
      </c>
      <c r="B646" s="18" t="str">
        <f>'1. Start Here'!$I$6</f>
        <v>N/A</v>
      </c>
      <c r="D646" s="23"/>
      <c r="E646" s="28" t="s">
        <v>1141</v>
      </c>
      <c r="F646" s="19"/>
      <c r="G646" s="20"/>
      <c r="H646" s="20"/>
      <c r="I646" s="40"/>
      <c r="J646" s="185" t="str">
        <f>IFERROR(INDEX('Lists (to be hidden)'!I:I, MATCH(Table5791052[[#This Row],[Attachment A Expenditure Subcategory]], 'Lists (to be hidden)'!E:E,0)),"")</f>
        <v/>
      </c>
      <c r="K646" s="168"/>
      <c r="L646" s="194">
        <f>IF(Table5791052[[#This Row],[FEMA Reimbursable?]]="Yes", Table5791052[[#This Row],[Total Expenditure Amount]]*0.25, Table5791052[[#This Row],[Total Expenditure Amount]])</f>
        <v>0</v>
      </c>
      <c r="M646" s="77" t="str">
        <f>IFERROR(INDEX('Lists (to be hidden)'!$D:$D,MATCH(I646,'Lists (to be hidden)'!$E:$E,0)),"")</f>
        <v/>
      </c>
      <c r="N646" s="78" t="str">
        <f>IFERROR(INDEX('Lists (to be hidden)'!$F:$F,MATCH(I646,'Lists (to be hidden)'!$E:$E,0)),"")</f>
        <v/>
      </c>
    </row>
    <row r="647" spans="1:14" x14ac:dyDescent="0.25">
      <c r="A647" s="18" t="s">
        <v>1254</v>
      </c>
      <c r="B647" s="18" t="str">
        <f>'1. Start Here'!$I$6</f>
        <v>N/A</v>
      </c>
      <c r="D647" s="23"/>
      <c r="E647" s="29" t="s">
        <v>1142</v>
      </c>
      <c r="F647" s="19"/>
      <c r="G647" s="20"/>
      <c r="H647" s="20"/>
      <c r="I647" s="40"/>
      <c r="J647" s="185" t="str">
        <f>IFERROR(INDEX('Lists (to be hidden)'!I:I, MATCH(Table5791052[[#This Row],[Attachment A Expenditure Subcategory]], 'Lists (to be hidden)'!E:E,0)),"")</f>
        <v/>
      </c>
      <c r="K647" s="168"/>
      <c r="L647" s="194">
        <f>IF(Table5791052[[#This Row],[FEMA Reimbursable?]]="Yes", Table5791052[[#This Row],[Total Expenditure Amount]]*0.25, Table5791052[[#This Row],[Total Expenditure Amount]])</f>
        <v>0</v>
      </c>
      <c r="M647" s="77" t="str">
        <f>IFERROR(INDEX('Lists (to be hidden)'!$D:$D,MATCH(I647,'Lists (to be hidden)'!$E:$E,0)),"")</f>
        <v/>
      </c>
      <c r="N647" s="78" t="str">
        <f>IFERROR(INDEX('Lists (to be hidden)'!$F:$F,MATCH(I647,'Lists (to be hidden)'!$E:$E,0)),"")</f>
        <v/>
      </c>
    </row>
    <row r="648" spans="1:14" x14ac:dyDescent="0.25">
      <c r="A648" s="18" t="s">
        <v>1254</v>
      </c>
      <c r="B648" s="18" t="str">
        <f>'1. Start Here'!$I$6</f>
        <v>N/A</v>
      </c>
      <c r="D648" s="23"/>
      <c r="E648" s="29" t="s">
        <v>1143</v>
      </c>
      <c r="F648" s="19"/>
      <c r="G648" s="20"/>
      <c r="H648" s="20"/>
      <c r="I648" s="40"/>
      <c r="J648" s="185" t="str">
        <f>IFERROR(INDEX('Lists (to be hidden)'!I:I, MATCH(Table5791052[[#This Row],[Attachment A Expenditure Subcategory]], 'Lists (to be hidden)'!E:E,0)),"")</f>
        <v/>
      </c>
      <c r="K648" s="168"/>
      <c r="L648" s="194">
        <f>IF(Table5791052[[#This Row],[FEMA Reimbursable?]]="Yes", Table5791052[[#This Row],[Total Expenditure Amount]]*0.25, Table5791052[[#This Row],[Total Expenditure Amount]])</f>
        <v>0</v>
      </c>
      <c r="M648" s="77" t="str">
        <f>IFERROR(INDEX('Lists (to be hidden)'!$D:$D,MATCH(I648,'Lists (to be hidden)'!$E:$E,0)),"")</f>
        <v/>
      </c>
      <c r="N648" s="78" t="str">
        <f>IFERROR(INDEX('Lists (to be hidden)'!$F:$F,MATCH(I648,'Lists (to be hidden)'!$E:$E,0)),"")</f>
        <v/>
      </c>
    </row>
    <row r="649" spans="1:14" x14ac:dyDescent="0.25">
      <c r="A649" s="18" t="s">
        <v>1254</v>
      </c>
      <c r="B649" s="18" t="str">
        <f>'1. Start Here'!$I$6</f>
        <v>N/A</v>
      </c>
      <c r="D649" s="23"/>
      <c r="E649" s="28" t="s">
        <v>1144</v>
      </c>
      <c r="F649" s="19"/>
      <c r="G649" s="20"/>
      <c r="H649" s="20"/>
      <c r="I649" s="40"/>
      <c r="J649" s="185" t="str">
        <f>IFERROR(INDEX('Lists (to be hidden)'!I:I, MATCH(Table5791052[[#This Row],[Attachment A Expenditure Subcategory]], 'Lists (to be hidden)'!E:E,0)),"")</f>
        <v/>
      </c>
      <c r="K649" s="168"/>
      <c r="L649" s="194">
        <f>IF(Table5791052[[#This Row],[FEMA Reimbursable?]]="Yes", Table5791052[[#This Row],[Total Expenditure Amount]]*0.25, Table5791052[[#This Row],[Total Expenditure Amount]])</f>
        <v>0</v>
      </c>
      <c r="M649" s="77" t="str">
        <f>IFERROR(INDEX('Lists (to be hidden)'!$D:$D,MATCH(I649,'Lists (to be hidden)'!$E:$E,0)),"")</f>
        <v/>
      </c>
      <c r="N649" s="78" t="str">
        <f>IFERROR(INDEX('Lists (to be hidden)'!$F:$F,MATCH(I649,'Lists (to be hidden)'!$E:$E,0)),"")</f>
        <v/>
      </c>
    </row>
    <row r="650" spans="1:14" x14ac:dyDescent="0.25">
      <c r="A650" s="18" t="s">
        <v>1254</v>
      </c>
      <c r="B650" s="18" t="str">
        <f>'1. Start Here'!$I$6</f>
        <v>N/A</v>
      </c>
      <c r="D650" s="23"/>
      <c r="E650" s="29" t="s">
        <v>1145</v>
      </c>
      <c r="F650" s="19"/>
      <c r="G650" s="20"/>
      <c r="H650" s="20"/>
      <c r="I650" s="40"/>
      <c r="J650" s="185" t="str">
        <f>IFERROR(INDEX('Lists (to be hidden)'!I:I, MATCH(Table5791052[[#This Row],[Attachment A Expenditure Subcategory]], 'Lists (to be hidden)'!E:E,0)),"")</f>
        <v/>
      </c>
      <c r="K650" s="168"/>
      <c r="L650" s="194">
        <f>IF(Table5791052[[#This Row],[FEMA Reimbursable?]]="Yes", Table5791052[[#This Row],[Total Expenditure Amount]]*0.25, Table5791052[[#This Row],[Total Expenditure Amount]])</f>
        <v>0</v>
      </c>
      <c r="M650" s="77" t="str">
        <f>IFERROR(INDEX('Lists (to be hidden)'!$D:$D,MATCH(I650,'Lists (to be hidden)'!$E:$E,0)),"")</f>
        <v/>
      </c>
      <c r="N650" s="78" t="str">
        <f>IFERROR(INDEX('Lists (to be hidden)'!$F:$F,MATCH(I650,'Lists (to be hidden)'!$E:$E,0)),"")</f>
        <v/>
      </c>
    </row>
    <row r="651" spans="1:14" x14ac:dyDescent="0.25">
      <c r="A651" s="18" t="s">
        <v>1254</v>
      </c>
      <c r="B651" s="18" t="str">
        <f>'1. Start Here'!$I$6</f>
        <v>N/A</v>
      </c>
      <c r="D651" s="23"/>
      <c r="E651" s="29" t="s">
        <v>1146</v>
      </c>
      <c r="F651" s="19"/>
      <c r="G651" s="20"/>
      <c r="H651" s="20"/>
      <c r="I651" s="40"/>
      <c r="J651" s="185" t="str">
        <f>IFERROR(INDEX('Lists (to be hidden)'!I:I, MATCH(Table5791052[[#This Row],[Attachment A Expenditure Subcategory]], 'Lists (to be hidden)'!E:E,0)),"")</f>
        <v/>
      </c>
      <c r="K651" s="168"/>
      <c r="L651" s="194">
        <f>IF(Table5791052[[#This Row],[FEMA Reimbursable?]]="Yes", Table5791052[[#This Row],[Total Expenditure Amount]]*0.25, Table5791052[[#This Row],[Total Expenditure Amount]])</f>
        <v>0</v>
      </c>
      <c r="M651" s="77" t="str">
        <f>IFERROR(INDEX('Lists (to be hidden)'!$D:$D,MATCH(I651,'Lists (to be hidden)'!$E:$E,0)),"")</f>
        <v/>
      </c>
      <c r="N651" s="78" t="str">
        <f>IFERROR(INDEX('Lists (to be hidden)'!$F:$F,MATCH(I651,'Lists (to be hidden)'!$E:$E,0)),"")</f>
        <v/>
      </c>
    </row>
    <row r="652" spans="1:14" x14ac:dyDescent="0.25">
      <c r="A652" s="18" t="s">
        <v>1254</v>
      </c>
      <c r="B652" s="18" t="str">
        <f>'1. Start Here'!$I$6</f>
        <v>N/A</v>
      </c>
      <c r="D652" s="23"/>
      <c r="E652" s="29" t="s">
        <v>1147</v>
      </c>
      <c r="F652" s="19"/>
      <c r="G652" s="20"/>
      <c r="H652" s="20"/>
      <c r="I652" s="40"/>
      <c r="J652" s="185" t="str">
        <f>IFERROR(INDEX('Lists (to be hidden)'!I:I, MATCH(Table5791052[[#This Row],[Attachment A Expenditure Subcategory]], 'Lists (to be hidden)'!E:E,0)),"")</f>
        <v/>
      </c>
      <c r="K652" s="168"/>
      <c r="L652" s="194">
        <f>IF(Table5791052[[#This Row],[FEMA Reimbursable?]]="Yes", Table5791052[[#This Row],[Total Expenditure Amount]]*0.25, Table5791052[[#This Row],[Total Expenditure Amount]])</f>
        <v>0</v>
      </c>
      <c r="M652" s="77" t="str">
        <f>IFERROR(INDEX('Lists (to be hidden)'!$D:$D,MATCH(I652,'Lists (to be hidden)'!$E:$E,0)),"")</f>
        <v/>
      </c>
      <c r="N652" s="78" t="str">
        <f>IFERROR(INDEX('Lists (to be hidden)'!$F:$F,MATCH(I652,'Lists (to be hidden)'!$E:$E,0)),"")</f>
        <v/>
      </c>
    </row>
    <row r="653" spans="1:14" x14ac:dyDescent="0.25">
      <c r="A653" s="18" t="s">
        <v>1254</v>
      </c>
      <c r="B653" s="18" t="str">
        <f>'1. Start Here'!$I$6</f>
        <v>N/A</v>
      </c>
      <c r="D653" s="23"/>
      <c r="E653" s="29" t="s">
        <v>1148</v>
      </c>
      <c r="F653" s="19"/>
      <c r="G653" s="20"/>
      <c r="H653" s="20"/>
      <c r="I653" s="40"/>
      <c r="J653" s="185" t="str">
        <f>IFERROR(INDEX('Lists (to be hidden)'!I:I, MATCH(Table5791052[[#This Row],[Attachment A Expenditure Subcategory]], 'Lists (to be hidden)'!E:E,0)),"")</f>
        <v/>
      </c>
      <c r="K653" s="168"/>
      <c r="L653" s="194">
        <f>IF(Table5791052[[#This Row],[FEMA Reimbursable?]]="Yes", Table5791052[[#This Row],[Total Expenditure Amount]]*0.25, Table5791052[[#This Row],[Total Expenditure Amount]])</f>
        <v>0</v>
      </c>
      <c r="M653" s="77" t="str">
        <f>IFERROR(INDEX('Lists (to be hidden)'!$D:$D,MATCH(I653,'Lists (to be hidden)'!$E:$E,0)),"")</f>
        <v/>
      </c>
      <c r="N653" s="78" t="str">
        <f>IFERROR(INDEX('Lists (to be hidden)'!$F:$F,MATCH(I653,'Lists (to be hidden)'!$E:$E,0)),"")</f>
        <v/>
      </c>
    </row>
    <row r="654" spans="1:14" x14ac:dyDescent="0.25">
      <c r="A654" s="18" t="s">
        <v>1254</v>
      </c>
      <c r="B654" s="18" t="str">
        <f>'1. Start Here'!$I$6</f>
        <v>N/A</v>
      </c>
      <c r="D654" s="23"/>
      <c r="E654" s="28" t="s">
        <v>1149</v>
      </c>
      <c r="F654" s="19"/>
      <c r="G654" s="20"/>
      <c r="H654" s="20"/>
      <c r="I654" s="40"/>
      <c r="J654" s="185" t="str">
        <f>IFERROR(INDEX('Lists (to be hidden)'!I:I, MATCH(Table5791052[[#This Row],[Attachment A Expenditure Subcategory]], 'Lists (to be hidden)'!E:E,0)),"")</f>
        <v/>
      </c>
      <c r="K654" s="168"/>
      <c r="L654" s="194">
        <f>IF(Table5791052[[#This Row],[FEMA Reimbursable?]]="Yes", Table5791052[[#This Row],[Total Expenditure Amount]]*0.25, Table5791052[[#This Row],[Total Expenditure Amount]])</f>
        <v>0</v>
      </c>
      <c r="M654" s="77" t="str">
        <f>IFERROR(INDEX('Lists (to be hidden)'!$D:$D,MATCH(I654,'Lists (to be hidden)'!$E:$E,0)),"")</f>
        <v/>
      </c>
      <c r="N654" s="78" t="str">
        <f>IFERROR(INDEX('Lists (to be hidden)'!$F:$F,MATCH(I654,'Lists (to be hidden)'!$E:$E,0)),"")</f>
        <v/>
      </c>
    </row>
    <row r="655" spans="1:14" x14ac:dyDescent="0.25">
      <c r="A655" s="18" t="s">
        <v>1254</v>
      </c>
      <c r="B655" s="18" t="str">
        <f>'1. Start Here'!$I$6</f>
        <v>N/A</v>
      </c>
      <c r="D655" s="23"/>
      <c r="E655" s="29" t="s">
        <v>1150</v>
      </c>
      <c r="F655" s="19"/>
      <c r="G655" s="20"/>
      <c r="H655" s="20"/>
      <c r="I655" s="40"/>
      <c r="J655" s="185" t="str">
        <f>IFERROR(INDEX('Lists (to be hidden)'!I:I, MATCH(Table5791052[[#This Row],[Attachment A Expenditure Subcategory]], 'Lists (to be hidden)'!E:E,0)),"")</f>
        <v/>
      </c>
      <c r="K655" s="168"/>
      <c r="L655" s="194">
        <f>IF(Table5791052[[#This Row],[FEMA Reimbursable?]]="Yes", Table5791052[[#This Row],[Total Expenditure Amount]]*0.25, Table5791052[[#This Row],[Total Expenditure Amount]])</f>
        <v>0</v>
      </c>
      <c r="M655" s="77" t="str">
        <f>IFERROR(INDEX('Lists (to be hidden)'!$D:$D,MATCH(I655,'Lists (to be hidden)'!$E:$E,0)),"")</f>
        <v/>
      </c>
      <c r="N655" s="78" t="str">
        <f>IFERROR(INDEX('Lists (to be hidden)'!$F:$F,MATCH(I655,'Lists (to be hidden)'!$E:$E,0)),"")</f>
        <v/>
      </c>
    </row>
    <row r="656" spans="1:14" x14ac:dyDescent="0.25">
      <c r="A656" s="18" t="s">
        <v>1254</v>
      </c>
      <c r="B656" s="18" t="str">
        <f>'1. Start Here'!$I$6</f>
        <v>N/A</v>
      </c>
      <c r="D656" s="23"/>
      <c r="E656" s="29" t="s">
        <v>1151</v>
      </c>
      <c r="F656" s="19"/>
      <c r="G656" s="20"/>
      <c r="H656" s="20"/>
      <c r="I656" s="40"/>
      <c r="J656" s="185" t="str">
        <f>IFERROR(INDEX('Lists (to be hidden)'!I:I, MATCH(Table5791052[[#This Row],[Attachment A Expenditure Subcategory]], 'Lists (to be hidden)'!E:E,0)),"")</f>
        <v/>
      </c>
      <c r="K656" s="168"/>
      <c r="L656" s="194">
        <f>IF(Table5791052[[#This Row],[FEMA Reimbursable?]]="Yes", Table5791052[[#This Row],[Total Expenditure Amount]]*0.25, Table5791052[[#This Row],[Total Expenditure Amount]])</f>
        <v>0</v>
      </c>
      <c r="M656" s="77" t="str">
        <f>IFERROR(INDEX('Lists (to be hidden)'!$D:$D,MATCH(I656,'Lists (to be hidden)'!$E:$E,0)),"")</f>
        <v/>
      </c>
      <c r="N656" s="78" t="str">
        <f>IFERROR(INDEX('Lists (to be hidden)'!$F:$F,MATCH(I656,'Lists (to be hidden)'!$E:$E,0)),"")</f>
        <v/>
      </c>
    </row>
    <row r="657" spans="1:14" x14ac:dyDescent="0.25">
      <c r="A657" s="18" t="s">
        <v>1254</v>
      </c>
      <c r="B657" s="18" t="str">
        <f>'1. Start Here'!$I$6</f>
        <v>N/A</v>
      </c>
      <c r="D657" s="23"/>
      <c r="E657" s="28" t="s">
        <v>1152</v>
      </c>
      <c r="F657" s="19"/>
      <c r="G657" s="20"/>
      <c r="H657" s="20"/>
      <c r="I657" s="40"/>
      <c r="J657" s="185" t="str">
        <f>IFERROR(INDEX('Lists (to be hidden)'!I:I, MATCH(Table5791052[[#This Row],[Attachment A Expenditure Subcategory]], 'Lists (to be hidden)'!E:E,0)),"")</f>
        <v/>
      </c>
      <c r="K657" s="168"/>
      <c r="L657" s="194">
        <f>IF(Table5791052[[#This Row],[FEMA Reimbursable?]]="Yes", Table5791052[[#This Row],[Total Expenditure Amount]]*0.25, Table5791052[[#This Row],[Total Expenditure Amount]])</f>
        <v>0</v>
      </c>
      <c r="M657" s="77" t="str">
        <f>IFERROR(INDEX('Lists (to be hidden)'!$D:$D,MATCH(I657,'Lists (to be hidden)'!$E:$E,0)),"")</f>
        <v/>
      </c>
      <c r="N657" s="78" t="str">
        <f>IFERROR(INDEX('Lists (to be hidden)'!$F:$F,MATCH(I657,'Lists (to be hidden)'!$E:$E,0)),"")</f>
        <v/>
      </c>
    </row>
    <row r="658" spans="1:14" x14ac:dyDescent="0.25">
      <c r="A658" s="18" t="s">
        <v>1254</v>
      </c>
      <c r="B658" s="18" t="str">
        <f>'1. Start Here'!$I$6</f>
        <v>N/A</v>
      </c>
      <c r="D658" s="23"/>
      <c r="E658" s="29" t="s">
        <v>1153</v>
      </c>
      <c r="F658" s="19"/>
      <c r="G658" s="20"/>
      <c r="H658" s="20"/>
      <c r="I658" s="40"/>
      <c r="J658" s="185" t="str">
        <f>IFERROR(INDEX('Lists (to be hidden)'!I:I, MATCH(Table5791052[[#This Row],[Attachment A Expenditure Subcategory]], 'Lists (to be hidden)'!E:E,0)),"")</f>
        <v/>
      </c>
      <c r="K658" s="168"/>
      <c r="L658" s="194">
        <f>IF(Table5791052[[#This Row],[FEMA Reimbursable?]]="Yes", Table5791052[[#This Row],[Total Expenditure Amount]]*0.25, Table5791052[[#This Row],[Total Expenditure Amount]])</f>
        <v>0</v>
      </c>
      <c r="M658" s="77" t="str">
        <f>IFERROR(INDEX('Lists (to be hidden)'!$D:$D,MATCH(I658,'Lists (to be hidden)'!$E:$E,0)),"")</f>
        <v/>
      </c>
      <c r="N658" s="78" t="str">
        <f>IFERROR(INDEX('Lists (to be hidden)'!$F:$F,MATCH(I658,'Lists (to be hidden)'!$E:$E,0)),"")</f>
        <v/>
      </c>
    </row>
    <row r="659" spans="1:14" x14ac:dyDescent="0.25">
      <c r="A659" s="18" t="s">
        <v>1254</v>
      </c>
      <c r="B659" s="18" t="str">
        <f>'1. Start Here'!$I$6</f>
        <v>N/A</v>
      </c>
      <c r="D659" s="23"/>
      <c r="E659" s="29" t="s">
        <v>1154</v>
      </c>
      <c r="F659" s="19"/>
      <c r="G659" s="20"/>
      <c r="H659" s="20"/>
      <c r="I659" s="40"/>
      <c r="J659" s="185" t="str">
        <f>IFERROR(INDEX('Lists (to be hidden)'!I:I, MATCH(Table5791052[[#This Row],[Attachment A Expenditure Subcategory]], 'Lists (to be hidden)'!E:E,0)),"")</f>
        <v/>
      </c>
      <c r="K659" s="168"/>
      <c r="L659" s="194">
        <f>IF(Table5791052[[#This Row],[FEMA Reimbursable?]]="Yes", Table5791052[[#This Row],[Total Expenditure Amount]]*0.25, Table5791052[[#This Row],[Total Expenditure Amount]])</f>
        <v>0</v>
      </c>
      <c r="M659" s="77" t="str">
        <f>IFERROR(INDEX('Lists (to be hidden)'!$D:$D,MATCH(I659,'Lists (to be hidden)'!$E:$E,0)),"")</f>
        <v/>
      </c>
      <c r="N659" s="78" t="str">
        <f>IFERROR(INDEX('Lists (to be hidden)'!$F:$F,MATCH(I659,'Lists (to be hidden)'!$E:$E,0)),"")</f>
        <v/>
      </c>
    </row>
    <row r="660" spans="1:14" x14ac:dyDescent="0.25">
      <c r="A660" s="18" t="s">
        <v>1254</v>
      </c>
      <c r="B660" s="18" t="str">
        <f>'1. Start Here'!$I$6</f>
        <v>N/A</v>
      </c>
      <c r="D660" s="23"/>
      <c r="E660" s="29" t="s">
        <v>1155</v>
      </c>
      <c r="F660" s="19"/>
      <c r="G660" s="20"/>
      <c r="H660" s="20"/>
      <c r="I660" s="40"/>
      <c r="J660" s="185" t="str">
        <f>IFERROR(INDEX('Lists (to be hidden)'!I:I, MATCH(Table5791052[[#This Row],[Attachment A Expenditure Subcategory]], 'Lists (to be hidden)'!E:E,0)),"")</f>
        <v/>
      </c>
      <c r="K660" s="168"/>
      <c r="L660" s="194">
        <f>IF(Table5791052[[#This Row],[FEMA Reimbursable?]]="Yes", Table5791052[[#This Row],[Total Expenditure Amount]]*0.25, Table5791052[[#This Row],[Total Expenditure Amount]])</f>
        <v>0</v>
      </c>
      <c r="M660" s="77" t="str">
        <f>IFERROR(INDEX('Lists (to be hidden)'!$D:$D,MATCH(I660,'Lists (to be hidden)'!$E:$E,0)),"")</f>
        <v/>
      </c>
      <c r="N660" s="78" t="str">
        <f>IFERROR(INDEX('Lists (to be hidden)'!$F:$F,MATCH(I660,'Lists (to be hidden)'!$E:$E,0)),"")</f>
        <v/>
      </c>
    </row>
    <row r="661" spans="1:14" x14ac:dyDescent="0.25">
      <c r="A661" s="18" t="s">
        <v>1254</v>
      </c>
      <c r="B661" s="18" t="str">
        <f>'1. Start Here'!$I$6</f>
        <v>N/A</v>
      </c>
      <c r="D661" s="23"/>
      <c r="E661" s="29" t="s">
        <v>1156</v>
      </c>
      <c r="F661" s="19"/>
      <c r="G661" s="20"/>
      <c r="H661" s="20"/>
      <c r="I661" s="40"/>
      <c r="J661" s="185" t="str">
        <f>IFERROR(INDEX('Lists (to be hidden)'!I:I, MATCH(Table5791052[[#This Row],[Attachment A Expenditure Subcategory]], 'Lists (to be hidden)'!E:E,0)),"")</f>
        <v/>
      </c>
      <c r="K661" s="168"/>
      <c r="L661" s="194">
        <f>IF(Table5791052[[#This Row],[FEMA Reimbursable?]]="Yes", Table5791052[[#This Row],[Total Expenditure Amount]]*0.25, Table5791052[[#This Row],[Total Expenditure Amount]])</f>
        <v>0</v>
      </c>
      <c r="M661" s="77" t="str">
        <f>IFERROR(INDEX('Lists (to be hidden)'!$D:$D,MATCH(I661,'Lists (to be hidden)'!$E:$E,0)),"")</f>
        <v/>
      </c>
      <c r="N661" s="78" t="str">
        <f>IFERROR(INDEX('Lists (to be hidden)'!$F:$F,MATCH(I661,'Lists (to be hidden)'!$E:$E,0)),"")</f>
        <v/>
      </c>
    </row>
    <row r="662" spans="1:14" x14ac:dyDescent="0.25">
      <c r="A662" s="18" t="s">
        <v>1254</v>
      </c>
      <c r="B662" s="18" t="str">
        <f>'1. Start Here'!$I$6</f>
        <v>N/A</v>
      </c>
      <c r="D662" s="23"/>
      <c r="E662" s="28" t="s">
        <v>1157</v>
      </c>
      <c r="F662" s="19"/>
      <c r="G662" s="20"/>
      <c r="H662" s="20"/>
      <c r="I662" s="40"/>
      <c r="J662" s="185" t="str">
        <f>IFERROR(INDEX('Lists (to be hidden)'!I:I, MATCH(Table5791052[[#This Row],[Attachment A Expenditure Subcategory]], 'Lists (to be hidden)'!E:E,0)),"")</f>
        <v/>
      </c>
      <c r="K662" s="168"/>
      <c r="L662" s="194">
        <f>IF(Table5791052[[#This Row],[FEMA Reimbursable?]]="Yes", Table5791052[[#This Row],[Total Expenditure Amount]]*0.25, Table5791052[[#This Row],[Total Expenditure Amount]])</f>
        <v>0</v>
      </c>
      <c r="M662" s="77" t="str">
        <f>IFERROR(INDEX('Lists (to be hidden)'!$D:$D,MATCH(I662,'Lists (to be hidden)'!$E:$E,0)),"")</f>
        <v/>
      </c>
      <c r="N662" s="78" t="str">
        <f>IFERROR(INDEX('Lists (to be hidden)'!$F:$F,MATCH(I662,'Lists (to be hidden)'!$E:$E,0)),"")</f>
        <v/>
      </c>
    </row>
    <row r="663" spans="1:14" x14ac:dyDescent="0.25">
      <c r="A663" s="18" t="s">
        <v>1254</v>
      </c>
      <c r="B663" s="18" t="str">
        <f>'1. Start Here'!$I$6</f>
        <v>N/A</v>
      </c>
      <c r="D663" s="23"/>
      <c r="E663" s="29" t="s">
        <v>1158</v>
      </c>
      <c r="F663" s="19"/>
      <c r="G663" s="20"/>
      <c r="H663" s="20"/>
      <c r="I663" s="40"/>
      <c r="J663" s="185" t="str">
        <f>IFERROR(INDEX('Lists (to be hidden)'!I:I, MATCH(Table5791052[[#This Row],[Attachment A Expenditure Subcategory]], 'Lists (to be hidden)'!E:E,0)),"")</f>
        <v/>
      </c>
      <c r="K663" s="168"/>
      <c r="L663" s="194">
        <f>IF(Table5791052[[#This Row],[FEMA Reimbursable?]]="Yes", Table5791052[[#This Row],[Total Expenditure Amount]]*0.25, Table5791052[[#This Row],[Total Expenditure Amount]])</f>
        <v>0</v>
      </c>
      <c r="M663" s="77" t="str">
        <f>IFERROR(INDEX('Lists (to be hidden)'!$D:$D,MATCH(I663,'Lists (to be hidden)'!$E:$E,0)),"")</f>
        <v/>
      </c>
      <c r="N663" s="78" t="str">
        <f>IFERROR(INDEX('Lists (to be hidden)'!$F:$F,MATCH(I663,'Lists (to be hidden)'!$E:$E,0)),"")</f>
        <v/>
      </c>
    </row>
    <row r="664" spans="1:14" x14ac:dyDescent="0.25">
      <c r="A664" s="18" t="s">
        <v>1254</v>
      </c>
      <c r="B664" s="18" t="str">
        <f>'1. Start Here'!$I$6</f>
        <v>N/A</v>
      </c>
      <c r="D664" s="23"/>
      <c r="E664" s="29" t="s">
        <v>1159</v>
      </c>
      <c r="F664" s="19"/>
      <c r="G664" s="20"/>
      <c r="H664" s="20"/>
      <c r="I664" s="40"/>
      <c r="J664" s="185" t="str">
        <f>IFERROR(INDEX('Lists (to be hidden)'!I:I, MATCH(Table5791052[[#This Row],[Attachment A Expenditure Subcategory]], 'Lists (to be hidden)'!E:E,0)),"")</f>
        <v/>
      </c>
      <c r="K664" s="168"/>
      <c r="L664" s="194">
        <f>IF(Table5791052[[#This Row],[FEMA Reimbursable?]]="Yes", Table5791052[[#This Row],[Total Expenditure Amount]]*0.25, Table5791052[[#This Row],[Total Expenditure Amount]])</f>
        <v>0</v>
      </c>
      <c r="M664" s="77" t="str">
        <f>IFERROR(INDEX('Lists (to be hidden)'!$D:$D,MATCH(I664,'Lists (to be hidden)'!$E:$E,0)),"")</f>
        <v/>
      </c>
      <c r="N664" s="78" t="str">
        <f>IFERROR(INDEX('Lists (to be hidden)'!$F:$F,MATCH(I664,'Lists (to be hidden)'!$E:$E,0)),"")</f>
        <v/>
      </c>
    </row>
    <row r="665" spans="1:14" x14ac:dyDescent="0.25">
      <c r="A665" s="18" t="s">
        <v>1254</v>
      </c>
      <c r="B665" s="18" t="str">
        <f>'1. Start Here'!$I$6</f>
        <v>N/A</v>
      </c>
      <c r="D665" s="23"/>
      <c r="E665" s="28" t="s">
        <v>1160</v>
      </c>
      <c r="F665" s="19"/>
      <c r="G665" s="20"/>
      <c r="H665" s="20"/>
      <c r="I665" s="40"/>
      <c r="J665" s="185" t="str">
        <f>IFERROR(INDEX('Lists (to be hidden)'!I:I, MATCH(Table5791052[[#This Row],[Attachment A Expenditure Subcategory]], 'Lists (to be hidden)'!E:E,0)),"")</f>
        <v/>
      </c>
      <c r="K665" s="168"/>
      <c r="L665" s="194">
        <f>IF(Table5791052[[#This Row],[FEMA Reimbursable?]]="Yes", Table5791052[[#This Row],[Total Expenditure Amount]]*0.25, Table5791052[[#This Row],[Total Expenditure Amount]])</f>
        <v>0</v>
      </c>
      <c r="M665" s="77" t="str">
        <f>IFERROR(INDEX('Lists (to be hidden)'!$D:$D,MATCH(I665,'Lists (to be hidden)'!$E:$E,0)),"")</f>
        <v/>
      </c>
      <c r="N665" s="78" t="str">
        <f>IFERROR(INDEX('Lists (to be hidden)'!$F:$F,MATCH(I665,'Lists (to be hidden)'!$E:$E,0)),"")</f>
        <v/>
      </c>
    </row>
    <row r="666" spans="1:14" x14ac:dyDescent="0.25">
      <c r="A666" s="18" t="s">
        <v>1254</v>
      </c>
      <c r="B666" s="18" t="str">
        <f>'1. Start Here'!$I$6</f>
        <v>N/A</v>
      </c>
      <c r="D666" s="23"/>
      <c r="E666" s="29" t="s">
        <v>1161</v>
      </c>
      <c r="F666" s="19"/>
      <c r="G666" s="20"/>
      <c r="H666" s="20"/>
      <c r="I666" s="40"/>
      <c r="J666" s="185" t="str">
        <f>IFERROR(INDEX('Lists (to be hidden)'!I:I, MATCH(Table5791052[[#This Row],[Attachment A Expenditure Subcategory]], 'Lists (to be hidden)'!E:E,0)),"")</f>
        <v/>
      </c>
      <c r="K666" s="168"/>
      <c r="L666" s="194">
        <f>IF(Table5791052[[#This Row],[FEMA Reimbursable?]]="Yes", Table5791052[[#This Row],[Total Expenditure Amount]]*0.25, Table5791052[[#This Row],[Total Expenditure Amount]])</f>
        <v>0</v>
      </c>
      <c r="M666" s="77" t="str">
        <f>IFERROR(INDEX('Lists (to be hidden)'!$D:$D,MATCH(I666,'Lists (to be hidden)'!$E:$E,0)),"")</f>
        <v/>
      </c>
      <c r="N666" s="78" t="str">
        <f>IFERROR(INDEX('Lists (to be hidden)'!$F:$F,MATCH(I666,'Lists (to be hidden)'!$E:$E,0)),"")</f>
        <v/>
      </c>
    </row>
    <row r="667" spans="1:14" x14ac:dyDescent="0.25">
      <c r="A667" s="18" t="s">
        <v>1254</v>
      </c>
      <c r="B667" s="18" t="str">
        <f>'1. Start Here'!$I$6</f>
        <v>N/A</v>
      </c>
      <c r="D667" s="23"/>
      <c r="E667" s="29" t="s">
        <v>1162</v>
      </c>
      <c r="F667" s="19"/>
      <c r="G667" s="20"/>
      <c r="H667" s="20"/>
      <c r="I667" s="40"/>
      <c r="J667" s="185" t="str">
        <f>IFERROR(INDEX('Lists (to be hidden)'!I:I, MATCH(Table5791052[[#This Row],[Attachment A Expenditure Subcategory]], 'Lists (to be hidden)'!E:E,0)),"")</f>
        <v/>
      </c>
      <c r="K667" s="168"/>
      <c r="L667" s="194">
        <f>IF(Table5791052[[#This Row],[FEMA Reimbursable?]]="Yes", Table5791052[[#This Row],[Total Expenditure Amount]]*0.25, Table5791052[[#This Row],[Total Expenditure Amount]])</f>
        <v>0</v>
      </c>
      <c r="M667" s="77" t="str">
        <f>IFERROR(INDEX('Lists (to be hidden)'!$D:$D,MATCH(I667,'Lists (to be hidden)'!$E:$E,0)),"")</f>
        <v/>
      </c>
      <c r="N667" s="78" t="str">
        <f>IFERROR(INDEX('Lists (to be hidden)'!$F:$F,MATCH(I667,'Lists (to be hidden)'!$E:$E,0)),"")</f>
        <v/>
      </c>
    </row>
    <row r="668" spans="1:14" x14ac:dyDescent="0.25">
      <c r="A668" s="18" t="s">
        <v>1254</v>
      </c>
      <c r="B668" s="18" t="str">
        <f>'1. Start Here'!$I$6</f>
        <v>N/A</v>
      </c>
      <c r="D668" s="23"/>
      <c r="E668" s="29" t="s">
        <v>1163</v>
      </c>
      <c r="F668" s="19"/>
      <c r="G668" s="20"/>
      <c r="H668" s="20"/>
      <c r="I668" s="40"/>
      <c r="J668" s="185" t="str">
        <f>IFERROR(INDEX('Lists (to be hidden)'!I:I, MATCH(Table5791052[[#This Row],[Attachment A Expenditure Subcategory]], 'Lists (to be hidden)'!E:E,0)),"")</f>
        <v/>
      </c>
      <c r="K668" s="168"/>
      <c r="L668" s="194">
        <f>IF(Table5791052[[#This Row],[FEMA Reimbursable?]]="Yes", Table5791052[[#This Row],[Total Expenditure Amount]]*0.25, Table5791052[[#This Row],[Total Expenditure Amount]])</f>
        <v>0</v>
      </c>
      <c r="M668" s="77" t="str">
        <f>IFERROR(INDEX('Lists (to be hidden)'!$D:$D,MATCH(I668,'Lists (to be hidden)'!$E:$E,0)),"")</f>
        <v/>
      </c>
      <c r="N668" s="78" t="str">
        <f>IFERROR(INDEX('Lists (to be hidden)'!$F:$F,MATCH(I668,'Lists (to be hidden)'!$E:$E,0)),"")</f>
        <v/>
      </c>
    </row>
    <row r="669" spans="1:14" x14ac:dyDescent="0.25">
      <c r="A669" s="18" t="s">
        <v>1254</v>
      </c>
      <c r="B669" s="18" t="str">
        <f>'1. Start Here'!$I$6</f>
        <v>N/A</v>
      </c>
      <c r="D669" s="23"/>
      <c r="E669" s="29" t="s">
        <v>1164</v>
      </c>
      <c r="F669" s="19"/>
      <c r="G669" s="20"/>
      <c r="H669" s="20"/>
      <c r="I669" s="40"/>
      <c r="J669" s="185" t="str">
        <f>IFERROR(INDEX('Lists (to be hidden)'!I:I, MATCH(Table5791052[[#This Row],[Attachment A Expenditure Subcategory]], 'Lists (to be hidden)'!E:E,0)),"")</f>
        <v/>
      </c>
      <c r="K669" s="168"/>
      <c r="L669" s="194">
        <f>IF(Table5791052[[#This Row],[FEMA Reimbursable?]]="Yes", Table5791052[[#This Row],[Total Expenditure Amount]]*0.25, Table5791052[[#This Row],[Total Expenditure Amount]])</f>
        <v>0</v>
      </c>
      <c r="M669" s="77" t="str">
        <f>IFERROR(INDEX('Lists (to be hidden)'!$D:$D,MATCH(I669,'Lists (to be hidden)'!$E:$E,0)),"")</f>
        <v/>
      </c>
      <c r="N669" s="78" t="str">
        <f>IFERROR(INDEX('Lists (to be hidden)'!$F:$F,MATCH(I669,'Lists (to be hidden)'!$E:$E,0)),"")</f>
        <v/>
      </c>
    </row>
    <row r="670" spans="1:14" x14ac:dyDescent="0.25">
      <c r="A670" s="18" t="s">
        <v>1254</v>
      </c>
      <c r="B670" s="18" t="str">
        <f>'1. Start Here'!$I$6</f>
        <v>N/A</v>
      </c>
      <c r="D670" s="23"/>
      <c r="E670" s="28" t="s">
        <v>1165</v>
      </c>
      <c r="F670" s="19"/>
      <c r="G670" s="20"/>
      <c r="H670" s="20"/>
      <c r="I670" s="40"/>
      <c r="J670" s="185" t="str">
        <f>IFERROR(INDEX('Lists (to be hidden)'!I:I, MATCH(Table5791052[[#This Row],[Attachment A Expenditure Subcategory]], 'Lists (to be hidden)'!E:E,0)),"")</f>
        <v/>
      </c>
      <c r="K670" s="168"/>
      <c r="L670" s="194">
        <f>IF(Table5791052[[#This Row],[FEMA Reimbursable?]]="Yes", Table5791052[[#This Row],[Total Expenditure Amount]]*0.25, Table5791052[[#This Row],[Total Expenditure Amount]])</f>
        <v>0</v>
      </c>
      <c r="M670" s="77" t="str">
        <f>IFERROR(INDEX('Lists (to be hidden)'!$D:$D,MATCH(I670,'Lists (to be hidden)'!$E:$E,0)),"")</f>
        <v/>
      </c>
      <c r="N670" s="78" t="str">
        <f>IFERROR(INDEX('Lists (to be hidden)'!$F:$F,MATCH(I670,'Lists (to be hidden)'!$E:$E,0)),"")</f>
        <v/>
      </c>
    </row>
    <row r="671" spans="1:14" x14ac:dyDescent="0.25">
      <c r="A671" s="18" t="s">
        <v>1254</v>
      </c>
      <c r="B671" s="18" t="str">
        <f>'1. Start Here'!$I$6</f>
        <v>N/A</v>
      </c>
      <c r="D671" s="23"/>
      <c r="E671" s="29" t="s">
        <v>1166</v>
      </c>
      <c r="F671" s="19"/>
      <c r="G671" s="20"/>
      <c r="H671" s="20"/>
      <c r="I671" s="40"/>
      <c r="J671" s="185" t="str">
        <f>IFERROR(INDEX('Lists (to be hidden)'!I:I, MATCH(Table5791052[[#This Row],[Attachment A Expenditure Subcategory]], 'Lists (to be hidden)'!E:E,0)),"")</f>
        <v/>
      </c>
      <c r="K671" s="168"/>
      <c r="L671" s="194">
        <f>IF(Table5791052[[#This Row],[FEMA Reimbursable?]]="Yes", Table5791052[[#This Row],[Total Expenditure Amount]]*0.25, Table5791052[[#This Row],[Total Expenditure Amount]])</f>
        <v>0</v>
      </c>
      <c r="M671" s="77" t="str">
        <f>IFERROR(INDEX('Lists (to be hidden)'!$D:$D,MATCH(I671,'Lists (to be hidden)'!$E:$E,0)),"")</f>
        <v/>
      </c>
      <c r="N671" s="78" t="str">
        <f>IFERROR(INDEX('Lists (to be hidden)'!$F:$F,MATCH(I671,'Lists (to be hidden)'!$E:$E,0)),"")</f>
        <v/>
      </c>
    </row>
    <row r="672" spans="1:14" x14ac:dyDescent="0.25">
      <c r="A672" s="18" t="s">
        <v>1254</v>
      </c>
      <c r="B672" s="18" t="str">
        <f>'1. Start Here'!$I$6</f>
        <v>N/A</v>
      </c>
      <c r="D672" s="23"/>
      <c r="E672" s="29" t="s">
        <v>1167</v>
      </c>
      <c r="F672" s="19"/>
      <c r="G672" s="20"/>
      <c r="H672" s="20"/>
      <c r="I672" s="40"/>
      <c r="J672" s="185" t="str">
        <f>IFERROR(INDEX('Lists (to be hidden)'!I:I, MATCH(Table5791052[[#This Row],[Attachment A Expenditure Subcategory]], 'Lists (to be hidden)'!E:E,0)),"")</f>
        <v/>
      </c>
      <c r="K672" s="168"/>
      <c r="L672" s="194">
        <f>IF(Table5791052[[#This Row],[FEMA Reimbursable?]]="Yes", Table5791052[[#This Row],[Total Expenditure Amount]]*0.25, Table5791052[[#This Row],[Total Expenditure Amount]])</f>
        <v>0</v>
      </c>
      <c r="M672" s="77" t="str">
        <f>IFERROR(INDEX('Lists (to be hidden)'!$D:$D,MATCH(I672,'Lists (to be hidden)'!$E:$E,0)),"")</f>
        <v/>
      </c>
      <c r="N672" s="78" t="str">
        <f>IFERROR(INDEX('Lists (to be hidden)'!$F:$F,MATCH(I672,'Lists (to be hidden)'!$E:$E,0)),"")</f>
        <v/>
      </c>
    </row>
    <row r="673" spans="1:14" x14ac:dyDescent="0.25">
      <c r="A673" s="18" t="s">
        <v>1254</v>
      </c>
      <c r="B673" s="18" t="str">
        <f>'1. Start Here'!$I$6</f>
        <v>N/A</v>
      </c>
      <c r="D673" s="23"/>
      <c r="E673" s="28" t="s">
        <v>1168</v>
      </c>
      <c r="F673" s="19"/>
      <c r="G673" s="20"/>
      <c r="H673" s="20"/>
      <c r="I673" s="40"/>
      <c r="J673" s="185" t="str">
        <f>IFERROR(INDEX('Lists (to be hidden)'!I:I, MATCH(Table5791052[[#This Row],[Attachment A Expenditure Subcategory]], 'Lists (to be hidden)'!E:E,0)),"")</f>
        <v/>
      </c>
      <c r="K673" s="168"/>
      <c r="L673" s="194">
        <f>IF(Table5791052[[#This Row],[FEMA Reimbursable?]]="Yes", Table5791052[[#This Row],[Total Expenditure Amount]]*0.25, Table5791052[[#This Row],[Total Expenditure Amount]])</f>
        <v>0</v>
      </c>
      <c r="M673" s="77" t="str">
        <f>IFERROR(INDEX('Lists (to be hidden)'!$D:$D,MATCH(I673,'Lists (to be hidden)'!$E:$E,0)),"")</f>
        <v/>
      </c>
      <c r="N673" s="78" t="str">
        <f>IFERROR(INDEX('Lists (to be hidden)'!$F:$F,MATCH(I673,'Lists (to be hidden)'!$E:$E,0)),"")</f>
        <v/>
      </c>
    </row>
    <row r="674" spans="1:14" x14ac:dyDescent="0.25">
      <c r="A674" s="18" t="s">
        <v>1254</v>
      </c>
      <c r="B674" s="18" t="str">
        <f>'1. Start Here'!$I$6</f>
        <v>N/A</v>
      </c>
      <c r="D674" s="23"/>
      <c r="E674" s="29" t="s">
        <v>1169</v>
      </c>
      <c r="F674" s="19"/>
      <c r="G674" s="20"/>
      <c r="H674" s="20"/>
      <c r="I674" s="40"/>
      <c r="J674" s="185" t="str">
        <f>IFERROR(INDEX('Lists (to be hidden)'!I:I, MATCH(Table5791052[[#This Row],[Attachment A Expenditure Subcategory]], 'Lists (to be hidden)'!E:E,0)),"")</f>
        <v/>
      </c>
      <c r="K674" s="168"/>
      <c r="L674" s="194">
        <f>IF(Table5791052[[#This Row],[FEMA Reimbursable?]]="Yes", Table5791052[[#This Row],[Total Expenditure Amount]]*0.25, Table5791052[[#This Row],[Total Expenditure Amount]])</f>
        <v>0</v>
      </c>
      <c r="M674" s="77" t="str">
        <f>IFERROR(INDEX('Lists (to be hidden)'!$D:$D,MATCH(I674,'Lists (to be hidden)'!$E:$E,0)),"")</f>
        <v/>
      </c>
      <c r="N674" s="78" t="str">
        <f>IFERROR(INDEX('Lists (to be hidden)'!$F:$F,MATCH(I674,'Lists (to be hidden)'!$E:$E,0)),"")</f>
        <v/>
      </c>
    </row>
    <row r="675" spans="1:14" x14ac:dyDescent="0.25">
      <c r="A675" s="18" t="s">
        <v>1254</v>
      </c>
      <c r="B675" s="18" t="str">
        <f>'1. Start Here'!$I$6</f>
        <v>N/A</v>
      </c>
      <c r="D675" s="23"/>
      <c r="E675" s="29" t="s">
        <v>1170</v>
      </c>
      <c r="F675" s="19"/>
      <c r="G675" s="20"/>
      <c r="H675" s="20"/>
      <c r="I675" s="40"/>
      <c r="J675" s="185" t="str">
        <f>IFERROR(INDEX('Lists (to be hidden)'!I:I, MATCH(Table5791052[[#This Row],[Attachment A Expenditure Subcategory]], 'Lists (to be hidden)'!E:E,0)),"")</f>
        <v/>
      </c>
      <c r="K675" s="168"/>
      <c r="L675" s="194">
        <f>IF(Table5791052[[#This Row],[FEMA Reimbursable?]]="Yes", Table5791052[[#This Row],[Total Expenditure Amount]]*0.25, Table5791052[[#This Row],[Total Expenditure Amount]])</f>
        <v>0</v>
      </c>
      <c r="M675" s="77" t="str">
        <f>IFERROR(INDEX('Lists (to be hidden)'!$D:$D,MATCH(I675,'Lists (to be hidden)'!$E:$E,0)),"")</f>
        <v/>
      </c>
      <c r="N675" s="78" t="str">
        <f>IFERROR(INDEX('Lists (to be hidden)'!$F:$F,MATCH(I675,'Lists (to be hidden)'!$E:$E,0)),"")</f>
        <v/>
      </c>
    </row>
    <row r="676" spans="1:14" x14ac:dyDescent="0.25">
      <c r="A676" s="18" t="s">
        <v>1254</v>
      </c>
      <c r="B676" s="18" t="str">
        <f>'1. Start Here'!$I$6</f>
        <v>N/A</v>
      </c>
      <c r="D676" s="23"/>
      <c r="E676" s="29" t="s">
        <v>1171</v>
      </c>
      <c r="F676" s="19"/>
      <c r="G676" s="20"/>
      <c r="H676" s="20"/>
      <c r="I676" s="40"/>
      <c r="J676" s="185" t="str">
        <f>IFERROR(INDEX('Lists (to be hidden)'!I:I, MATCH(Table5791052[[#This Row],[Attachment A Expenditure Subcategory]], 'Lists (to be hidden)'!E:E,0)),"")</f>
        <v/>
      </c>
      <c r="K676" s="168"/>
      <c r="L676" s="194">
        <f>IF(Table5791052[[#This Row],[FEMA Reimbursable?]]="Yes", Table5791052[[#This Row],[Total Expenditure Amount]]*0.25, Table5791052[[#This Row],[Total Expenditure Amount]])</f>
        <v>0</v>
      </c>
      <c r="M676" s="77" t="str">
        <f>IFERROR(INDEX('Lists (to be hidden)'!$D:$D,MATCH(I676,'Lists (to be hidden)'!$E:$E,0)),"")</f>
        <v/>
      </c>
      <c r="N676" s="78" t="str">
        <f>IFERROR(INDEX('Lists (to be hidden)'!$F:$F,MATCH(I676,'Lists (to be hidden)'!$E:$E,0)),"")</f>
        <v/>
      </c>
    </row>
    <row r="677" spans="1:14" x14ac:dyDescent="0.25">
      <c r="A677" s="18" t="s">
        <v>1254</v>
      </c>
      <c r="B677" s="18" t="str">
        <f>'1. Start Here'!$I$6</f>
        <v>N/A</v>
      </c>
      <c r="D677" s="23"/>
      <c r="E677" s="29" t="s">
        <v>1172</v>
      </c>
      <c r="F677" s="19"/>
      <c r="G677" s="20"/>
      <c r="H677" s="20"/>
      <c r="I677" s="40"/>
      <c r="J677" s="185" t="str">
        <f>IFERROR(INDEX('Lists (to be hidden)'!I:I, MATCH(Table5791052[[#This Row],[Attachment A Expenditure Subcategory]], 'Lists (to be hidden)'!E:E,0)),"")</f>
        <v/>
      </c>
      <c r="K677" s="168"/>
      <c r="L677" s="194">
        <f>IF(Table5791052[[#This Row],[FEMA Reimbursable?]]="Yes", Table5791052[[#This Row],[Total Expenditure Amount]]*0.25, Table5791052[[#This Row],[Total Expenditure Amount]])</f>
        <v>0</v>
      </c>
      <c r="M677" s="77" t="str">
        <f>IFERROR(INDEX('Lists (to be hidden)'!$D:$D,MATCH(I677,'Lists (to be hidden)'!$E:$E,0)),"")</f>
        <v/>
      </c>
      <c r="N677" s="78" t="str">
        <f>IFERROR(INDEX('Lists (to be hidden)'!$F:$F,MATCH(I677,'Lists (to be hidden)'!$E:$E,0)),"")</f>
        <v/>
      </c>
    </row>
    <row r="678" spans="1:14" x14ac:dyDescent="0.25">
      <c r="A678" s="18" t="s">
        <v>1254</v>
      </c>
      <c r="B678" s="18" t="str">
        <f>'1. Start Here'!$I$6</f>
        <v>N/A</v>
      </c>
      <c r="D678" s="23"/>
      <c r="E678" s="28" t="s">
        <v>1173</v>
      </c>
      <c r="F678" s="19"/>
      <c r="G678" s="20"/>
      <c r="H678" s="20"/>
      <c r="I678" s="40"/>
      <c r="J678" s="185" t="str">
        <f>IFERROR(INDEX('Lists (to be hidden)'!I:I, MATCH(Table5791052[[#This Row],[Attachment A Expenditure Subcategory]], 'Lists (to be hidden)'!E:E,0)),"")</f>
        <v/>
      </c>
      <c r="K678" s="168"/>
      <c r="L678" s="194">
        <f>IF(Table5791052[[#This Row],[FEMA Reimbursable?]]="Yes", Table5791052[[#This Row],[Total Expenditure Amount]]*0.25, Table5791052[[#This Row],[Total Expenditure Amount]])</f>
        <v>0</v>
      </c>
      <c r="M678" s="77" t="str">
        <f>IFERROR(INDEX('Lists (to be hidden)'!$D:$D,MATCH(I678,'Lists (to be hidden)'!$E:$E,0)),"")</f>
        <v/>
      </c>
      <c r="N678" s="78" t="str">
        <f>IFERROR(INDEX('Lists (to be hidden)'!$F:$F,MATCH(I678,'Lists (to be hidden)'!$E:$E,0)),"")</f>
        <v/>
      </c>
    </row>
    <row r="679" spans="1:14" x14ac:dyDescent="0.25">
      <c r="A679" s="18" t="s">
        <v>1254</v>
      </c>
      <c r="B679" s="18" t="str">
        <f>'1. Start Here'!$I$6</f>
        <v>N/A</v>
      </c>
      <c r="D679" s="23"/>
      <c r="E679" s="29" t="s">
        <v>1174</v>
      </c>
      <c r="F679" s="19"/>
      <c r="G679" s="20"/>
      <c r="H679" s="20"/>
      <c r="I679" s="40"/>
      <c r="J679" s="185" t="str">
        <f>IFERROR(INDEX('Lists (to be hidden)'!I:I, MATCH(Table5791052[[#This Row],[Attachment A Expenditure Subcategory]], 'Lists (to be hidden)'!E:E,0)),"")</f>
        <v/>
      </c>
      <c r="K679" s="168"/>
      <c r="L679" s="194">
        <f>IF(Table5791052[[#This Row],[FEMA Reimbursable?]]="Yes", Table5791052[[#This Row],[Total Expenditure Amount]]*0.25, Table5791052[[#This Row],[Total Expenditure Amount]])</f>
        <v>0</v>
      </c>
      <c r="M679" s="77" t="str">
        <f>IFERROR(INDEX('Lists (to be hidden)'!$D:$D,MATCH(I679,'Lists (to be hidden)'!$E:$E,0)),"")</f>
        <v/>
      </c>
      <c r="N679" s="78" t="str">
        <f>IFERROR(INDEX('Lists (to be hidden)'!$F:$F,MATCH(I679,'Lists (to be hidden)'!$E:$E,0)),"")</f>
        <v/>
      </c>
    </row>
    <row r="680" spans="1:14" x14ac:dyDescent="0.25">
      <c r="A680" s="18" t="s">
        <v>1254</v>
      </c>
      <c r="B680" s="18" t="str">
        <f>'1. Start Here'!$I$6</f>
        <v>N/A</v>
      </c>
      <c r="D680" s="23"/>
      <c r="E680" s="29" t="s">
        <v>1175</v>
      </c>
      <c r="F680" s="19"/>
      <c r="G680" s="20"/>
      <c r="H680" s="20"/>
      <c r="I680" s="40"/>
      <c r="J680" s="185" t="str">
        <f>IFERROR(INDEX('Lists (to be hidden)'!I:I, MATCH(Table5791052[[#This Row],[Attachment A Expenditure Subcategory]], 'Lists (to be hidden)'!E:E,0)),"")</f>
        <v/>
      </c>
      <c r="K680" s="168"/>
      <c r="L680" s="194">
        <f>IF(Table5791052[[#This Row],[FEMA Reimbursable?]]="Yes", Table5791052[[#This Row],[Total Expenditure Amount]]*0.25, Table5791052[[#This Row],[Total Expenditure Amount]])</f>
        <v>0</v>
      </c>
      <c r="M680" s="77" t="str">
        <f>IFERROR(INDEX('Lists (to be hidden)'!$D:$D,MATCH(I680,'Lists (to be hidden)'!$E:$E,0)),"")</f>
        <v/>
      </c>
      <c r="N680" s="78" t="str">
        <f>IFERROR(INDEX('Lists (to be hidden)'!$F:$F,MATCH(I680,'Lists (to be hidden)'!$E:$E,0)),"")</f>
        <v/>
      </c>
    </row>
    <row r="681" spans="1:14" x14ac:dyDescent="0.25">
      <c r="A681" s="18" t="s">
        <v>1254</v>
      </c>
      <c r="B681" s="18" t="str">
        <f>'1. Start Here'!$I$6</f>
        <v>N/A</v>
      </c>
      <c r="D681" s="23"/>
      <c r="E681" s="28" t="s">
        <v>1176</v>
      </c>
      <c r="F681" s="19"/>
      <c r="G681" s="20"/>
      <c r="H681" s="20"/>
      <c r="I681" s="40"/>
      <c r="J681" s="185" t="str">
        <f>IFERROR(INDEX('Lists (to be hidden)'!I:I, MATCH(Table5791052[[#This Row],[Attachment A Expenditure Subcategory]], 'Lists (to be hidden)'!E:E,0)),"")</f>
        <v/>
      </c>
      <c r="K681" s="168"/>
      <c r="L681" s="194">
        <f>IF(Table5791052[[#This Row],[FEMA Reimbursable?]]="Yes", Table5791052[[#This Row],[Total Expenditure Amount]]*0.25, Table5791052[[#This Row],[Total Expenditure Amount]])</f>
        <v>0</v>
      </c>
      <c r="M681" s="77" t="str">
        <f>IFERROR(INDEX('Lists (to be hidden)'!$D:$D,MATCH(I681,'Lists (to be hidden)'!$E:$E,0)),"")</f>
        <v/>
      </c>
      <c r="N681" s="78" t="str">
        <f>IFERROR(INDEX('Lists (to be hidden)'!$F:$F,MATCH(I681,'Lists (to be hidden)'!$E:$E,0)),"")</f>
        <v/>
      </c>
    </row>
    <row r="682" spans="1:14" x14ac:dyDescent="0.25">
      <c r="A682" s="18" t="s">
        <v>1254</v>
      </c>
      <c r="B682" s="18" t="str">
        <f>'1. Start Here'!$I$6</f>
        <v>N/A</v>
      </c>
      <c r="D682" s="23"/>
      <c r="E682" s="29" t="s">
        <v>1177</v>
      </c>
      <c r="F682" s="19"/>
      <c r="G682" s="20"/>
      <c r="H682" s="20"/>
      <c r="I682" s="40"/>
      <c r="J682" s="185" t="str">
        <f>IFERROR(INDEX('Lists (to be hidden)'!I:I, MATCH(Table5791052[[#This Row],[Attachment A Expenditure Subcategory]], 'Lists (to be hidden)'!E:E,0)),"")</f>
        <v/>
      </c>
      <c r="K682" s="168"/>
      <c r="L682" s="194">
        <f>IF(Table5791052[[#This Row],[FEMA Reimbursable?]]="Yes", Table5791052[[#This Row],[Total Expenditure Amount]]*0.25, Table5791052[[#This Row],[Total Expenditure Amount]])</f>
        <v>0</v>
      </c>
      <c r="M682" s="77" t="str">
        <f>IFERROR(INDEX('Lists (to be hidden)'!$D:$D,MATCH(I682,'Lists (to be hidden)'!$E:$E,0)),"")</f>
        <v/>
      </c>
      <c r="N682" s="78" t="str">
        <f>IFERROR(INDEX('Lists (to be hidden)'!$F:$F,MATCH(I682,'Lists (to be hidden)'!$E:$E,0)),"")</f>
        <v/>
      </c>
    </row>
    <row r="683" spans="1:14" x14ac:dyDescent="0.25">
      <c r="A683" s="18" t="s">
        <v>1254</v>
      </c>
      <c r="B683" s="18" t="str">
        <f>'1. Start Here'!$I$6</f>
        <v>N/A</v>
      </c>
      <c r="D683" s="23"/>
      <c r="E683" s="29" t="s">
        <v>1178</v>
      </c>
      <c r="F683" s="19"/>
      <c r="G683" s="20"/>
      <c r="H683" s="20"/>
      <c r="I683" s="40"/>
      <c r="J683" s="185" t="str">
        <f>IFERROR(INDEX('Lists (to be hidden)'!I:I, MATCH(Table5791052[[#This Row],[Attachment A Expenditure Subcategory]], 'Lists (to be hidden)'!E:E,0)),"")</f>
        <v/>
      </c>
      <c r="K683" s="168"/>
      <c r="L683" s="194">
        <f>IF(Table5791052[[#This Row],[FEMA Reimbursable?]]="Yes", Table5791052[[#This Row],[Total Expenditure Amount]]*0.25, Table5791052[[#This Row],[Total Expenditure Amount]])</f>
        <v>0</v>
      </c>
      <c r="M683" s="77" t="str">
        <f>IFERROR(INDEX('Lists (to be hidden)'!$D:$D,MATCH(I683,'Lists (to be hidden)'!$E:$E,0)),"")</f>
        <v/>
      </c>
      <c r="N683" s="78" t="str">
        <f>IFERROR(INDEX('Lists (to be hidden)'!$F:$F,MATCH(I683,'Lists (to be hidden)'!$E:$E,0)),"")</f>
        <v/>
      </c>
    </row>
    <row r="684" spans="1:14" x14ac:dyDescent="0.25">
      <c r="A684" s="18" t="s">
        <v>1254</v>
      </c>
      <c r="B684" s="18" t="str">
        <f>'1. Start Here'!$I$6</f>
        <v>N/A</v>
      </c>
      <c r="D684" s="23"/>
      <c r="E684" s="29" t="s">
        <v>1179</v>
      </c>
      <c r="F684" s="19"/>
      <c r="G684" s="20"/>
      <c r="H684" s="20"/>
      <c r="I684" s="40"/>
      <c r="J684" s="185" t="str">
        <f>IFERROR(INDEX('Lists (to be hidden)'!I:I, MATCH(Table5791052[[#This Row],[Attachment A Expenditure Subcategory]], 'Lists (to be hidden)'!E:E,0)),"")</f>
        <v/>
      </c>
      <c r="K684" s="168"/>
      <c r="L684" s="194">
        <f>IF(Table5791052[[#This Row],[FEMA Reimbursable?]]="Yes", Table5791052[[#This Row],[Total Expenditure Amount]]*0.25, Table5791052[[#This Row],[Total Expenditure Amount]])</f>
        <v>0</v>
      </c>
      <c r="M684" s="77" t="str">
        <f>IFERROR(INDEX('Lists (to be hidden)'!$D:$D,MATCH(I684,'Lists (to be hidden)'!$E:$E,0)),"")</f>
        <v/>
      </c>
      <c r="N684" s="78" t="str">
        <f>IFERROR(INDEX('Lists (to be hidden)'!$F:$F,MATCH(I684,'Lists (to be hidden)'!$E:$E,0)),"")</f>
        <v/>
      </c>
    </row>
    <row r="685" spans="1:14" x14ac:dyDescent="0.25">
      <c r="A685" s="18" t="s">
        <v>1254</v>
      </c>
      <c r="B685" s="18" t="str">
        <f>'1. Start Here'!$I$6</f>
        <v>N/A</v>
      </c>
      <c r="D685" s="23"/>
      <c r="E685" s="29" t="s">
        <v>1180</v>
      </c>
      <c r="F685" s="19"/>
      <c r="G685" s="20"/>
      <c r="H685" s="20"/>
      <c r="I685" s="40"/>
      <c r="J685" s="185" t="str">
        <f>IFERROR(INDEX('Lists (to be hidden)'!I:I, MATCH(Table5791052[[#This Row],[Attachment A Expenditure Subcategory]], 'Lists (to be hidden)'!E:E,0)),"")</f>
        <v/>
      </c>
      <c r="K685" s="168"/>
      <c r="L685" s="194">
        <f>IF(Table5791052[[#This Row],[FEMA Reimbursable?]]="Yes", Table5791052[[#This Row],[Total Expenditure Amount]]*0.25, Table5791052[[#This Row],[Total Expenditure Amount]])</f>
        <v>0</v>
      </c>
      <c r="M685" s="77" t="str">
        <f>IFERROR(INDEX('Lists (to be hidden)'!$D:$D,MATCH(I685,'Lists (to be hidden)'!$E:$E,0)),"")</f>
        <v/>
      </c>
      <c r="N685" s="78" t="str">
        <f>IFERROR(INDEX('Lists (to be hidden)'!$F:$F,MATCH(I685,'Lists (to be hidden)'!$E:$E,0)),"")</f>
        <v/>
      </c>
    </row>
    <row r="686" spans="1:14" x14ac:dyDescent="0.25">
      <c r="A686" s="18" t="s">
        <v>1254</v>
      </c>
      <c r="B686" s="18" t="str">
        <f>'1. Start Here'!$I$6</f>
        <v>N/A</v>
      </c>
      <c r="D686" s="23"/>
      <c r="E686" s="28" t="s">
        <v>1181</v>
      </c>
      <c r="F686" s="19"/>
      <c r="G686" s="20"/>
      <c r="H686" s="20"/>
      <c r="I686" s="40"/>
      <c r="J686" s="185" t="str">
        <f>IFERROR(INDEX('Lists (to be hidden)'!I:I, MATCH(Table5791052[[#This Row],[Attachment A Expenditure Subcategory]], 'Lists (to be hidden)'!E:E,0)),"")</f>
        <v/>
      </c>
      <c r="K686" s="168"/>
      <c r="L686" s="194">
        <f>IF(Table5791052[[#This Row],[FEMA Reimbursable?]]="Yes", Table5791052[[#This Row],[Total Expenditure Amount]]*0.25, Table5791052[[#This Row],[Total Expenditure Amount]])</f>
        <v>0</v>
      </c>
      <c r="M686" s="77" t="str">
        <f>IFERROR(INDEX('Lists (to be hidden)'!$D:$D,MATCH(I686,'Lists (to be hidden)'!$E:$E,0)),"")</f>
        <v/>
      </c>
      <c r="N686" s="78" t="str">
        <f>IFERROR(INDEX('Lists (to be hidden)'!$F:$F,MATCH(I686,'Lists (to be hidden)'!$E:$E,0)),"")</f>
        <v/>
      </c>
    </row>
    <row r="687" spans="1:14" x14ac:dyDescent="0.25">
      <c r="A687" s="18" t="s">
        <v>1254</v>
      </c>
      <c r="B687" s="18" t="str">
        <f>'1. Start Here'!$I$6</f>
        <v>N/A</v>
      </c>
      <c r="D687" s="23"/>
      <c r="E687" s="29" t="s">
        <v>1182</v>
      </c>
      <c r="F687" s="19"/>
      <c r="G687" s="20"/>
      <c r="H687" s="20"/>
      <c r="I687" s="40"/>
      <c r="J687" s="185" t="str">
        <f>IFERROR(INDEX('Lists (to be hidden)'!I:I, MATCH(Table5791052[[#This Row],[Attachment A Expenditure Subcategory]], 'Lists (to be hidden)'!E:E,0)),"")</f>
        <v/>
      </c>
      <c r="K687" s="168"/>
      <c r="L687" s="194">
        <f>IF(Table5791052[[#This Row],[FEMA Reimbursable?]]="Yes", Table5791052[[#This Row],[Total Expenditure Amount]]*0.25, Table5791052[[#This Row],[Total Expenditure Amount]])</f>
        <v>0</v>
      </c>
      <c r="M687" s="77" t="str">
        <f>IFERROR(INDEX('Lists (to be hidden)'!$D:$D,MATCH(I687,'Lists (to be hidden)'!$E:$E,0)),"")</f>
        <v/>
      </c>
      <c r="N687" s="78" t="str">
        <f>IFERROR(INDEX('Lists (to be hidden)'!$F:$F,MATCH(I687,'Lists (to be hidden)'!$E:$E,0)),"")</f>
        <v/>
      </c>
    </row>
    <row r="688" spans="1:14" x14ac:dyDescent="0.25">
      <c r="A688" s="18" t="s">
        <v>1254</v>
      </c>
      <c r="B688" s="18" t="str">
        <f>'1. Start Here'!$I$6</f>
        <v>N/A</v>
      </c>
      <c r="D688" s="23"/>
      <c r="E688" s="29" t="s">
        <v>1183</v>
      </c>
      <c r="F688" s="19"/>
      <c r="G688" s="20"/>
      <c r="H688" s="20"/>
      <c r="I688" s="40"/>
      <c r="J688" s="185" t="str">
        <f>IFERROR(INDEX('Lists (to be hidden)'!I:I, MATCH(Table5791052[[#This Row],[Attachment A Expenditure Subcategory]], 'Lists (to be hidden)'!E:E,0)),"")</f>
        <v/>
      </c>
      <c r="K688" s="168"/>
      <c r="L688" s="194">
        <f>IF(Table5791052[[#This Row],[FEMA Reimbursable?]]="Yes", Table5791052[[#This Row],[Total Expenditure Amount]]*0.25, Table5791052[[#This Row],[Total Expenditure Amount]])</f>
        <v>0</v>
      </c>
      <c r="M688" s="77" t="str">
        <f>IFERROR(INDEX('Lists (to be hidden)'!$D:$D,MATCH(I688,'Lists (to be hidden)'!$E:$E,0)),"")</f>
        <v/>
      </c>
      <c r="N688" s="78" t="str">
        <f>IFERROR(INDEX('Lists (to be hidden)'!$F:$F,MATCH(I688,'Lists (to be hidden)'!$E:$E,0)),"")</f>
        <v/>
      </c>
    </row>
    <row r="689" spans="1:14" x14ac:dyDescent="0.25">
      <c r="A689" s="18" t="s">
        <v>1254</v>
      </c>
      <c r="B689" s="18" t="str">
        <f>'1. Start Here'!$I$6</f>
        <v>N/A</v>
      </c>
      <c r="D689" s="23"/>
      <c r="E689" s="28" t="s">
        <v>1184</v>
      </c>
      <c r="F689" s="19"/>
      <c r="G689" s="20"/>
      <c r="H689" s="20"/>
      <c r="I689" s="40"/>
      <c r="J689" s="185" t="str">
        <f>IFERROR(INDEX('Lists (to be hidden)'!I:I, MATCH(Table5791052[[#This Row],[Attachment A Expenditure Subcategory]], 'Lists (to be hidden)'!E:E,0)),"")</f>
        <v/>
      </c>
      <c r="K689" s="168"/>
      <c r="L689" s="194">
        <f>IF(Table5791052[[#This Row],[FEMA Reimbursable?]]="Yes", Table5791052[[#This Row],[Total Expenditure Amount]]*0.25, Table5791052[[#This Row],[Total Expenditure Amount]])</f>
        <v>0</v>
      </c>
      <c r="M689" s="77" t="str">
        <f>IFERROR(INDEX('Lists (to be hidden)'!$D:$D,MATCH(I689,'Lists (to be hidden)'!$E:$E,0)),"")</f>
        <v/>
      </c>
      <c r="N689" s="78" t="str">
        <f>IFERROR(INDEX('Lists (to be hidden)'!$F:$F,MATCH(I689,'Lists (to be hidden)'!$E:$E,0)),"")</f>
        <v/>
      </c>
    </row>
    <row r="690" spans="1:14" x14ac:dyDescent="0.25">
      <c r="A690" s="18" t="s">
        <v>1254</v>
      </c>
      <c r="B690" s="18" t="str">
        <f>'1. Start Here'!$I$6</f>
        <v>N/A</v>
      </c>
      <c r="D690" s="23"/>
      <c r="E690" s="29" t="s">
        <v>1185</v>
      </c>
      <c r="F690" s="19"/>
      <c r="G690" s="20"/>
      <c r="H690" s="20"/>
      <c r="I690" s="40"/>
      <c r="J690" s="185" t="str">
        <f>IFERROR(INDEX('Lists (to be hidden)'!I:I, MATCH(Table5791052[[#This Row],[Attachment A Expenditure Subcategory]], 'Lists (to be hidden)'!E:E,0)),"")</f>
        <v/>
      </c>
      <c r="K690" s="168"/>
      <c r="L690" s="194">
        <f>IF(Table5791052[[#This Row],[FEMA Reimbursable?]]="Yes", Table5791052[[#This Row],[Total Expenditure Amount]]*0.25, Table5791052[[#This Row],[Total Expenditure Amount]])</f>
        <v>0</v>
      </c>
      <c r="M690" s="77" t="str">
        <f>IFERROR(INDEX('Lists (to be hidden)'!$D:$D,MATCH(I690,'Lists (to be hidden)'!$E:$E,0)),"")</f>
        <v/>
      </c>
      <c r="N690" s="78" t="str">
        <f>IFERROR(INDEX('Lists (to be hidden)'!$F:$F,MATCH(I690,'Lists (to be hidden)'!$E:$E,0)),"")</f>
        <v/>
      </c>
    </row>
    <row r="691" spans="1:14" x14ac:dyDescent="0.25">
      <c r="A691" s="18" t="s">
        <v>1254</v>
      </c>
      <c r="B691" s="18" t="str">
        <f>'1. Start Here'!$I$6</f>
        <v>N/A</v>
      </c>
      <c r="D691" s="23"/>
      <c r="E691" s="29" t="s">
        <v>1186</v>
      </c>
      <c r="F691" s="19"/>
      <c r="G691" s="20"/>
      <c r="H691" s="20"/>
      <c r="I691" s="40"/>
      <c r="J691" s="185" t="str">
        <f>IFERROR(INDEX('Lists (to be hidden)'!I:I, MATCH(Table5791052[[#This Row],[Attachment A Expenditure Subcategory]], 'Lists (to be hidden)'!E:E,0)),"")</f>
        <v/>
      </c>
      <c r="K691" s="168"/>
      <c r="L691" s="194">
        <f>IF(Table5791052[[#This Row],[FEMA Reimbursable?]]="Yes", Table5791052[[#This Row],[Total Expenditure Amount]]*0.25, Table5791052[[#This Row],[Total Expenditure Amount]])</f>
        <v>0</v>
      </c>
      <c r="M691" s="77" t="str">
        <f>IFERROR(INDEX('Lists (to be hidden)'!$D:$D,MATCH(I691,'Lists (to be hidden)'!$E:$E,0)),"")</f>
        <v/>
      </c>
      <c r="N691" s="78" t="str">
        <f>IFERROR(INDEX('Lists (to be hidden)'!$F:$F,MATCH(I691,'Lists (to be hidden)'!$E:$E,0)),"")</f>
        <v/>
      </c>
    </row>
    <row r="692" spans="1:14" x14ac:dyDescent="0.25">
      <c r="A692" s="18" t="s">
        <v>1254</v>
      </c>
      <c r="B692" s="18" t="str">
        <f>'1. Start Here'!$I$6</f>
        <v>N/A</v>
      </c>
      <c r="D692" s="23"/>
      <c r="E692" s="29" t="s">
        <v>1187</v>
      </c>
      <c r="F692" s="19"/>
      <c r="G692" s="20"/>
      <c r="H692" s="20"/>
      <c r="I692" s="40"/>
      <c r="J692" s="185" t="str">
        <f>IFERROR(INDEX('Lists (to be hidden)'!I:I, MATCH(Table5791052[[#This Row],[Attachment A Expenditure Subcategory]], 'Lists (to be hidden)'!E:E,0)),"")</f>
        <v/>
      </c>
      <c r="K692" s="168"/>
      <c r="L692" s="194">
        <f>IF(Table5791052[[#This Row],[FEMA Reimbursable?]]="Yes", Table5791052[[#This Row],[Total Expenditure Amount]]*0.25, Table5791052[[#This Row],[Total Expenditure Amount]])</f>
        <v>0</v>
      </c>
      <c r="M692" s="77" t="str">
        <f>IFERROR(INDEX('Lists (to be hidden)'!$D:$D,MATCH(I692,'Lists (to be hidden)'!$E:$E,0)),"")</f>
        <v/>
      </c>
      <c r="N692" s="78" t="str">
        <f>IFERROR(INDEX('Lists (to be hidden)'!$F:$F,MATCH(I692,'Lists (to be hidden)'!$E:$E,0)),"")</f>
        <v/>
      </c>
    </row>
    <row r="693" spans="1:14" x14ac:dyDescent="0.25">
      <c r="A693" s="18" t="s">
        <v>1254</v>
      </c>
      <c r="B693" s="18" t="str">
        <f>'1. Start Here'!$I$6</f>
        <v>N/A</v>
      </c>
      <c r="D693" s="23"/>
      <c r="E693" s="29" t="s">
        <v>1188</v>
      </c>
      <c r="F693" s="19"/>
      <c r="G693" s="20"/>
      <c r="H693" s="20"/>
      <c r="I693" s="40"/>
      <c r="J693" s="185" t="str">
        <f>IFERROR(INDEX('Lists (to be hidden)'!I:I, MATCH(Table5791052[[#This Row],[Attachment A Expenditure Subcategory]], 'Lists (to be hidden)'!E:E,0)),"")</f>
        <v/>
      </c>
      <c r="K693" s="168"/>
      <c r="L693" s="194">
        <f>IF(Table5791052[[#This Row],[FEMA Reimbursable?]]="Yes", Table5791052[[#This Row],[Total Expenditure Amount]]*0.25, Table5791052[[#This Row],[Total Expenditure Amount]])</f>
        <v>0</v>
      </c>
      <c r="M693" s="77" t="str">
        <f>IFERROR(INDEX('Lists (to be hidden)'!$D:$D,MATCH(I693,'Lists (to be hidden)'!$E:$E,0)),"")</f>
        <v/>
      </c>
      <c r="N693" s="78" t="str">
        <f>IFERROR(INDEX('Lists (to be hidden)'!$F:$F,MATCH(I693,'Lists (to be hidden)'!$E:$E,0)),"")</f>
        <v/>
      </c>
    </row>
    <row r="694" spans="1:14" x14ac:dyDescent="0.25">
      <c r="A694" s="18" t="s">
        <v>1254</v>
      </c>
      <c r="B694" s="18" t="str">
        <f>'1. Start Here'!$I$6</f>
        <v>N/A</v>
      </c>
      <c r="D694" s="23"/>
      <c r="E694" s="28" t="s">
        <v>1189</v>
      </c>
      <c r="F694" s="19"/>
      <c r="G694" s="20"/>
      <c r="H694" s="20"/>
      <c r="I694" s="40"/>
      <c r="J694" s="185" t="str">
        <f>IFERROR(INDEX('Lists (to be hidden)'!I:I, MATCH(Table5791052[[#This Row],[Attachment A Expenditure Subcategory]], 'Lists (to be hidden)'!E:E,0)),"")</f>
        <v/>
      </c>
      <c r="K694" s="168"/>
      <c r="L694" s="194">
        <f>IF(Table5791052[[#This Row],[FEMA Reimbursable?]]="Yes", Table5791052[[#This Row],[Total Expenditure Amount]]*0.25, Table5791052[[#This Row],[Total Expenditure Amount]])</f>
        <v>0</v>
      </c>
      <c r="M694" s="77" t="str">
        <f>IFERROR(INDEX('Lists (to be hidden)'!$D:$D,MATCH(I694,'Lists (to be hidden)'!$E:$E,0)),"")</f>
        <v/>
      </c>
      <c r="N694" s="78" t="str">
        <f>IFERROR(INDEX('Lists (to be hidden)'!$F:$F,MATCH(I694,'Lists (to be hidden)'!$E:$E,0)),"")</f>
        <v/>
      </c>
    </row>
    <row r="695" spans="1:14" x14ac:dyDescent="0.25">
      <c r="A695" s="18" t="s">
        <v>1254</v>
      </c>
      <c r="B695" s="18" t="str">
        <f>'1. Start Here'!$I$6</f>
        <v>N/A</v>
      </c>
      <c r="D695" s="23"/>
      <c r="E695" s="29" t="s">
        <v>1190</v>
      </c>
      <c r="F695" s="19"/>
      <c r="G695" s="20"/>
      <c r="H695" s="20"/>
      <c r="I695" s="40"/>
      <c r="J695" s="185" t="str">
        <f>IFERROR(INDEX('Lists (to be hidden)'!I:I, MATCH(Table5791052[[#This Row],[Attachment A Expenditure Subcategory]], 'Lists (to be hidden)'!E:E,0)),"")</f>
        <v/>
      </c>
      <c r="K695" s="168"/>
      <c r="L695" s="194">
        <f>IF(Table5791052[[#This Row],[FEMA Reimbursable?]]="Yes", Table5791052[[#This Row],[Total Expenditure Amount]]*0.25, Table5791052[[#This Row],[Total Expenditure Amount]])</f>
        <v>0</v>
      </c>
      <c r="M695" s="77" t="str">
        <f>IFERROR(INDEX('Lists (to be hidden)'!$D:$D,MATCH(I695,'Lists (to be hidden)'!$E:$E,0)),"")</f>
        <v/>
      </c>
      <c r="N695" s="78" t="str">
        <f>IFERROR(INDEX('Lists (to be hidden)'!$F:$F,MATCH(I695,'Lists (to be hidden)'!$E:$E,0)),"")</f>
        <v/>
      </c>
    </row>
    <row r="696" spans="1:14" x14ac:dyDescent="0.25">
      <c r="A696" s="18" t="s">
        <v>1254</v>
      </c>
      <c r="B696" s="18" t="str">
        <f>'1. Start Here'!$I$6</f>
        <v>N/A</v>
      </c>
      <c r="D696" s="23"/>
      <c r="E696" s="29" t="s">
        <v>1191</v>
      </c>
      <c r="F696" s="19"/>
      <c r="G696" s="20"/>
      <c r="H696" s="20"/>
      <c r="I696" s="40"/>
      <c r="J696" s="185" t="str">
        <f>IFERROR(INDEX('Lists (to be hidden)'!I:I, MATCH(Table5791052[[#This Row],[Attachment A Expenditure Subcategory]], 'Lists (to be hidden)'!E:E,0)),"")</f>
        <v/>
      </c>
      <c r="K696" s="168"/>
      <c r="L696" s="194">
        <f>IF(Table5791052[[#This Row],[FEMA Reimbursable?]]="Yes", Table5791052[[#This Row],[Total Expenditure Amount]]*0.25, Table5791052[[#This Row],[Total Expenditure Amount]])</f>
        <v>0</v>
      </c>
      <c r="M696" s="77" t="str">
        <f>IFERROR(INDEX('Lists (to be hidden)'!$D:$D,MATCH(I696,'Lists (to be hidden)'!$E:$E,0)),"")</f>
        <v/>
      </c>
      <c r="N696" s="78" t="str">
        <f>IFERROR(INDEX('Lists (to be hidden)'!$F:$F,MATCH(I696,'Lists (to be hidden)'!$E:$E,0)),"")</f>
        <v/>
      </c>
    </row>
    <row r="697" spans="1:14" x14ac:dyDescent="0.25">
      <c r="A697" s="18" t="s">
        <v>1254</v>
      </c>
      <c r="B697" s="18" t="str">
        <f>'1. Start Here'!$I$6</f>
        <v>N/A</v>
      </c>
      <c r="D697" s="23"/>
      <c r="E697" s="28" t="s">
        <v>1192</v>
      </c>
      <c r="F697" s="19"/>
      <c r="G697" s="20"/>
      <c r="H697" s="20"/>
      <c r="I697" s="40"/>
      <c r="J697" s="185" t="str">
        <f>IFERROR(INDEX('Lists (to be hidden)'!I:I, MATCH(Table5791052[[#This Row],[Attachment A Expenditure Subcategory]], 'Lists (to be hidden)'!E:E,0)),"")</f>
        <v/>
      </c>
      <c r="K697" s="168"/>
      <c r="L697" s="194">
        <f>IF(Table5791052[[#This Row],[FEMA Reimbursable?]]="Yes", Table5791052[[#This Row],[Total Expenditure Amount]]*0.25, Table5791052[[#This Row],[Total Expenditure Amount]])</f>
        <v>0</v>
      </c>
      <c r="M697" s="77" t="str">
        <f>IFERROR(INDEX('Lists (to be hidden)'!$D:$D,MATCH(I697,'Lists (to be hidden)'!$E:$E,0)),"")</f>
        <v/>
      </c>
      <c r="N697" s="78" t="str">
        <f>IFERROR(INDEX('Lists (to be hidden)'!$F:$F,MATCH(I697,'Lists (to be hidden)'!$E:$E,0)),"")</f>
        <v/>
      </c>
    </row>
    <row r="698" spans="1:14" x14ac:dyDescent="0.25">
      <c r="A698" s="18" t="s">
        <v>1254</v>
      </c>
      <c r="B698" s="18" t="str">
        <f>'1. Start Here'!$I$6</f>
        <v>N/A</v>
      </c>
      <c r="D698" s="23"/>
      <c r="E698" s="29" t="s">
        <v>1193</v>
      </c>
      <c r="F698" s="19"/>
      <c r="G698" s="20"/>
      <c r="H698" s="20"/>
      <c r="I698" s="40"/>
      <c r="J698" s="185" t="str">
        <f>IFERROR(INDEX('Lists (to be hidden)'!I:I, MATCH(Table5791052[[#This Row],[Attachment A Expenditure Subcategory]], 'Lists (to be hidden)'!E:E,0)),"")</f>
        <v/>
      </c>
      <c r="K698" s="168"/>
      <c r="L698" s="194">
        <f>IF(Table5791052[[#This Row],[FEMA Reimbursable?]]="Yes", Table5791052[[#This Row],[Total Expenditure Amount]]*0.25, Table5791052[[#This Row],[Total Expenditure Amount]])</f>
        <v>0</v>
      </c>
      <c r="M698" s="77" t="str">
        <f>IFERROR(INDEX('Lists (to be hidden)'!$D:$D,MATCH(I698,'Lists (to be hidden)'!$E:$E,0)),"")</f>
        <v/>
      </c>
      <c r="N698" s="78" t="str">
        <f>IFERROR(INDEX('Lists (to be hidden)'!$F:$F,MATCH(I698,'Lists (to be hidden)'!$E:$E,0)),"")</f>
        <v/>
      </c>
    </row>
    <row r="699" spans="1:14" x14ac:dyDescent="0.25">
      <c r="A699" s="18" t="s">
        <v>1254</v>
      </c>
      <c r="B699" s="18" t="str">
        <f>'1. Start Here'!$I$6</f>
        <v>N/A</v>
      </c>
      <c r="D699" s="23"/>
      <c r="E699" s="29" t="s">
        <v>1194</v>
      </c>
      <c r="F699" s="19"/>
      <c r="G699" s="20"/>
      <c r="H699" s="20"/>
      <c r="I699" s="40"/>
      <c r="J699" s="185" t="str">
        <f>IFERROR(INDEX('Lists (to be hidden)'!I:I, MATCH(Table5791052[[#This Row],[Attachment A Expenditure Subcategory]], 'Lists (to be hidden)'!E:E,0)),"")</f>
        <v/>
      </c>
      <c r="K699" s="168"/>
      <c r="L699" s="194">
        <f>IF(Table5791052[[#This Row],[FEMA Reimbursable?]]="Yes", Table5791052[[#This Row],[Total Expenditure Amount]]*0.25, Table5791052[[#This Row],[Total Expenditure Amount]])</f>
        <v>0</v>
      </c>
      <c r="M699" s="77" t="str">
        <f>IFERROR(INDEX('Lists (to be hidden)'!$D:$D,MATCH(I699,'Lists (to be hidden)'!$E:$E,0)),"")</f>
        <v/>
      </c>
      <c r="N699" s="78" t="str">
        <f>IFERROR(INDEX('Lists (to be hidden)'!$F:$F,MATCH(I699,'Lists (to be hidden)'!$E:$E,0)),"")</f>
        <v/>
      </c>
    </row>
    <row r="700" spans="1:14" x14ac:dyDescent="0.25">
      <c r="A700" s="18" t="s">
        <v>1254</v>
      </c>
      <c r="B700" s="18" t="str">
        <f>'1. Start Here'!$I$6</f>
        <v>N/A</v>
      </c>
      <c r="D700" s="23"/>
      <c r="E700" s="29" t="s">
        <v>1195</v>
      </c>
      <c r="F700" s="19"/>
      <c r="G700" s="20"/>
      <c r="H700" s="20"/>
      <c r="I700" s="40"/>
      <c r="J700" s="185" t="str">
        <f>IFERROR(INDEX('Lists (to be hidden)'!I:I, MATCH(Table5791052[[#This Row],[Attachment A Expenditure Subcategory]], 'Lists (to be hidden)'!E:E,0)),"")</f>
        <v/>
      </c>
      <c r="K700" s="168"/>
      <c r="L700" s="194">
        <f>IF(Table5791052[[#This Row],[FEMA Reimbursable?]]="Yes", Table5791052[[#This Row],[Total Expenditure Amount]]*0.25, Table5791052[[#This Row],[Total Expenditure Amount]])</f>
        <v>0</v>
      </c>
      <c r="M700" s="77" t="str">
        <f>IFERROR(INDEX('Lists (to be hidden)'!$D:$D,MATCH(I700,'Lists (to be hidden)'!$E:$E,0)),"")</f>
        <v/>
      </c>
      <c r="N700" s="78" t="str">
        <f>IFERROR(INDEX('Lists (to be hidden)'!$F:$F,MATCH(I700,'Lists (to be hidden)'!$E:$E,0)),"")</f>
        <v/>
      </c>
    </row>
    <row r="701" spans="1:14" x14ac:dyDescent="0.25">
      <c r="A701" s="18" t="s">
        <v>1254</v>
      </c>
      <c r="B701" s="18" t="str">
        <f>'1. Start Here'!$I$6</f>
        <v>N/A</v>
      </c>
      <c r="D701" s="23"/>
      <c r="E701" s="29" t="s">
        <v>1196</v>
      </c>
      <c r="F701" s="19"/>
      <c r="G701" s="20"/>
      <c r="H701" s="20"/>
      <c r="I701" s="40"/>
      <c r="J701" s="185" t="str">
        <f>IFERROR(INDEX('Lists (to be hidden)'!I:I, MATCH(Table5791052[[#This Row],[Attachment A Expenditure Subcategory]], 'Lists (to be hidden)'!E:E,0)),"")</f>
        <v/>
      </c>
      <c r="K701" s="168"/>
      <c r="L701" s="194">
        <f>IF(Table5791052[[#This Row],[FEMA Reimbursable?]]="Yes", Table5791052[[#This Row],[Total Expenditure Amount]]*0.25, Table5791052[[#This Row],[Total Expenditure Amount]])</f>
        <v>0</v>
      </c>
      <c r="M701" s="77" t="str">
        <f>IFERROR(INDEX('Lists (to be hidden)'!$D:$D,MATCH(I701,'Lists (to be hidden)'!$E:$E,0)),"")</f>
        <v/>
      </c>
      <c r="N701" s="78" t="str">
        <f>IFERROR(INDEX('Lists (to be hidden)'!$F:$F,MATCH(I701,'Lists (to be hidden)'!$E:$E,0)),"")</f>
        <v/>
      </c>
    </row>
    <row r="702" spans="1:14" x14ac:dyDescent="0.25">
      <c r="A702" s="18" t="s">
        <v>1254</v>
      </c>
      <c r="B702" s="18" t="str">
        <f>'1. Start Here'!$I$6</f>
        <v>N/A</v>
      </c>
      <c r="D702" s="23"/>
      <c r="E702" s="28" t="s">
        <v>1197</v>
      </c>
      <c r="F702" s="19"/>
      <c r="G702" s="20"/>
      <c r="H702" s="20"/>
      <c r="I702" s="40"/>
      <c r="J702" s="185" t="str">
        <f>IFERROR(INDEX('Lists (to be hidden)'!I:I, MATCH(Table5791052[[#This Row],[Attachment A Expenditure Subcategory]], 'Lists (to be hidden)'!E:E,0)),"")</f>
        <v/>
      </c>
      <c r="K702" s="168"/>
      <c r="L702" s="194">
        <f>IF(Table5791052[[#This Row],[FEMA Reimbursable?]]="Yes", Table5791052[[#This Row],[Total Expenditure Amount]]*0.25, Table5791052[[#This Row],[Total Expenditure Amount]])</f>
        <v>0</v>
      </c>
      <c r="M702" s="77" t="str">
        <f>IFERROR(INDEX('Lists (to be hidden)'!$D:$D,MATCH(I702,'Lists (to be hidden)'!$E:$E,0)),"")</f>
        <v/>
      </c>
      <c r="N702" s="78" t="str">
        <f>IFERROR(INDEX('Lists (to be hidden)'!$F:$F,MATCH(I702,'Lists (to be hidden)'!$E:$E,0)),"")</f>
        <v/>
      </c>
    </row>
    <row r="703" spans="1:14" x14ac:dyDescent="0.25">
      <c r="A703" s="18" t="s">
        <v>1254</v>
      </c>
      <c r="B703" s="18" t="str">
        <f>'1. Start Here'!$I$6</f>
        <v>N/A</v>
      </c>
      <c r="D703" s="23"/>
      <c r="E703" s="29" t="s">
        <v>1198</v>
      </c>
      <c r="F703" s="19"/>
      <c r="G703" s="20"/>
      <c r="H703" s="20"/>
      <c r="I703" s="40"/>
      <c r="J703" s="185" t="str">
        <f>IFERROR(INDEX('Lists (to be hidden)'!I:I, MATCH(Table5791052[[#This Row],[Attachment A Expenditure Subcategory]], 'Lists (to be hidden)'!E:E,0)),"")</f>
        <v/>
      </c>
      <c r="K703" s="168"/>
      <c r="L703" s="194">
        <f>IF(Table5791052[[#This Row],[FEMA Reimbursable?]]="Yes", Table5791052[[#This Row],[Total Expenditure Amount]]*0.25, Table5791052[[#This Row],[Total Expenditure Amount]])</f>
        <v>0</v>
      </c>
      <c r="M703" s="77" t="str">
        <f>IFERROR(INDEX('Lists (to be hidden)'!$D:$D,MATCH(I703,'Lists (to be hidden)'!$E:$E,0)),"")</f>
        <v/>
      </c>
      <c r="N703" s="78" t="str">
        <f>IFERROR(INDEX('Lists (to be hidden)'!$F:$F,MATCH(I703,'Lists (to be hidden)'!$E:$E,0)),"")</f>
        <v/>
      </c>
    </row>
    <row r="704" spans="1:14" x14ac:dyDescent="0.25">
      <c r="A704" s="18" t="s">
        <v>1254</v>
      </c>
      <c r="B704" s="18" t="str">
        <f>'1. Start Here'!$I$6</f>
        <v>N/A</v>
      </c>
      <c r="D704" s="23"/>
      <c r="E704" s="29" t="s">
        <v>1199</v>
      </c>
      <c r="F704" s="19"/>
      <c r="G704" s="20"/>
      <c r="H704" s="20"/>
      <c r="I704" s="40"/>
      <c r="J704" s="185" t="str">
        <f>IFERROR(INDEX('Lists (to be hidden)'!I:I, MATCH(Table5791052[[#This Row],[Attachment A Expenditure Subcategory]], 'Lists (to be hidden)'!E:E,0)),"")</f>
        <v/>
      </c>
      <c r="K704" s="168"/>
      <c r="L704" s="194">
        <f>IF(Table5791052[[#This Row],[FEMA Reimbursable?]]="Yes", Table5791052[[#This Row],[Total Expenditure Amount]]*0.25, Table5791052[[#This Row],[Total Expenditure Amount]])</f>
        <v>0</v>
      </c>
      <c r="M704" s="77" t="str">
        <f>IFERROR(INDEX('Lists (to be hidden)'!$D:$D,MATCH(I704,'Lists (to be hidden)'!$E:$E,0)),"")</f>
        <v/>
      </c>
      <c r="N704" s="78" t="str">
        <f>IFERROR(INDEX('Lists (to be hidden)'!$F:$F,MATCH(I704,'Lists (to be hidden)'!$E:$E,0)),"")</f>
        <v/>
      </c>
    </row>
    <row r="705" spans="1:14" x14ac:dyDescent="0.25">
      <c r="A705" s="18" t="s">
        <v>1254</v>
      </c>
      <c r="B705" s="18" t="str">
        <f>'1. Start Here'!$I$6</f>
        <v>N/A</v>
      </c>
      <c r="D705" s="23"/>
      <c r="E705" s="28" t="s">
        <v>1200</v>
      </c>
      <c r="F705" s="19"/>
      <c r="G705" s="20"/>
      <c r="H705" s="20"/>
      <c r="I705" s="40"/>
      <c r="J705" s="185" t="str">
        <f>IFERROR(INDEX('Lists (to be hidden)'!I:I, MATCH(Table5791052[[#This Row],[Attachment A Expenditure Subcategory]], 'Lists (to be hidden)'!E:E,0)),"")</f>
        <v/>
      </c>
      <c r="K705" s="168"/>
      <c r="L705" s="194">
        <f>IF(Table5791052[[#This Row],[FEMA Reimbursable?]]="Yes", Table5791052[[#This Row],[Total Expenditure Amount]]*0.25, Table5791052[[#This Row],[Total Expenditure Amount]])</f>
        <v>0</v>
      </c>
      <c r="M705" s="77" t="str">
        <f>IFERROR(INDEX('Lists (to be hidden)'!$D:$D,MATCH(I705,'Lists (to be hidden)'!$E:$E,0)),"")</f>
        <v/>
      </c>
      <c r="N705" s="78" t="str">
        <f>IFERROR(INDEX('Lists (to be hidden)'!$F:$F,MATCH(I705,'Lists (to be hidden)'!$E:$E,0)),"")</f>
        <v/>
      </c>
    </row>
    <row r="706" spans="1:14" x14ac:dyDescent="0.25">
      <c r="A706" s="18" t="s">
        <v>1254</v>
      </c>
      <c r="B706" s="18" t="str">
        <f>'1. Start Here'!$I$6</f>
        <v>N/A</v>
      </c>
      <c r="D706" s="23"/>
      <c r="E706" s="29" t="s">
        <v>1201</v>
      </c>
      <c r="F706" s="19"/>
      <c r="G706" s="20"/>
      <c r="H706" s="20"/>
      <c r="I706" s="40"/>
      <c r="J706" s="185" t="str">
        <f>IFERROR(INDEX('Lists (to be hidden)'!I:I, MATCH(Table5791052[[#This Row],[Attachment A Expenditure Subcategory]], 'Lists (to be hidden)'!E:E,0)),"")</f>
        <v/>
      </c>
      <c r="K706" s="168"/>
      <c r="L706" s="194">
        <f>IF(Table5791052[[#This Row],[FEMA Reimbursable?]]="Yes", Table5791052[[#This Row],[Total Expenditure Amount]]*0.25, Table5791052[[#This Row],[Total Expenditure Amount]])</f>
        <v>0</v>
      </c>
      <c r="M706" s="77" t="str">
        <f>IFERROR(INDEX('Lists (to be hidden)'!$D:$D,MATCH(I706,'Lists (to be hidden)'!$E:$E,0)),"")</f>
        <v/>
      </c>
      <c r="N706" s="78" t="str">
        <f>IFERROR(INDEX('Lists (to be hidden)'!$F:$F,MATCH(I706,'Lists (to be hidden)'!$E:$E,0)),"")</f>
        <v/>
      </c>
    </row>
    <row r="707" spans="1:14" x14ac:dyDescent="0.25">
      <c r="A707" s="18" t="s">
        <v>1254</v>
      </c>
      <c r="B707" s="18" t="str">
        <f>'1. Start Here'!$I$6</f>
        <v>N/A</v>
      </c>
      <c r="D707" s="23"/>
      <c r="E707" s="29" t="s">
        <v>1202</v>
      </c>
      <c r="F707" s="19"/>
      <c r="G707" s="20"/>
      <c r="H707" s="20"/>
      <c r="I707" s="40"/>
      <c r="J707" s="185" t="str">
        <f>IFERROR(INDEX('Lists (to be hidden)'!I:I, MATCH(Table5791052[[#This Row],[Attachment A Expenditure Subcategory]], 'Lists (to be hidden)'!E:E,0)),"")</f>
        <v/>
      </c>
      <c r="K707" s="168"/>
      <c r="L707" s="194">
        <f>IF(Table5791052[[#This Row],[FEMA Reimbursable?]]="Yes", Table5791052[[#This Row],[Total Expenditure Amount]]*0.25, Table5791052[[#This Row],[Total Expenditure Amount]])</f>
        <v>0</v>
      </c>
      <c r="M707" s="77" t="str">
        <f>IFERROR(INDEX('Lists (to be hidden)'!$D:$D,MATCH(I707,'Lists (to be hidden)'!$E:$E,0)),"")</f>
        <v/>
      </c>
      <c r="N707" s="78" t="str">
        <f>IFERROR(INDEX('Lists (to be hidden)'!$F:$F,MATCH(I707,'Lists (to be hidden)'!$E:$E,0)),"")</f>
        <v/>
      </c>
    </row>
    <row r="708" spans="1:14" x14ac:dyDescent="0.25">
      <c r="A708" s="18" t="s">
        <v>1254</v>
      </c>
      <c r="B708" s="18" t="str">
        <f>'1. Start Here'!$I$6</f>
        <v>N/A</v>
      </c>
      <c r="D708" s="23"/>
      <c r="E708" s="29" t="s">
        <v>1203</v>
      </c>
      <c r="F708" s="19"/>
      <c r="G708" s="20"/>
      <c r="H708" s="20"/>
      <c r="I708" s="40"/>
      <c r="J708" s="185" t="str">
        <f>IFERROR(INDEX('Lists (to be hidden)'!I:I, MATCH(Table5791052[[#This Row],[Attachment A Expenditure Subcategory]], 'Lists (to be hidden)'!E:E,0)),"")</f>
        <v/>
      </c>
      <c r="K708" s="168"/>
      <c r="L708" s="194">
        <f>IF(Table5791052[[#This Row],[FEMA Reimbursable?]]="Yes", Table5791052[[#This Row],[Total Expenditure Amount]]*0.25, Table5791052[[#This Row],[Total Expenditure Amount]])</f>
        <v>0</v>
      </c>
      <c r="M708" s="77" t="str">
        <f>IFERROR(INDEX('Lists (to be hidden)'!$D:$D,MATCH(I708,'Lists (to be hidden)'!$E:$E,0)),"")</f>
        <v/>
      </c>
      <c r="N708" s="78" t="str">
        <f>IFERROR(INDEX('Lists (to be hidden)'!$F:$F,MATCH(I708,'Lists (to be hidden)'!$E:$E,0)),"")</f>
        <v/>
      </c>
    </row>
    <row r="709" spans="1:14" x14ac:dyDescent="0.25">
      <c r="A709" s="18" t="s">
        <v>1254</v>
      </c>
      <c r="B709" s="18" t="str">
        <f>'1. Start Here'!$I$6</f>
        <v>N/A</v>
      </c>
      <c r="D709" s="23"/>
      <c r="E709" s="29" t="s">
        <v>1204</v>
      </c>
      <c r="F709" s="19"/>
      <c r="G709" s="20"/>
      <c r="H709" s="20"/>
      <c r="I709" s="40"/>
      <c r="J709" s="185" t="str">
        <f>IFERROR(INDEX('Lists (to be hidden)'!I:I, MATCH(Table5791052[[#This Row],[Attachment A Expenditure Subcategory]], 'Lists (to be hidden)'!E:E,0)),"")</f>
        <v/>
      </c>
      <c r="K709" s="168"/>
      <c r="L709" s="194">
        <f>IF(Table5791052[[#This Row],[FEMA Reimbursable?]]="Yes", Table5791052[[#This Row],[Total Expenditure Amount]]*0.25, Table5791052[[#This Row],[Total Expenditure Amount]])</f>
        <v>0</v>
      </c>
      <c r="M709" s="77" t="str">
        <f>IFERROR(INDEX('Lists (to be hidden)'!$D:$D,MATCH(I709,'Lists (to be hidden)'!$E:$E,0)),"")</f>
        <v/>
      </c>
      <c r="N709" s="78" t="str">
        <f>IFERROR(INDEX('Lists (to be hidden)'!$F:$F,MATCH(I709,'Lists (to be hidden)'!$E:$E,0)),"")</f>
        <v/>
      </c>
    </row>
    <row r="710" spans="1:14" x14ac:dyDescent="0.25">
      <c r="A710" s="18" t="s">
        <v>1254</v>
      </c>
      <c r="B710" s="18" t="str">
        <f>'1. Start Here'!$I$6</f>
        <v>N/A</v>
      </c>
      <c r="D710" s="23"/>
      <c r="E710" s="28" t="s">
        <v>1205</v>
      </c>
      <c r="F710" s="19"/>
      <c r="G710" s="20"/>
      <c r="H710" s="20"/>
      <c r="I710" s="40"/>
      <c r="J710" s="185" t="str">
        <f>IFERROR(INDEX('Lists (to be hidden)'!I:I, MATCH(Table5791052[[#This Row],[Attachment A Expenditure Subcategory]], 'Lists (to be hidden)'!E:E,0)),"")</f>
        <v/>
      </c>
      <c r="K710" s="168"/>
      <c r="L710" s="194">
        <f>IF(Table5791052[[#This Row],[FEMA Reimbursable?]]="Yes", Table5791052[[#This Row],[Total Expenditure Amount]]*0.25, Table5791052[[#This Row],[Total Expenditure Amount]])</f>
        <v>0</v>
      </c>
      <c r="M710" s="77" t="str">
        <f>IFERROR(INDEX('Lists (to be hidden)'!$D:$D,MATCH(I710,'Lists (to be hidden)'!$E:$E,0)),"")</f>
        <v/>
      </c>
      <c r="N710" s="78" t="str">
        <f>IFERROR(INDEX('Lists (to be hidden)'!$F:$F,MATCH(I710,'Lists (to be hidden)'!$E:$E,0)),"")</f>
        <v/>
      </c>
    </row>
    <row r="711" spans="1:14" x14ac:dyDescent="0.25">
      <c r="A711" s="18" t="s">
        <v>1254</v>
      </c>
      <c r="B711" s="18" t="str">
        <f>'1. Start Here'!$I$6</f>
        <v>N/A</v>
      </c>
      <c r="D711" s="23"/>
      <c r="E711" s="29" t="s">
        <v>1206</v>
      </c>
      <c r="F711" s="19"/>
      <c r="G711" s="20"/>
      <c r="H711" s="20"/>
      <c r="I711" s="40"/>
      <c r="J711" s="185" t="str">
        <f>IFERROR(INDEX('Lists (to be hidden)'!I:I, MATCH(Table5791052[[#This Row],[Attachment A Expenditure Subcategory]], 'Lists (to be hidden)'!E:E,0)),"")</f>
        <v/>
      </c>
      <c r="K711" s="168"/>
      <c r="L711" s="194">
        <f>IF(Table5791052[[#This Row],[FEMA Reimbursable?]]="Yes", Table5791052[[#This Row],[Total Expenditure Amount]]*0.25, Table5791052[[#This Row],[Total Expenditure Amount]])</f>
        <v>0</v>
      </c>
      <c r="M711" s="77" t="str">
        <f>IFERROR(INDEX('Lists (to be hidden)'!$D:$D,MATCH(I711,'Lists (to be hidden)'!$E:$E,0)),"")</f>
        <v/>
      </c>
      <c r="N711" s="78" t="str">
        <f>IFERROR(INDEX('Lists (to be hidden)'!$F:$F,MATCH(I711,'Lists (to be hidden)'!$E:$E,0)),"")</f>
        <v/>
      </c>
    </row>
    <row r="712" spans="1:14" x14ac:dyDescent="0.25">
      <c r="A712" s="18" t="s">
        <v>1254</v>
      </c>
      <c r="B712" s="18" t="str">
        <f>'1. Start Here'!$I$6</f>
        <v>N/A</v>
      </c>
      <c r="D712" s="23"/>
      <c r="E712" s="29" t="s">
        <v>1207</v>
      </c>
      <c r="F712" s="19"/>
      <c r="G712" s="20"/>
      <c r="H712" s="20"/>
      <c r="I712" s="40"/>
      <c r="J712" s="185" t="str">
        <f>IFERROR(INDEX('Lists (to be hidden)'!I:I, MATCH(Table5791052[[#This Row],[Attachment A Expenditure Subcategory]], 'Lists (to be hidden)'!E:E,0)),"")</f>
        <v/>
      </c>
      <c r="K712" s="168"/>
      <c r="L712" s="194">
        <f>IF(Table5791052[[#This Row],[FEMA Reimbursable?]]="Yes", Table5791052[[#This Row],[Total Expenditure Amount]]*0.25, Table5791052[[#This Row],[Total Expenditure Amount]])</f>
        <v>0</v>
      </c>
      <c r="M712" s="77" t="str">
        <f>IFERROR(INDEX('Lists (to be hidden)'!$D:$D,MATCH(I712,'Lists (to be hidden)'!$E:$E,0)),"")</f>
        <v/>
      </c>
      <c r="N712" s="78" t="str">
        <f>IFERROR(INDEX('Lists (to be hidden)'!$F:$F,MATCH(I712,'Lists (to be hidden)'!$E:$E,0)),"")</f>
        <v/>
      </c>
    </row>
    <row r="713" spans="1:14" x14ac:dyDescent="0.25">
      <c r="A713" s="18" t="s">
        <v>1254</v>
      </c>
      <c r="B713" s="18" t="str">
        <f>'1. Start Here'!$I$6</f>
        <v>N/A</v>
      </c>
      <c r="D713" s="23"/>
      <c r="E713" s="28" t="s">
        <v>1208</v>
      </c>
      <c r="F713" s="19"/>
      <c r="G713" s="20"/>
      <c r="H713" s="20"/>
      <c r="I713" s="40"/>
      <c r="J713" s="185" t="str">
        <f>IFERROR(INDEX('Lists (to be hidden)'!I:I, MATCH(Table5791052[[#This Row],[Attachment A Expenditure Subcategory]], 'Lists (to be hidden)'!E:E,0)),"")</f>
        <v/>
      </c>
      <c r="K713" s="168"/>
      <c r="L713" s="194">
        <f>IF(Table5791052[[#This Row],[FEMA Reimbursable?]]="Yes", Table5791052[[#This Row],[Total Expenditure Amount]]*0.25, Table5791052[[#This Row],[Total Expenditure Amount]])</f>
        <v>0</v>
      </c>
      <c r="M713" s="77" t="str">
        <f>IFERROR(INDEX('Lists (to be hidden)'!$D:$D,MATCH(I713,'Lists (to be hidden)'!$E:$E,0)),"")</f>
        <v/>
      </c>
      <c r="N713" s="78" t="str">
        <f>IFERROR(INDEX('Lists (to be hidden)'!$F:$F,MATCH(I713,'Lists (to be hidden)'!$E:$E,0)),"")</f>
        <v/>
      </c>
    </row>
    <row r="714" spans="1:14" x14ac:dyDescent="0.25">
      <c r="A714" s="18" t="s">
        <v>1254</v>
      </c>
      <c r="B714" s="18" t="str">
        <f>'1. Start Here'!$I$6</f>
        <v>N/A</v>
      </c>
      <c r="D714" s="23"/>
      <c r="E714" s="29" t="s">
        <v>1209</v>
      </c>
      <c r="F714" s="19"/>
      <c r="G714" s="20"/>
      <c r="H714" s="20"/>
      <c r="I714" s="40"/>
      <c r="J714" s="185" t="str">
        <f>IFERROR(INDEX('Lists (to be hidden)'!I:I, MATCH(Table5791052[[#This Row],[Attachment A Expenditure Subcategory]], 'Lists (to be hidden)'!E:E,0)),"")</f>
        <v/>
      </c>
      <c r="K714" s="168"/>
      <c r="L714" s="194">
        <f>IF(Table5791052[[#This Row],[FEMA Reimbursable?]]="Yes", Table5791052[[#This Row],[Total Expenditure Amount]]*0.25, Table5791052[[#This Row],[Total Expenditure Amount]])</f>
        <v>0</v>
      </c>
      <c r="M714" s="77" t="str">
        <f>IFERROR(INDEX('Lists (to be hidden)'!$D:$D,MATCH(I714,'Lists (to be hidden)'!$E:$E,0)),"")</f>
        <v/>
      </c>
      <c r="N714" s="78" t="str">
        <f>IFERROR(INDEX('Lists (to be hidden)'!$F:$F,MATCH(I714,'Lists (to be hidden)'!$E:$E,0)),"")</f>
        <v/>
      </c>
    </row>
    <row r="715" spans="1:14" x14ac:dyDescent="0.25">
      <c r="A715" s="18" t="s">
        <v>1254</v>
      </c>
      <c r="B715" s="18" t="str">
        <f>'1. Start Here'!$I$6</f>
        <v>N/A</v>
      </c>
      <c r="D715" s="23"/>
      <c r="E715" s="29" t="s">
        <v>1210</v>
      </c>
      <c r="F715" s="19"/>
      <c r="G715" s="20"/>
      <c r="H715" s="20"/>
      <c r="I715" s="40"/>
      <c r="J715" s="185" t="str">
        <f>IFERROR(INDEX('Lists (to be hidden)'!I:I, MATCH(Table5791052[[#This Row],[Attachment A Expenditure Subcategory]], 'Lists (to be hidden)'!E:E,0)),"")</f>
        <v/>
      </c>
      <c r="K715" s="168"/>
      <c r="L715" s="194">
        <f>IF(Table5791052[[#This Row],[FEMA Reimbursable?]]="Yes", Table5791052[[#This Row],[Total Expenditure Amount]]*0.25, Table5791052[[#This Row],[Total Expenditure Amount]])</f>
        <v>0</v>
      </c>
      <c r="M715" s="77" t="str">
        <f>IFERROR(INDEX('Lists (to be hidden)'!$D:$D,MATCH(I715,'Lists (to be hidden)'!$E:$E,0)),"")</f>
        <v/>
      </c>
      <c r="N715" s="78" t="str">
        <f>IFERROR(INDEX('Lists (to be hidden)'!$F:$F,MATCH(I715,'Lists (to be hidden)'!$E:$E,0)),"")</f>
        <v/>
      </c>
    </row>
    <row r="716" spans="1:14" x14ac:dyDescent="0.25">
      <c r="A716" s="18" t="s">
        <v>1254</v>
      </c>
      <c r="B716" s="18" t="str">
        <f>'1. Start Here'!$I$6</f>
        <v>N/A</v>
      </c>
      <c r="D716" s="23"/>
      <c r="E716" s="29" t="s">
        <v>1211</v>
      </c>
      <c r="F716" s="19"/>
      <c r="G716" s="20"/>
      <c r="H716" s="20"/>
      <c r="I716" s="40"/>
      <c r="J716" s="185" t="str">
        <f>IFERROR(INDEX('Lists (to be hidden)'!I:I, MATCH(Table5791052[[#This Row],[Attachment A Expenditure Subcategory]], 'Lists (to be hidden)'!E:E,0)),"")</f>
        <v/>
      </c>
      <c r="K716" s="168"/>
      <c r="L716" s="194">
        <f>IF(Table5791052[[#This Row],[FEMA Reimbursable?]]="Yes", Table5791052[[#This Row],[Total Expenditure Amount]]*0.25, Table5791052[[#This Row],[Total Expenditure Amount]])</f>
        <v>0</v>
      </c>
      <c r="M716" s="77" t="str">
        <f>IFERROR(INDEX('Lists (to be hidden)'!$D:$D,MATCH(I716,'Lists (to be hidden)'!$E:$E,0)),"")</f>
        <v/>
      </c>
      <c r="N716" s="78" t="str">
        <f>IFERROR(INDEX('Lists (to be hidden)'!$F:$F,MATCH(I716,'Lists (to be hidden)'!$E:$E,0)),"")</f>
        <v/>
      </c>
    </row>
    <row r="717" spans="1:14" x14ac:dyDescent="0.25">
      <c r="A717" s="18" t="s">
        <v>1254</v>
      </c>
      <c r="B717" s="18" t="str">
        <f>'1. Start Here'!$I$6</f>
        <v>N/A</v>
      </c>
      <c r="D717" s="23"/>
      <c r="E717" s="29" t="s">
        <v>1212</v>
      </c>
      <c r="F717" s="19"/>
      <c r="G717" s="20"/>
      <c r="H717" s="20"/>
      <c r="I717" s="40"/>
      <c r="J717" s="185" t="str">
        <f>IFERROR(INDEX('Lists (to be hidden)'!I:I, MATCH(Table5791052[[#This Row],[Attachment A Expenditure Subcategory]], 'Lists (to be hidden)'!E:E,0)),"")</f>
        <v/>
      </c>
      <c r="K717" s="168"/>
      <c r="L717" s="194">
        <f>IF(Table5791052[[#This Row],[FEMA Reimbursable?]]="Yes", Table5791052[[#This Row],[Total Expenditure Amount]]*0.25, Table5791052[[#This Row],[Total Expenditure Amount]])</f>
        <v>0</v>
      </c>
      <c r="M717" s="77" t="str">
        <f>IFERROR(INDEX('Lists (to be hidden)'!$D:$D,MATCH(I717,'Lists (to be hidden)'!$E:$E,0)),"")</f>
        <v/>
      </c>
      <c r="N717" s="78" t="str">
        <f>IFERROR(INDEX('Lists (to be hidden)'!$F:$F,MATCH(I717,'Lists (to be hidden)'!$E:$E,0)),"")</f>
        <v/>
      </c>
    </row>
    <row r="718" spans="1:14" x14ac:dyDescent="0.25">
      <c r="A718" s="18" t="s">
        <v>1254</v>
      </c>
      <c r="B718" s="18" t="str">
        <f>'1. Start Here'!$I$6</f>
        <v>N/A</v>
      </c>
      <c r="D718" s="23"/>
      <c r="E718" s="28" t="s">
        <v>1213</v>
      </c>
      <c r="F718" s="19"/>
      <c r="G718" s="20"/>
      <c r="H718" s="20"/>
      <c r="I718" s="40"/>
      <c r="J718" s="185" t="str">
        <f>IFERROR(INDEX('Lists (to be hidden)'!I:I, MATCH(Table5791052[[#This Row],[Attachment A Expenditure Subcategory]], 'Lists (to be hidden)'!E:E,0)),"")</f>
        <v/>
      </c>
      <c r="K718" s="168"/>
      <c r="L718" s="194">
        <f>IF(Table5791052[[#This Row],[FEMA Reimbursable?]]="Yes", Table5791052[[#This Row],[Total Expenditure Amount]]*0.25, Table5791052[[#This Row],[Total Expenditure Amount]])</f>
        <v>0</v>
      </c>
      <c r="M718" s="77" t="str">
        <f>IFERROR(INDEX('Lists (to be hidden)'!$D:$D,MATCH(I718,'Lists (to be hidden)'!$E:$E,0)),"")</f>
        <v/>
      </c>
      <c r="N718" s="78" t="str">
        <f>IFERROR(INDEX('Lists (to be hidden)'!$F:$F,MATCH(I718,'Lists (to be hidden)'!$E:$E,0)),"")</f>
        <v/>
      </c>
    </row>
    <row r="719" spans="1:14" x14ac:dyDescent="0.25">
      <c r="A719" s="18" t="s">
        <v>1254</v>
      </c>
      <c r="B719" s="18" t="str">
        <f>'1. Start Here'!$I$6</f>
        <v>N/A</v>
      </c>
      <c r="D719" s="23"/>
      <c r="E719" s="29" t="s">
        <v>1214</v>
      </c>
      <c r="F719" s="19"/>
      <c r="G719" s="20"/>
      <c r="H719" s="20"/>
      <c r="I719" s="40"/>
      <c r="J719" s="185" t="str">
        <f>IFERROR(INDEX('Lists (to be hidden)'!I:I, MATCH(Table5791052[[#This Row],[Attachment A Expenditure Subcategory]], 'Lists (to be hidden)'!E:E,0)),"")</f>
        <v/>
      </c>
      <c r="K719" s="168"/>
      <c r="L719" s="194">
        <f>IF(Table5791052[[#This Row],[FEMA Reimbursable?]]="Yes", Table5791052[[#This Row],[Total Expenditure Amount]]*0.25, Table5791052[[#This Row],[Total Expenditure Amount]])</f>
        <v>0</v>
      </c>
      <c r="M719" s="77" t="str">
        <f>IFERROR(INDEX('Lists (to be hidden)'!$D:$D,MATCH(I719,'Lists (to be hidden)'!$E:$E,0)),"")</f>
        <v/>
      </c>
      <c r="N719" s="78" t="str">
        <f>IFERROR(INDEX('Lists (to be hidden)'!$F:$F,MATCH(I719,'Lists (to be hidden)'!$E:$E,0)),"")</f>
        <v/>
      </c>
    </row>
    <row r="720" spans="1:14" x14ac:dyDescent="0.25">
      <c r="A720" s="18" t="s">
        <v>1254</v>
      </c>
      <c r="B720" s="18" t="str">
        <f>'1. Start Here'!$I$6</f>
        <v>N/A</v>
      </c>
      <c r="D720" s="23"/>
      <c r="E720" s="29" t="s">
        <v>1215</v>
      </c>
      <c r="F720" s="19"/>
      <c r="G720" s="20"/>
      <c r="H720" s="20"/>
      <c r="I720" s="40"/>
      <c r="J720" s="185" t="str">
        <f>IFERROR(INDEX('Lists (to be hidden)'!I:I, MATCH(Table5791052[[#This Row],[Attachment A Expenditure Subcategory]], 'Lists (to be hidden)'!E:E,0)),"")</f>
        <v/>
      </c>
      <c r="K720" s="168"/>
      <c r="L720" s="194">
        <f>IF(Table5791052[[#This Row],[FEMA Reimbursable?]]="Yes", Table5791052[[#This Row],[Total Expenditure Amount]]*0.25, Table5791052[[#This Row],[Total Expenditure Amount]])</f>
        <v>0</v>
      </c>
      <c r="M720" s="77" t="str">
        <f>IFERROR(INDEX('Lists (to be hidden)'!$D:$D,MATCH(I720,'Lists (to be hidden)'!$E:$E,0)),"")</f>
        <v/>
      </c>
      <c r="N720" s="78" t="str">
        <f>IFERROR(INDEX('Lists (to be hidden)'!$F:$F,MATCH(I720,'Lists (to be hidden)'!$E:$E,0)),"")</f>
        <v/>
      </c>
    </row>
    <row r="721" spans="1:14" x14ac:dyDescent="0.25">
      <c r="A721" s="18" t="s">
        <v>1254</v>
      </c>
      <c r="B721" s="18" t="str">
        <f>'1. Start Here'!$I$6</f>
        <v>N/A</v>
      </c>
      <c r="D721" s="23"/>
      <c r="E721" s="28" t="s">
        <v>1216</v>
      </c>
      <c r="F721" s="19"/>
      <c r="G721" s="20"/>
      <c r="H721" s="20"/>
      <c r="I721" s="40"/>
      <c r="J721" s="185" t="str">
        <f>IFERROR(INDEX('Lists (to be hidden)'!I:I, MATCH(Table5791052[[#This Row],[Attachment A Expenditure Subcategory]], 'Lists (to be hidden)'!E:E,0)),"")</f>
        <v/>
      </c>
      <c r="K721" s="168"/>
      <c r="L721" s="194">
        <f>IF(Table5791052[[#This Row],[FEMA Reimbursable?]]="Yes", Table5791052[[#This Row],[Total Expenditure Amount]]*0.25, Table5791052[[#This Row],[Total Expenditure Amount]])</f>
        <v>0</v>
      </c>
      <c r="M721" s="77" t="str">
        <f>IFERROR(INDEX('Lists (to be hidden)'!$D:$D,MATCH(I721,'Lists (to be hidden)'!$E:$E,0)),"")</f>
        <v/>
      </c>
      <c r="N721" s="78" t="str">
        <f>IFERROR(INDEX('Lists (to be hidden)'!$F:$F,MATCH(I721,'Lists (to be hidden)'!$E:$E,0)),"")</f>
        <v/>
      </c>
    </row>
    <row r="722" spans="1:14" x14ac:dyDescent="0.25">
      <c r="A722" s="18" t="s">
        <v>1254</v>
      </c>
      <c r="B722" s="18" t="str">
        <f>'1. Start Here'!$I$6</f>
        <v>N/A</v>
      </c>
      <c r="D722" s="23"/>
      <c r="E722" s="29" t="s">
        <v>1217</v>
      </c>
      <c r="F722" s="19"/>
      <c r="G722" s="20"/>
      <c r="H722" s="20"/>
      <c r="I722" s="40"/>
      <c r="J722" s="185" t="str">
        <f>IFERROR(INDEX('Lists (to be hidden)'!I:I, MATCH(Table5791052[[#This Row],[Attachment A Expenditure Subcategory]], 'Lists (to be hidden)'!E:E,0)),"")</f>
        <v/>
      </c>
      <c r="K722" s="168"/>
      <c r="L722" s="194">
        <f>IF(Table5791052[[#This Row],[FEMA Reimbursable?]]="Yes", Table5791052[[#This Row],[Total Expenditure Amount]]*0.25, Table5791052[[#This Row],[Total Expenditure Amount]])</f>
        <v>0</v>
      </c>
      <c r="M722" s="77" t="str">
        <f>IFERROR(INDEX('Lists (to be hidden)'!$D:$D,MATCH(I722,'Lists (to be hidden)'!$E:$E,0)),"")</f>
        <v/>
      </c>
      <c r="N722" s="78" t="str">
        <f>IFERROR(INDEX('Lists (to be hidden)'!$F:$F,MATCH(I722,'Lists (to be hidden)'!$E:$E,0)),"")</f>
        <v/>
      </c>
    </row>
    <row r="723" spans="1:14" x14ac:dyDescent="0.25">
      <c r="A723" s="18" t="s">
        <v>1254</v>
      </c>
      <c r="B723" s="18" t="str">
        <f>'1. Start Here'!$I$6</f>
        <v>N/A</v>
      </c>
      <c r="D723" s="23"/>
      <c r="E723" s="29" t="s">
        <v>1218</v>
      </c>
      <c r="F723" s="19"/>
      <c r="G723" s="20"/>
      <c r="H723" s="20"/>
      <c r="I723" s="40"/>
      <c r="J723" s="185" t="str">
        <f>IFERROR(INDEX('Lists (to be hidden)'!I:I, MATCH(Table5791052[[#This Row],[Attachment A Expenditure Subcategory]], 'Lists (to be hidden)'!E:E,0)),"")</f>
        <v/>
      </c>
      <c r="K723" s="168"/>
      <c r="L723" s="194">
        <f>IF(Table5791052[[#This Row],[FEMA Reimbursable?]]="Yes", Table5791052[[#This Row],[Total Expenditure Amount]]*0.25, Table5791052[[#This Row],[Total Expenditure Amount]])</f>
        <v>0</v>
      </c>
      <c r="M723" s="77" t="str">
        <f>IFERROR(INDEX('Lists (to be hidden)'!$D:$D,MATCH(I723,'Lists (to be hidden)'!$E:$E,0)),"")</f>
        <v/>
      </c>
      <c r="N723" s="78" t="str">
        <f>IFERROR(INDEX('Lists (to be hidden)'!$F:$F,MATCH(I723,'Lists (to be hidden)'!$E:$E,0)),"")</f>
        <v/>
      </c>
    </row>
    <row r="724" spans="1:14" x14ac:dyDescent="0.25">
      <c r="A724" s="18" t="s">
        <v>1254</v>
      </c>
      <c r="B724" s="18" t="str">
        <f>'1. Start Here'!$I$6</f>
        <v>N/A</v>
      </c>
      <c r="D724" s="23"/>
      <c r="E724" s="29" t="s">
        <v>1219</v>
      </c>
      <c r="F724" s="19"/>
      <c r="G724" s="20"/>
      <c r="H724" s="20"/>
      <c r="I724" s="40"/>
      <c r="J724" s="185" t="str">
        <f>IFERROR(INDEX('Lists (to be hidden)'!I:I, MATCH(Table5791052[[#This Row],[Attachment A Expenditure Subcategory]], 'Lists (to be hidden)'!E:E,0)),"")</f>
        <v/>
      </c>
      <c r="K724" s="168"/>
      <c r="L724" s="194">
        <f>IF(Table5791052[[#This Row],[FEMA Reimbursable?]]="Yes", Table5791052[[#This Row],[Total Expenditure Amount]]*0.25, Table5791052[[#This Row],[Total Expenditure Amount]])</f>
        <v>0</v>
      </c>
      <c r="M724" s="77" t="str">
        <f>IFERROR(INDEX('Lists (to be hidden)'!$D:$D,MATCH(I724,'Lists (to be hidden)'!$E:$E,0)),"")</f>
        <v/>
      </c>
      <c r="N724" s="78" t="str">
        <f>IFERROR(INDEX('Lists (to be hidden)'!$F:$F,MATCH(I724,'Lists (to be hidden)'!$E:$E,0)),"")</f>
        <v/>
      </c>
    </row>
    <row r="725" spans="1:14" x14ac:dyDescent="0.25">
      <c r="A725" s="18" t="s">
        <v>1254</v>
      </c>
      <c r="B725" s="18" t="str">
        <f>'1. Start Here'!$I$6</f>
        <v>N/A</v>
      </c>
      <c r="D725" s="23"/>
      <c r="E725" s="29" t="s">
        <v>1220</v>
      </c>
      <c r="F725" s="19"/>
      <c r="G725" s="20"/>
      <c r="H725" s="20"/>
      <c r="I725" s="40"/>
      <c r="J725" s="185" t="str">
        <f>IFERROR(INDEX('Lists (to be hidden)'!I:I, MATCH(Table5791052[[#This Row],[Attachment A Expenditure Subcategory]], 'Lists (to be hidden)'!E:E,0)),"")</f>
        <v/>
      </c>
      <c r="K725" s="168"/>
      <c r="L725" s="194">
        <f>IF(Table5791052[[#This Row],[FEMA Reimbursable?]]="Yes", Table5791052[[#This Row],[Total Expenditure Amount]]*0.25, Table5791052[[#This Row],[Total Expenditure Amount]])</f>
        <v>0</v>
      </c>
      <c r="M725" s="77" t="str">
        <f>IFERROR(INDEX('Lists (to be hidden)'!$D:$D,MATCH(I725,'Lists (to be hidden)'!$E:$E,0)),"")</f>
        <v/>
      </c>
      <c r="N725" s="78" t="str">
        <f>IFERROR(INDEX('Lists (to be hidden)'!$F:$F,MATCH(I725,'Lists (to be hidden)'!$E:$E,0)),"")</f>
        <v/>
      </c>
    </row>
    <row r="726" spans="1:14" x14ac:dyDescent="0.25">
      <c r="A726" s="18" t="s">
        <v>1254</v>
      </c>
      <c r="B726" s="18" t="str">
        <f>'1. Start Here'!$I$6</f>
        <v>N/A</v>
      </c>
      <c r="D726" s="23"/>
      <c r="E726" s="28" t="s">
        <v>1221</v>
      </c>
      <c r="F726" s="19"/>
      <c r="G726" s="20"/>
      <c r="H726" s="20"/>
      <c r="I726" s="40"/>
      <c r="J726" s="185" t="str">
        <f>IFERROR(INDEX('Lists (to be hidden)'!I:I, MATCH(Table5791052[[#This Row],[Attachment A Expenditure Subcategory]], 'Lists (to be hidden)'!E:E,0)),"")</f>
        <v/>
      </c>
      <c r="K726" s="168"/>
      <c r="L726" s="194">
        <f>IF(Table5791052[[#This Row],[FEMA Reimbursable?]]="Yes", Table5791052[[#This Row],[Total Expenditure Amount]]*0.25, Table5791052[[#This Row],[Total Expenditure Amount]])</f>
        <v>0</v>
      </c>
      <c r="M726" s="77" t="str">
        <f>IFERROR(INDEX('Lists (to be hidden)'!$D:$D,MATCH(I726,'Lists (to be hidden)'!$E:$E,0)),"")</f>
        <v/>
      </c>
      <c r="N726" s="78" t="str">
        <f>IFERROR(INDEX('Lists (to be hidden)'!$F:$F,MATCH(I726,'Lists (to be hidden)'!$E:$E,0)),"")</f>
        <v/>
      </c>
    </row>
    <row r="727" spans="1:14" x14ac:dyDescent="0.25">
      <c r="A727" s="18" t="s">
        <v>1254</v>
      </c>
      <c r="B727" s="18" t="str">
        <f>'1. Start Here'!$I$6</f>
        <v>N/A</v>
      </c>
      <c r="D727" s="23"/>
      <c r="E727" s="29" t="s">
        <v>1222</v>
      </c>
      <c r="F727" s="19"/>
      <c r="G727" s="20"/>
      <c r="H727" s="20"/>
      <c r="I727" s="40"/>
      <c r="J727" s="185" t="str">
        <f>IFERROR(INDEX('Lists (to be hidden)'!I:I, MATCH(Table5791052[[#This Row],[Attachment A Expenditure Subcategory]], 'Lists (to be hidden)'!E:E,0)),"")</f>
        <v/>
      </c>
      <c r="K727" s="168"/>
      <c r="L727" s="194">
        <f>IF(Table5791052[[#This Row],[FEMA Reimbursable?]]="Yes", Table5791052[[#This Row],[Total Expenditure Amount]]*0.25, Table5791052[[#This Row],[Total Expenditure Amount]])</f>
        <v>0</v>
      </c>
      <c r="M727" s="77" t="str">
        <f>IFERROR(INDEX('Lists (to be hidden)'!$D:$D,MATCH(I727,'Lists (to be hidden)'!$E:$E,0)),"")</f>
        <v/>
      </c>
      <c r="N727" s="78" t="str">
        <f>IFERROR(INDEX('Lists (to be hidden)'!$F:$F,MATCH(I727,'Lists (to be hidden)'!$E:$E,0)),"")</f>
        <v/>
      </c>
    </row>
    <row r="728" spans="1:14" x14ac:dyDescent="0.25">
      <c r="A728" s="18" t="s">
        <v>1254</v>
      </c>
      <c r="B728" s="18" t="str">
        <f>'1. Start Here'!$I$6</f>
        <v>N/A</v>
      </c>
      <c r="D728" s="23"/>
      <c r="E728" s="29" t="s">
        <v>1223</v>
      </c>
      <c r="F728" s="19"/>
      <c r="G728" s="20"/>
      <c r="H728" s="20"/>
      <c r="I728" s="40"/>
      <c r="J728" s="185" t="str">
        <f>IFERROR(INDEX('Lists (to be hidden)'!I:I, MATCH(Table5791052[[#This Row],[Attachment A Expenditure Subcategory]], 'Lists (to be hidden)'!E:E,0)),"")</f>
        <v/>
      </c>
      <c r="K728" s="168"/>
      <c r="L728" s="194">
        <f>IF(Table5791052[[#This Row],[FEMA Reimbursable?]]="Yes", Table5791052[[#This Row],[Total Expenditure Amount]]*0.25, Table5791052[[#This Row],[Total Expenditure Amount]])</f>
        <v>0</v>
      </c>
      <c r="M728" s="77" t="str">
        <f>IFERROR(INDEX('Lists (to be hidden)'!$D:$D,MATCH(I728,'Lists (to be hidden)'!$E:$E,0)),"")</f>
        <v/>
      </c>
      <c r="N728" s="78" t="str">
        <f>IFERROR(INDEX('Lists (to be hidden)'!$F:$F,MATCH(I728,'Lists (to be hidden)'!$E:$E,0)),"")</f>
        <v/>
      </c>
    </row>
    <row r="729" spans="1:14" x14ac:dyDescent="0.25">
      <c r="A729" s="18" t="s">
        <v>1254</v>
      </c>
      <c r="B729" s="18" t="str">
        <f>'1. Start Here'!$I$6</f>
        <v>N/A</v>
      </c>
      <c r="D729" s="23"/>
      <c r="E729" s="28" t="s">
        <v>1224</v>
      </c>
      <c r="F729" s="19"/>
      <c r="G729" s="20"/>
      <c r="H729" s="20"/>
      <c r="I729" s="40"/>
      <c r="J729" s="185" t="str">
        <f>IFERROR(INDEX('Lists (to be hidden)'!I:I, MATCH(Table5791052[[#This Row],[Attachment A Expenditure Subcategory]], 'Lists (to be hidden)'!E:E,0)),"")</f>
        <v/>
      </c>
      <c r="K729" s="168"/>
      <c r="L729" s="194">
        <f>IF(Table5791052[[#This Row],[FEMA Reimbursable?]]="Yes", Table5791052[[#This Row],[Total Expenditure Amount]]*0.25, Table5791052[[#This Row],[Total Expenditure Amount]])</f>
        <v>0</v>
      </c>
      <c r="M729" s="77" t="str">
        <f>IFERROR(INDEX('Lists (to be hidden)'!$D:$D,MATCH(I729,'Lists (to be hidden)'!$E:$E,0)),"")</f>
        <v/>
      </c>
      <c r="N729" s="78" t="str">
        <f>IFERROR(INDEX('Lists (to be hidden)'!$F:$F,MATCH(I729,'Lists (to be hidden)'!$E:$E,0)),"")</f>
        <v/>
      </c>
    </row>
    <row r="730" spans="1:14" x14ac:dyDescent="0.25">
      <c r="A730" s="18" t="s">
        <v>1254</v>
      </c>
      <c r="B730" s="18" t="str">
        <f>'1. Start Here'!$I$6</f>
        <v>N/A</v>
      </c>
      <c r="D730" s="23"/>
      <c r="E730" s="29" t="s">
        <v>1225</v>
      </c>
      <c r="F730" s="19"/>
      <c r="G730" s="20"/>
      <c r="H730" s="20"/>
      <c r="I730" s="40"/>
      <c r="J730" s="185" t="str">
        <f>IFERROR(INDEX('Lists (to be hidden)'!I:I, MATCH(Table5791052[[#This Row],[Attachment A Expenditure Subcategory]], 'Lists (to be hidden)'!E:E,0)),"")</f>
        <v/>
      </c>
      <c r="K730" s="168"/>
      <c r="L730" s="194">
        <f>IF(Table5791052[[#This Row],[FEMA Reimbursable?]]="Yes", Table5791052[[#This Row],[Total Expenditure Amount]]*0.25, Table5791052[[#This Row],[Total Expenditure Amount]])</f>
        <v>0</v>
      </c>
      <c r="M730" s="77" t="str">
        <f>IFERROR(INDEX('Lists (to be hidden)'!$D:$D,MATCH(I730,'Lists (to be hidden)'!$E:$E,0)),"")</f>
        <v/>
      </c>
      <c r="N730" s="78" t="str">
        <f>IFERROR(INDEX('Lists (to be hidden)'!$F:$F,MATCH(I730,'Lists (to be hidden)'!$E:$E,0)),"")</f>
        <v/>
      </c>
    </row>
    <row r="731" spans="1:14" x14ac:dyDescent="0.25">
      <c r="A731" s="18" t="s">
        <v>1254</v>
      </c>
      <c r="B731" s="18" t="str">
        <f>'1. Start Here'!$I$6</f>
        <v>N/A</v>
      </c>
      <c r="D731" s="23"/>
      <c r="E731" s="29" t="s">
        <v>1226</v>
      </c>
      <c r="F731" s="19"/>
      <c r="G731" s="20"/>
      <c r="H731" s="20"/>
      <c r="I731" s="40"/>
      <c r="J731" s="185" t="str">
        <f>IFERROR(INDEX('Lists (to be hidden)'!I:I, MATCH(Table5791052[[#This Row],[Attachment A Expenditure Subcategory]], 'Lists (to be hidden)'!E:E,0)),"")</f>
        <v/>
      </c>
      <c r="K731" s="168"/>
      <c r="L731" s="194">
        <f>IF(Table5791052[[#This Row],[FEMA Reimbursable?]]="Yes", Table5791052[[#This Row],[Total Expenditure Amount]]*0.25, Table5791052[[#This Row],[Total Expenditure Amount]])</f>
        <v>0</v>
      </c>
      <c r="M731" s="77" t="str">
        <f>IFERROR(INDEX('Lists (to be hidden)'!$D:$D,MATCH(I731,'Lists (to be hidden)'!$E:$E,0)),"")</f>
        <v/>
      </c>
      <c r="N731" s="78" t="str">
        <f>IFERROR(INDEX('Lists (to be hidden)'!$F:$F,MATCH(I731,'Lists (to be hidden)'!$E:$E,0)),"")</f>
        <v/>
      </c>
    </row>
    <row r="732" spans="1:14" x14ac:dyDescent="0.25">
      <c r="A732" s="18" t="s">
        <v>1254</v>
      </c>
      <c r="B732" s="18" t="str">
        <f>'1. Start Here'!$I$6</f>
        <v>N/A</v>
      </c>
      <c r="D732" s="23"/>
      <c r="E732" s="29" t="s">
        <v>1227</v>
      </c>
      <c r="F732" s="19"/>
      <c r="G732" s="20"/>
      <c r="H732" s="20"/>
      <c r="I732" s="40"/>
      <c r="J732" s="185" t="str">
        <f>IFERROR(INDEX('Lists (to be hidden)'!I:I, MATCH(Table5791052[[#This Row],[Attachment A Expenditure Subcategory]], 'Lists (to be hidden)'!E:E,0)),"")</f>
        <v/>
      </c>
      <c r="K732" s="168"/>
      <c r="L732" s="194">
        <f>IF(Table5791052[[#This Row],[FEMA Reimbursable?]]="Yes", Table5791052[[#This Row],[Total Expenditure Amount]]*0.25, Table5791052[[#This Row],[Total Expenditure Amount]])</f>
        <v>0</v>
      </c>
      <c r="M732" s="77" t="str">
        <f>IFERROR(INDEX('Lists (to be hidden)'!$D:$D,MATCH(I732,'Lists (to be hidden)'!$E:$E,0)),"")</f>
        <v/>
      </c>
      <c r="N732" s="78" t="str">
        <f>IFERROR(INDEX('Lists (to be hidden)'!$F:$F,MATCH(I732,'Lists (to be hidden)'!$E:$E,0)),"")</f>
        <v/>
      </c>
    </row>
    <row r="733" spans="1:14" x14ac:dyDescent="0.25">
      <c r="A733" s="18" t="s">
        <v>1254</v>
      </c>
      <c r="B733" s="18" t="str">
        <f>'1. Start Here'!$I$6</f>
        <v>N/A</v>
      </c>
      <c r="D733" s="23"/>
      <c r="E733" s="29" t="s">
        <v>1228</v>
      </c>
      <c r="F733" s="19"/>
      <c r="G733" s="20"/>
      <c r="H733" s="20"/>
      <c r="I733" s="40"/>
      <c r="J733" s="185" t="str">
        <f>IFERROR(INDEX('Lists (to be hidden)'!I:I, MATCH(Table5791052[[#This Row],[Attachment A Expenditure Subcategory]], 'Lists (to be hidden)'!E:E,0)),"")</f>
        <v/>
      </c>
      <c r="K733" s="168"/>
      <c r="L733" s="194">
        <f>IF(Table5791052[[#This Row],[FEMA Reimbursable?]]="Yes", Table5791052[[#This Row],[Total Expenditure Amount]]*0.25, Table5791052[[#This Row],[Total Expenditure Amount]])</f>
        <v>0</v>
      </c>
      <c r="M733" s="77" t="str">
        <f>IFERROR(INDEX('Lists (to be hidden)'!$D:$D,MATCH(I733,'Lists (to be hidden)'!$E:$E,0)),"")</f>
        <v/>
      </c>
      <c r="N733" s="78" t="str">
        <f>IFERROR(INDEX('Lists (to be hidden)'!$F:$F,MATCH(I733,'Lists (to be hidden)'!$E:$E,0)),"")</f>
        <v/>
      </c>
    </row>
    <row r="734" spans="1:14" x14ac:dyDescent="0.25">
      <c r="A734" s="18" t="s">
        <v>1254</v>
      </c>
      <c r="B734" s="18" t="str">
        <f>'1. Start Here'!$I$6</f>
        <v>N/A</v>
      </c>
      <c r="D734" s="23"/>
      <c r="E734" s="28" t="s">
        <v>1229</v>
      </c>
      <c r="F734" s="19"/>
      <c r="G734" s="20"/>
      <c r="H734" s="20"/>
      <c r="I734" s="40"/>
      <c r="J734" s="185" t="str">
        <f>IFERROR(INDEX('Lists (to be hidden)'!I:I, MATCH(Table5791052[[#This Row],[Attachment A Expenditure Subcategory]], 'Lists (to be hidden)'!E:E,0)),"")</f>
        <v/>
      </c>
      <c r="K734" s="168"/>
      <c r="L734" s="194">
        <f>IF(Table5791052[[#This Row],[FEMA Reimbursable?]]="Yes", Table5791052[[#This Row],[Total Expenditure Amount]]*0.25, Table5791052[[#This Row],[Total Expenditure Amount]])</f>
        <v>0</v>
      </c>
      <c r="M734" s="77" t="str">
        <f>IFERROR(INDEX('Lists (to be hidden)'!$D:$D,MATCH(I734,'Lists (to be hidden)'!$E:$E,0)),"")</f>
        <v/>
      </c>
      <c r="N734" s="78" t="str">
        <f>IFERROR(INDEX('Lists (to be hidden)'!$F:$F,MATCH(I734,'Lists (to be hidden)'!$E:$E,0)),"")</f>
        <v/>
      </c>
    </row>
    <row r="735" spans="1:14" x14ac:dyDescent="0.25">
      <c r="A735" s="18" t="s">
        <v>1254</v>
      </c>
      <c r="B735" s="18" t="str">
        <f>'1. Start Here'!$I$6</f>
        <v>N/A</v>
      </c>
      <c r="D735" s="23"/>
      <c r="E735" s="29" t="s">
        <v>1230</v>
      </c>
      <c r="F735" s="19"/>
      <c r="G735" s="20"/>
      <c r="H735" s="20"/>
      <c r="I735" s="40"/>
      <c r="J735" s="185" t="str">
        <f>IFERROR(INDEX('Lists (to be hidden)'!I:I, MATCH(Table5791052[[#This Row],[Attachment A Expenditure Subcategory]], 'Lists (to be hidden)'!E:E,0)),"")</f>
        <v/>
      </c>
      <c r="K735" s="168"/>
      <c r="L735" s="194">
        <f>IF(Table5791052[[#This Row],[FEMA Reimbursable?]]="Yes", Table5791052[[#This Row],[Total Expenditure Amount]]*0.25, Table5791052[[#This Row],[Total Expenditure Amount]])</f>
        <v>0</v>
      </c>
      <c r="M735" s="77" t="str">
        <f>IFERROR(INDEX('Lists (to be hidden)'!$D:$D,MATCH(I735,'Lists (to be hidden)'!$E:$E,0)),"")</f>
        <v/>
      </c>
      <c r="N735" s="78" t="str">
        <f>IFERROR(INDEX('Lists (to be hidden)'!$F:$F,MATCH(I735,'Lists (to be hidden)'!$E:$E,0)),"")</f>
        <v/>
      </c>
    </row>
    <row r="736" spans="1:14" x14ac:dyDescent="0.25">
      <c r="A736" s="18" t="s">
        <v>1254</v>
      </c>
      <c r="B736" s="18" t="str">
        <f>'1. Start Here'!$I$6</f>
        <v>N/A</v>
      </c>
      <c r="D736" s="23"/>
      <c r="E736" s="29" t="s">
        <v>1231</v>
      </c>
      <c r="F736" s="19"/>
      <c r="G736" s="20"/>
      <c r="H736" s="20"/>
      <c r="I736" s="40"/>
      <c r="J736" s="185" t="str">
        <f>IFERROR(INDEX('Lists (to be hidden)'!I:I, MATCH(Table5791052[[#This Row],[Attachment A Expenditure Subcategory]], 'Lists (to be hidden)'!E:E,0)),"")</f>
        <v/>
      </c>
      <c r="K736" s="168"/>
      <c r="L736" s="194">
        <f>IF(Table5791052[[#This Row],[FEMA Reimbursable?]]="Yes", Table5791052[[#This Row],[Total Expenditure Amount]]*0.25, Table5791052[[#This Row],[Total Expenditure Amount]])</f>
        <v>0</v>
      </c>
      <c r="M736" s="77" t="str">
        <f>IFERROR(INDEX('Lists (to be hidden)'!$D:$D,MATCH(I736,'Lists (to be hidden)'!$E:$E,0)),"")</f>
        <v/>
      </c>
      <c r="N736" s="78" t="str">
        <f>IFERROR(INDEX('Lists (to be hidden)'!$F:$F,MATCH(I736,'Lists (to be hidden)'!$E:$E,0)),"")</f>
        <v/>
      </c>
    </row>
    <row r="737" spans="1:14" x14ac:dyDescent="0.25">
      <c r="A737" s="18" t="s">
        <v>1254</v>
      </c>
      <c r="B737" s="18" t="str">
        <f>'1. Start Here'!$I$6</f>
        <v>N/A</v>
      </c>
      <c r="D737" s="23"/>
      <c r="E737" s="28" t="s">
        <v>1232</v>
      </c>
      <c r="F737" s="19"/>
      <c r="G737" s="20"/>
      <c r="H737" s="20"/>
      <c r="I737" s="40"/>
      <c r="J737" s="185" t="str">
        <f>IFERROR(INDEX('Lists (to be hidden)'!I:I, MATCH(Table5791052[[#This Row],[Attachment A Expenditure Subcategory]], 'Lists (to be hidden)'!E:E,0)),"")</f>
        <v/>
      </c>
      <c r="K737" s="168"/>
      <c r="L737" s="194">
        <f>IF(Table5791052[[#This Row],[FEMA Reimbursable?]]="Yes", Table5791052[[#This Row],[Total Expenditure Amount]]*0.25, Table5791052[[#This Row],[Total Expenditure Amount]])</f>
        <v>0</v>
      </c>
      <c r="M737" s="77" t="str">
        <f>IFERROR(INDEX('Lists (to be hidden)'!$D:$D,MATCH(I737,'Lists (to be hidden)'!$E:$E,0)),"")</f>
        <v/>
      </c>
      <c r="N737" s="78" t="str">
        <f>IFERROR(INDEX('Lists (to be hidden)'!$F:$F,MATCH(I737,'Lists (to be hidden)'!$E:$E,0)),"")</f>
        <v/>
      </c>
    </row>
    <row r="738" spans="1:14" x14ac:dyDescent="0.25">
      <c r="A738" s="18" t="s">
        <v>1254</v>
      </c>
      <c r="B738" s="18" t="str">
        <f>'1. Start Here'!$I$6</f>
        <v>N/A</v>
      </c>
      <c r="D738" s="23"/>
      <c r="E738" s="29" t="s">
        <v>1233</v>
      </c>
      <c r="F738" s="19"/>
      <c r="G738" s="20"/>
      <c r="H738" s="20"/>
      <c r="I738" s="40"/>
      <c r="J738" s="185" t="str">
        <f>IFERROR(INDEX('Lists (to be hidden)'!I:I, MATCH(Table5791052[[#This Row],[Attachment A Expenditure Subcategory]], 'Lists (to be hidden)'!E:E,0)),"")</f>
        <v/>
      </c>
      <c r="K738" s="168"/>
      <c r="L738" s="194">
        <f>IF(Table5791052[[#This Row],[FEMA Reimbursable?]]="Yes", Table5791052[[#This Row],[Total Expenditure Amount]]*0.25, Table5791052[[#This Row],[Total Expenditure Amount]])</f>
        <v>0</v>
      </c>
      <c r="M738" s="77" t="str">
        <f>IFERROR(INDEX('Lists (to be hidden)'!$D:$D,MATCH(I738,'Lists (to be hidden)'!$E:$E,0)),"")</f>
        <v/>
      </c>
      <c r="N738" s="78" t="str">
        <f>IFERROR(INDEX('Lists (to be hidden)'!$F:$F,MATCH(I738,'Lists (to be hidden)'!$E:$E,0)),"")</f>
        <v/>
      </c>
    </row>
    <row r="739" spans="1:14" x14ac:dyDescent="0.25">
      <c r="A739" s="18" t="s">
        <v>1254</v>
      </c>
      <c r="B739" s="18" t="str">
        <f>'1. Start Here'!$I$6</f>
        <v>N/A</v>
      </c>
      <c r="D739" s="23"/>
      <c r="E739" s="29" t="s">
        <v>1234</v>
      </c>
      <c r="F739" s="19"/>
      <c r="G739" s="20"/>
      <c r="H739" s="20"/>
      <c r="I739" s="40"/>
      <c r="J739" s="185" t="str">
        <f>IFERROR(INDEX('Lists (to be hidden)'!I:I, MATCH(Table5791052[[#This Row],[Attachment A Expenditure Subcategory]], 'Lists (to be hidden)'!E:E,0)),"")</f>
        <v/>
      </c>
      <c r="K739" s="168"/>
      <c r="L739" s="194">
        <f>IF(Table5791052[[#This Row],[FEMA Reimbursable?]]="Yes", Table5791052[[#This Row],[Total Expenditure Amount]]*0.25, Table5791052[[#This Row],[Total Expenditure Amount]])</f>
        <v>0</v>
      </c>
      <c r="M739" s="77" t="str">
        <f>IFERROR(INDEX('Lists (to be hidden)'!$D:$D,MATCH(I739,'Lists (to be hidden)'!$E:$E,0)),"")</f>
        <v/>
      </c>
      <c r="N739" s="78" t="str">
        <f>IFERROR(INDEX('Lists (to be hidden)'!$F:$F,MATCH(I739,'Lists (to be hidden)'!$E:$E,0)),"")</f>
        <v/>
      </c>
    </row>
    <row r="740" spans="1:14" x14ac:dyDescent="0.25">
      <c r="A740" s="18" t="s">
        <v>1254</v>
      </c>
      <c r="B740" s="18" t="str">
        <f>'1. Start Here'!$I$6</f>
        <v>N/A</v>
      </c>
      <c r="D740" s="23"/>
      <c r="E740" s="29" t="s">
        <v>1235</v>
      </c>
      <c r="F740" s="19"/>
      <c r="G740" s="20"/>
      <c r="H740" s="20"/>
      <c r="I740" s="40"/>
      <c r="J740" s="185" t="str">
        <f>IFERROR(INDEX('Lists (to be hidden)'!I:I, MATCH(Table5791052[[#This Row],[Attachment A Expenditure Subcategory]], 'Lists (to be hidden)'!E:E,0)),"")</f>
        <v/>
      </c>
      <c r="K740" s="168"/>
      <c r="L740" s="194">
        <f>IF(Table5791052[[#This Row],[FEMA Reimbursable?]]="Yes", Table5791052[[#This Row],[Total Expenditure Amount]]*0.25, Table5791052[[#This Row],[Total Expenditure Amount]])</f>
        <v>0</v>
      </c>
      <c r="M740" s="77" t="str">
        <f>IFERROR(INDEX('Lists (to be hidden)'!$D:$D,MATCH(I740,'Lists (to be hidden)'!$E:$E,0)),"")</f>
        <v/>
      </c>
      <c r="N740" s="78" t="str">
        <f>IFERROR(INDEX('Lists (to be hidden)'!$F:$F,MATCH(I740,'Lists (to be hidden)'!$E:$E,0)),"")</f>
        <v/>
      </c>
    </row>
    <row r="741" spans="1:14" x14ac:dyDescent="0.25">
      <c r="A741" s="18" t="s">
        <v>1254</v>
      </c>
      <c r="B741" s="18" t="str">
        <f>'1. Start Here'!$I$6</f>
        <v>N/A</v>
      </c>
      <c r="D741" s="23"/>
      <c r="E741" s="29" t="s">
        <v>1236</v>
      </c>
      <c r="F741" s="19"/>
      <c r="G741" s="20"/>
      <c r="H741" s="20"/>
      <c r="I741" s="40"/>
      <c r="J741" s="185" t="str">
        <f>IFERROR(INDEX('Lists (to be hidden)'!I:I, MATCH(Table5791052[[#This Row],[Attachment A Expenditure Subcategory]], 'Lists (to be hidden)'!E:E,0)),"")</f>
        <v/>
      </c>
      <c r="K741" s="168"/>
      <c r="L741" s="194">
        <f>IF(Table5791052[[#This Row],[FEMA Reimbursable?]]="Yes", Table5791052[[#This Row],[Total Expenditure Amount]]*0.25, Table5791052[[#This Row],[Total Expenditure Amount]])</f>
        <v>0</v>
      </c>
      <c r="M741" s="77" t="str">
        <f>IFERROR(INDEX('Lists (to be hidden)'!$D:$D,MATCH(I741,'Lists (to be hidden)'!$E:$E,0)),"")</f>
        <v/>
      </c>
      <c r="N741" s="78" t="str">
        <f>IFERROR(INDEX('Lists (to be hidden)'!$F:$F,MATCH(I741,'Lists (to be hidden)'!$E:$E,0)),"")</f>
        <v/>
      </c>
    </row>
    <row r="742" spans="1:14" x14ac:dyDescent="0.25">
      <c r="A742" s="18" t="s">
        <v>1254</v>
      </c>
      <c r="B742" s="18" t="str">
        <f>'1. Start Here'!$I$6</f>
        <v>N/A</v>
      </c>
      <c r="D742" s="23"/>
      <c r="E742" s="28" t="s">
        <v>1237</v>
      </c>
      <c r="F742" s="19"/>
      <c r="G742" s="20"/>
      <c r="H742" s="20"/>
      <c r="I742" s="40"/>
      <c r="J742" s="185" t="str">
        <f>IFERROR(INDEX('Lists (to be hidden)'!I:I, MATCH(Table5791052[[#This Row],[Attachment A Expenditure Subcategory]], 'Lists (to be hidden)'!E:E,0)),"")</f>
        <v/>
      </c>
      <c r="K742" s="168"/>
      <c r="L742" s="194">
        <f>IF(Table5791052[[#This Row],[FEMA Reimbursable?]]="Yes", Table5791052[[#This Row],[Total Expenditure Amount]]*0.25, Table5791052[[#This Row],[Total Expenditure Amount]])</f>
        <v>0</v>
      </c>
      <c r="M742" s="77" t="str">
        <f>IFERROR(INDEX('Lists (to be hidden)'!$D:$D,MATCH(I742,'Lists (to be hidden)'!$E:$E,0)),"")</f>
        <v/>
      </c>
      <c r="N742" s="78" t="str">
        <f>IFERROR(INDEX('Lists (to be hidden)'!$F:$F,MATCH(I742,'Lists (to be hidden)'!$E:$E,0)),"")</f>
        <v/>
      </c>
    </row>
    <row r="743" spans="1:14" x14ac:dyDescent="0.25">
      <c r="A743" s="18" t="s">
        <v>1254</v>
      </c>
      <c r="B743" s="18" t="str">
        <f>'1. Start Here'!$I$6</f>
        <v>N/A</v>
      </c>
      <c r="D743" s="23"/>
      <c r="E743" s="29" t="s">
        <v>1238</v>
      </c>
      <c r="F743" s="19"/>
      <c r="G743" s="20"/>
      <c r="H743" s="20"/>
      <c r="I743" s="40"/>
      <c r="J743" s="185" t="str">
        <f>IFERROR(INDEX('Lists (to be hidden)'!I:I, MATCH(Table5791052[[#This Row],[Attachment A Expenditure Subcategory]], 'Lists (to be hidden)'!E:E,0)),"")</f>
        <v/>
      </c>
      <c r="K743" s="168"/>
      <c r="L743" s="194">
        <f>IF(Table5791052[[#This Row],[FEMA Reimbursable?]]="Yes", Table5791052[[#This Row],[Total Expenditure Amount]]*0.25, Table5791052[[#This Row],[Total Expenditure Amount]])</f>
        <v>0</v>
      </c>
      <c r="M743" s="77" t="str">
        <f>IFERROR(INDEX('Lists (to be hidden)'!$D:$D,MATCH(I743,'Lists (to be hidden)'!$E:$E,0)),"")</f>
        <v/>
      </c>
      <c r="N743" s="78" t="str">
        <f>IFERROR(INDEX('Lists (to be hidden)'!$F:$F,MATCH(I743,'Lists (to be hidden)'!$E:$E,0)),"")</f>
        <v/>
      </c>
    </row>
    <row r="744" spans="1:14" x14ac:dyDescent="0.25">
      <c r="A744" s="18" t="s">
        <v>1254</v>
      </c>
      <c r="B744" s="18" t="str">
        <f>'1. Start Here'!$I$6</f>
        <v>N/A</v>
      </c>
      <c r="D744" s="23"/>
      <c r="E744" s="29" t="s">
        <v>1239</v>
      </c>
      <c r="F744" s="19"/>
      <c r="G744" s="20"/>
      <c r="H744" s="20"/>
      <c r="I744" s="40"/>
      <c r="J744" s="185" t="str">
        <f>IFERROR(INDEX('Lists (to be hidden)'!I:I, MATCH(Table5791052[[#This Row],[Attachment A Expenditure Subcategory]], 'Lists (to be hidden)'!E:E,0)),"")</f>
        <v/>
      </c>
      <c r="K744" s="168"/>
      <c r="L744" s="194">
        <f>IF(Table5791052[[#This Row],[FEMA Reimbursable?]]="Yes", Table5791052[[#This Row],[Total Expenditure Amount]]*0.25, Table5791052[[#This Row],[Total Expenditure Amount]])</f>
        <v>0</v>
      </c>
      <c r="M744" s="77" t="str">
        <f>IFERROR(INDEX('Lists (to be hidden)'!$D:$D,MATCH(I744,'Lists (to be hidden)'!$E:$E,0)),"")</f>
        <v/>
      </c>
      <c r="N744" s="78" t="str">
        <f>IFERROR(INDEX('Lists (to be hidden)'!$F:$F,MATCH(I744,'Lists (to be hidden)'!$E:$E,0)),"")</f>
        <v/>
      </c>
    </row>
    <row r="745" spans="1:14" x14ac:dyDescent="0.25">
      <c r="A745" s="18" t="s">
        <v>1254</v>
      </c>
      <c r="B745" s="18" t="str">
        <f>'1. Start Here'!$I$6</f>
        <v>N/A</v>
      </c>
      <c r="D745" s="23"/>
      <c r="E745" s="28" t="s">
        <v>1240</v>
      </c>
      <c r="F745" s="19"/>
      <c r="G745" s="20"/>
      <c r="H745" s="20"/>
      <c r="I745" s="40"/>
      <c r="J745" s="185" t="str">
        <f>IFERROR(INDEX('Lists (to be hidden)'!I:I, MATCH(Table5791052[[#This Row],[Attachment A Expenditure Subcategory]], 'Lists (to be hidden)'!E:E,0)),"")</f>
        <v/>
      </c>
      <c r="K745" s="168"/>
      <c r="L745" s="194">
        <f>IF(Table5791052[[#This Row],[FEMA Reimbursable?]]="Yes", Table5791052[[#This Row],[Total Expenditure Amount]]*0.25, Table5791052[[#This Row],[Total Expenditure Amount]])</f>
        <v>0</v>
      </c>
      <c r="M745" s="77" t="str">
        <f>IFERROR(INDEX('Lists (to be hidden)'!$D:$D,MATCH(I745,'Lists (to be hidden)'!$E:$E,0)),"")</f>
        <v/>
      </c>
      <c r="N745" s="78" t="str">
        <f>IFERROR(INDEX('Lists (to be hidden)'!$F:$F,MATCH(I745,'Lists (to be hidden)'!$E:$E,0)),"")</f>
        <v/>
      </c>
    </row>
    <row r="746" spans="1:14" x14ac:dyDescent="0.25">
      <c r="A746" s="18" t="s">
        <v>1254</v>
      </c>
      <c r="B746" s="18" t="str">
        <f>'1. Start Here'!$I$6</f>
        <v>N/A</v>
      </c>
      <c r="D746" s="23"/>
      <c r="E746" s="29" t="s">
        <v>1241</v>
      </c>
      <c r="F746" s="19"/>
      <c r="G746" s="20"/>
      <c r="H746" s="20"/>
      <c r="I746" s="40"/>
      <c r="J746" s="185" t="str">
        <f>IFERROR(INDEX('Lists (to be hidden)'!I:I, MATCH(Table5791052[[#This Row],[Attachment A Expenditure Subcategory]], 'Lists (to be hidden)'!E:E,0)),"")</f>
        <v/>
      </c>
      <c r="K746" s="168"/>
      <c r="L746" s="194">
        <f>IF(Table5791052[[#This Row],[FEMA Reimbursable?]]="Yes", Table5791052[[#This Row],[Total Expenditure Amount]]*0.25, Table5791052[[#This Row],[Total Expenditure Amount]])</f>
        <v>0</v>
      </c>
      <c r="M746" s="77" t="str">
        <f>IFERROR(INDEX('Lists (to be hidden)'!$D:$D,MATCH(I746,'Lists (to be hidden)'!$E:$E,0)),"")</f>
        <v/>
      </c>
      <c r="N746" s="78" t="str">
        <f>IFERROR(INDEX('Lists (to be hidden)'!$F:$F,MATCH(I746,'Lists (to be hidden)'!$E:$E,0)),"")</f>
        <v/>
      </c>
    </row>
    <row r="747" spans="1:14" x14ac:dyDescent="0.25">
      <c r="A747" s="18" t="s">
        <v>1254</v>
      </c>
      <c r="B747" s="18" t="str">
        <f>'1. Start Here'!$I$6</f>
        <v>N/A</v>
      </c>
      <c r="D747" s="23"/>
      <c r="E747" s="29" t="s">
        <v>1242</v>
      </c>
      <c r="F747" s="19"/>
      <c r="G747" s="20"/>
      <c r="H747" s="20"/>
      <c r="I747" s="40"/>
      <c r="J747" s="185" t="str">
        <f>IFERROR(INDEX('Lists (to be hidden)'!I:I, MATCH(Table5791052[[#This Row],[Attachment A Expenditure Subcategory]], 'Lists (to be hidden)'!E:E,0)),"")</f>
        <v/>
      </c>
      <c r="K747" s="168"/>
      <c r="L747" s="194">
        <f>IF(Table5791052[[#This Row],[FEMA Reimbursable?]]="Yes", Table5791052[[#This Row],[Total Expenditure Amount]]*0.25, Table5791052[[#This Row],[Total Expenditure Amount]])</f>
        <v>0</v>
      </c>
      <c r="M747" s="77" t="str">
        <f>IFERROR(INDEX('Lists (to be hidden)'!$D:$D,MATCH(I747,'Lists (to be hidden)'!$E:$E,0)),"")</f>
        <v/>
      </c>
      <c r="N747" s="78" t="str">
        <f>IFERROR(INDEX('Lists (to be hidden)'!$F:$F,MATCH(I747,'Lists (to be hidden)'!$E:$E,0)),"")</f>
        <v/>
      </c>
    </row>
    <row r="748" spans="1:14" x14ac:dyDescent="0.25">
      <c r="A748" s="18" t="s">
        <v>1254</v>
      </c>
      <c r="B748" s="18" t="str">
        <f>'1. Start Here'!$I$6</f>
        <v>N/A</v>
      </c>
      <c r="D748" s="23"/>
      <c r="E748" s="29" t="s">
        <v>1243</v>
      </c>
      <c r="F748" s="19"/>
      <c r="G748" s="20"/>
      <c r="H748" s="20"/>
      <c r="I748" s="40"/>
      <c r="J748" s="185" t="str">
        <f>IFERROR(INDEX('Lists (to be hidden)'!I:I, MATCH(Table5791052[[#This Row],[Attachment A Expenditure Subcategory]], 'Lists (to be hidden)'!E:E,0)),"")</f>
        <v/>
      </c>
      <c r="K748" s="168"/>
      <c r="L748" s="194">
        <f>IF(Table5791052[[#This Row],[FEMA Reimbursable?]]="Yes", Table5791052[[#This Row],[Total Expenditure Amount]]*0.25, Table5791052[[#This Row],[Total Expenditure Amount]])</f>
        <v>0</v>
      </c>
      <c r="M748" s="77" t="str">
        <f>IFERROR(INDEX('Lists (to be hidden)'!$D:$D,MATCH(I748,'Lists (to be hidden)'!$E:$E,0)),"")</f>
        <v/>
      </c>
      <c r="N748" s="78" t="str">
        <f>IFERROR(INDEX('Lists (to be hidden)'!$F:$F,MATCH(I748,'Lists (to be hidden)'!$E:$E,0)),"")</f>
        <v/>
      </c>
    </row>
    <row r="749" spans="1:14" x14ac:dyDescent="0.25">
      <c r="A749" s="18" t="s">
        <v>1254</v>
      </c>
      <c r="B749" s="18" t="str">
        <f>'1. Start Here'!$I$6</f>
        <v>N/A</v>
      </c>
      <c r="D749" s="23"/>
      <c r="E749" s="29" t="s">
        <v>1244</v>
      </c>
      <c r="F749" s="19"/>
      <c r="G749" s="20"/>
      <c r="H749" s="20"/>
      <c r="I749" s="40"/>
      <c r="J749" s="185" t="str">
        <f>IFERROR(INDEX('Lists (to be hidden)'!I:I, MATCH(Table5791052[[#This Row],[Attachment A Expenditure Subcategory]], 'Lists (to be hidden)'!E:E,0)),"")</f>
        <v/>
      </c>
      <c r="K749" s="168"/>
      <c r="L749" s="194">
        <f>IF(Table5791052[[#This Row],[FEMA Reimbursable?]]="Yes", Table5791052[[#This Row],[Total Expenditure Amount]]*0.25, Table5791052[[#This Row],[Total Expenditure Amount]])</f>
        <v>0</v>
      </c>
      <c r="M749" s="77" t="str">
        <f>IFERROR(INDEX('Lists (to be hidden)'!$D:$D,MATCH(I749,'Lists (to be hidden)'!$E:$E,0)),"")</f>
        <v/>
      </c>
      <c r="N749" s="78" t="str">
        <f>IFERROR(INDEX('Lists (to be hidden)'!$F:$F,MATCH(I749,'Lists (to be hidden)'!$E:$E,0)),"")</f>
        <v/>
      </c>
    </row>
    <row r="750" spans="1:14" x14ac:dyDescent="0.25">
      <c r="A750" s="18" t="s">
        <v>1254</v>
      </c>
      <c r="B750" s="18" t="str">
        <f>'1. Start Here'!$I$6</f>
        <v>N/A</v>
      </c>
      <c r="D750" s="23"/>
      <c r="E750" s="28" t="s">
        <v>1245</v>
      </c>
      <c r="F750" s="19"/>
      <c r="G750" s="20"/>
      <c r="H750" s="20"/>
      <c r="I750" s="40"/>
      <c r="J750" s="185" t="str">
        <f>IFERROR(INDEX('Lists (to be hidden)'!I:I, MATCH(Table5791052[[#This Row],[Attachment A Expenditure Subcategory]], 'Lists (to be hidden)'!E:E,0)),"")</f>
        <v/>
      </c>
      <c r="K750" s="168"/>
      <c r="L750" s="194">
        <f>IF(Table5791052[[#This Row],[FEMA Reimbursable?]]="Yes", Table5791052[[#This Row],[Total Expenditure Amount]]*0.25, Table5791052[[#This Row],[Total Expenditure Amount]])</f>
        <v>0</v>
      </c>
      <c r="M750" s="77" t="str">
        <f>IFERROR(INDEX('Lists (to be hidden)'!$D:$D,MATCH(I750,'Lists (to be hidden)'!$E:$E,0)),"")</f>
        <v/>
      </c>
      <c r="N750" s="78" t="str">
        <f>IFERROR(INDEX('Lists (to be hidden)'!$F:$F,MATCH(I750,'Lists (to be hidden)'!$E:$E,0)),"")</f>
        <v/>
      </c>
    </row>
    <row r="751" spans="1:14" x14ac:dyDescent="0.25">
      <c r="A751" s="18" t="s">
        <v>1254</v>
      </c>
      <c r="B751" s="18" t="str">
        <f>'1. Start Here'!$I$6</f>
        <v>N/A</v>
      </c>
      <c r="D751" s="23"/>
      <c r="E751" s="29" t="s">
        <v>1246</v>
      </c>
      <c r="F751" s="19"/>
      <c r="G751" s="20"/>
      <c r="H751" s="20"/>
      <c r="I751" s="40"/>
      <c r="J751" s="185" t="str">
        <f>IFERROR(INDEX('Lists (to be hidden)'!I:I, MATCH(Table5791052[[#This Row],[Attachment A Expenditure Subcategory]], 'Lists (to be hidden)'!E:E,0)),"")</f>
        <v/>
      </c>
      <c r="K751" s="168"/>
      <c r="L751" s="194">
        <f>IF(Table5791052[[#This Row],[FEMA Reimbursable?]]="Yes", Table5791052[[#This Row],[Total Expenditure Amount]]*0.25, Table5791052[[#This Row],[Total Expenditure Amount]])</f>
        <v>0</v>
      </c>
      <c r="M751" s="77" t="str">
        <f>IFERROR(INDEX('Lists (to be hidden)'!$D:$D,MATCH(I751,'Lists (to be hidden)'!$E:$E,0)),"")</f>
        <v/>
      </c>
      <c r="N751" s="78" t="str">
        <f>IFERROR(INDEX('Lists (to be hidden)'!$F:$F,MATCH(I751,'Lists (to be hidden)'!$E:$E,0)),"")</f>
        <v/>
      </c>
    </row>
    <row r="752" spans="1:14" x14ac:dyDescent="0.25">
      <c r="A752" s="18" t="s">
        <v>1254</v>
      </c>
      <c r="B752" s="18" t="str">
        <f>'1. Start Here'!$I$6</f>
        <v>N/A</v>
      </c>
      <c r="D752" s="23"/>
      <c r="E752" s="29" t="s">
        <v>1247</v>
      </c>
      <c r="F752" s="19"/>
      <c r="G752" s="20"/>
      <c r="H752" s="20"/>
      <c r="I752" s="40"/>
      <c r="J752" s="185" t="str">
        <f>IFERROR(INDEX('Lists (to be hidden)'!I:I, MATCH(Table5791052[[#This Row],[Attachment A Expenditure Subcategory]], 'Lists (to be hidden)'!E:E,0)),"")</f>
        <v/>
      </c>
      <c r="K752" s="168"/>
      <c r="L752" s="194">
        <f>IF(Table5791052[[#This Row],[FEMA Reimbursable?]]="Yes", Table5791052[[#This Row],[Total Expenditure Amount]]*0.25, Table5791052[[#This Row],[Total Expenditure Amount]])</f>
        <v>0</v>
      </c>
      <c r="M752" s="77" t="str">
        <f>IFERROR(INDEX('Lists (to be hidden)'!$D:$D,MATCH(I752,'Lists (to be hidden)'!$E:$E,0)),"")</f>
        <v/>
      </c>
      <c r="N752" s="78" t="str">
        <f>IFERROR(INDEX('Lists (to be hidden)'!$F:$F,MATCH(I752,'Lists (to be hidden)'!$E:$E,0)),"")</f>
        <v/>
      </c>
    </row>
    <row r="753" spans="1:14" x14ac:dyDescent="0.25">
      <c r="A753" s="18" t="s">
        <v>1254</v>
      </c>
      <c r="B753" s="18" t="str">
        <f>'1. Start Here'!$I$6</f>
        <v>N/A</v>
      </c>
      <c r="D753" s="23"/>
      <c r="E753" s="28" t="s">
        <v>1248</v>
      </c>
      <c r="F753" s="19"/>
      <c r="G753" s="20"/>
      <c r="H753" s="20"/>
      <c r="I753" s="40"/>
      <c r="J753" s="185" t="str">
        <f>IFERROR(INDEX('Lists (to be hidden)'!I:I, MATCH(Table5791052[[#This Row],[Attachment A Expenditure Subcategory]], 'Lists (to be hidden)'!E:E,0)),"")</f>
        <v/>
      </c>
      <c r="K753" s="168"/>
      <c r="L753" s="194">
        <f>IF(Table5791052[[#This Row],[FEMA Reimbursable?]]="Yes", Table5791052[[#This Row],[Total Expenditure Amount]]*0.25, Table5791052[[#This Row],[Total Expenditure Amount]])</f>
        <v>0</v>
      </c>
      <c r="M753" s="77" t="str">
        <f>IFERROR(INDEX('Lists (to be hidden)'!$D:$D,MATCH(I753,'Lists (to be hidden)'!$E:$E,0)),"")</f>
        <v/>
      </c>
      <c r="N753" s="78" t="str">
        <f>IFERROR(INDEX('Lists (to be hidden)'!$F:$F,MATCH(I753,'Lists (to be hidden)'!$E:$E,0)),"")</f>
        <v/>
      </c>
    </row>
    <row r="754" spans="1:14" x14ac:dyDescent="0.25">
      <c r="A754" s="18" t="s">
        <v>1254</v>
      </c>
      <c r="B754" s="18" t="str">
        <f>'1. Start Here'!$I$6</f>
        <v>N/A</v>
      </c>
      <c r="D754" s="23"/>
      <c r="E754" s="29" t="s">
        <v>1249</v>
      </c>
      <c r="F754" s="19"/>
      <c r="G754" s="20"/>
      <c r="H754" s="20"/>
      <c r="I754" s="40"/>
      <c r="J754" s="185" t="str">
        <f>IFERROR(INDEX('Lists (to be hidden)'!I:I, MATCH(Table5791052[[#This Row],[Attachment A Expenditure Subcategory]], 'Lists (to be hidden)'!E:E,0)),"")</f>
        <v/>
      </c>
      <c r="K754" s="168"/>
      <c r="L754" s="194">
        <f>IF(Table5791052[[#This Row],[FEMA Reimbursable?]]="Yes", Table5791052[[#This Row],[Total Expenditure Amount]]*0.25, Table5791052[[#This Row],[Total Expenditure Amount]])</f>
        <v>0</v>
      </c>
      <c r="M754" s="77" t="str">
        <f>IFERROR(INDEX('Lists (to be hidden)'!$D:$D,MATCH(I754,'Lists (to be hidden)'!$E:$E,0)),"")</f>
        <v/>
      </c>
      <c r="N754" s="78" t="str">
        <f>IFERROR(INDEX('Lists (to be hidden)'!$F:$F,MATCH(I754,'Lists (to be hidden)'!$E:$E,0)),"")</f>
        <v/>
      </c>
    </row>
    <row r="755" spans="1:14" x14ac:dyDescent="0.25">
      <c r="A755" s="18" t="s">
        <v>1254</v>
      </c>
      <c r="B755" s="18" t="str">
        <f>'1. Start Here'!$I$6</f>
        <v>N/A</v>
      </c>
      <c r="D755" s="23"/>
      <c r="E755" s="29" t="s">
        <v>1250</v>
      </c>
      <c r="F755" s="19"/>
      <c r="G755" s="20"/>
      <c r="H755" s="20"/>
      <c r="I755" s="40"/>
      <c r="J755" s="185" t="str">
        <f>IFERROR(INDEX('Lists (to be hidden)'!I:I, MATCH(Table5791052[[#This Row],[Attachment A Expenditure Subcategory]], 'Lists (to be hidden)'!E:E,0)),"")</f>
        <v/>
      </c>
      <c r="K755" s="168"/>
      <c r="L755" s="194">
        <f>IF(Table5791052[[#This Row],[FEMA Reimbursable?]]="Yes", Table5791052[[#This Row],[Total Expenditure Amount]]*0.25, Table5791052[[#This Row],[Total Expenditure Amount]])</f>
        <v>0</v>
      </c>
      <c r="M755" s="77" t="str">
        <f>IFERROR(INDEX('Lists (to be hidden)'!$D:$D,MATCH(I755,'Lists (to be hidden)'!$E:$E,0)),"")</f>
        <v/>
      </c>
      <c r="N755" s="78" t="str">
        <f>IFERROR(INDEX('Lists (to be hidden)'!$F:$F,MATCH(I755,'Lists (to be hidden)'!$E:$E,0)),"")</f>
        <v/>
      </c>
    </row>
    <row r="756" spans="1:14" x14ac:dyDescent="0.25">
      <c r="A756" s="18" t="s">
        <v>1254</v>
      </c>
      <c r="B756" s="18" t="str">
        <f>'1. Start Here'!$I$6</f>
        <v>N/A</v>
      </c>
      <c r="D756" s="23"/>
      <c r="E756" s="29" t="s">
        <v>1251</v>
      </c>
      <c r="F756" s="19"/>
      <c r="G756" s="20"/>
      <c r="H756" s="20"/>
      <c r="I756" s="40"/>
      <c r="J756" s="185" t="str">
        <f>IFERROR(INDEX('Lists (to be hidden)'!I:I, MATCH(Table5791052[[#This Row],[Attachment A Expenditure Subcategory]], 'Lists (to be hidden)'!E:E,0)),"")</f>
        <v/>
      </c>
      <c r="K756" s="168"/>
      <c r="L756" s="194">
        <f>IF(Table5791052[[#This Row],[FEMA Reimbursable?]]="Yes", Table5791052[[#This Row],[Total Expenditure Amount]]*0.25, Table5791052[[#This Row],[Total Expenditure Amount]])</f>
        <v>0</v>
      </c>
      <c r="M756" s="77" t="str">
        <f>IFERROR(INDEX('Lists (to be hidden)'!$D:$D,MATCH(I756,'Lists (to be hidden)'!$E:$E,0)),"")</f>
        <v/>
      </c>
      <c r="N756" s="78" t="str">
        <f>IFERROR(INDEX('Lists (to be hidden)'!$F:$F,MATCH(I756,'Lists (to be hidden)'!$E:$E,0)),"")</f>
        <v/>
      </c>
    </row>
    <row r="757" spans="1:14" x14ac:dyDescent="0.25">
      <c r="A757" s="18" t="s">
        <v>1254</v>
      </c>
      <c r="B757" s="18" t="str">
        <f>'1. Start Here'!$I$6</f>
        <v>N/A</v>
      </c>
      <c r="D757" s="23"/>
      <c r="E757" s="29" t="s">
        <v>1252</v>
      </c>
      <c r="F757" s="19"/>
      <c r="G757" s="20"/>
      <c r="H757" s="20"/>
      <c r="I757" s="40"/>
      <c r="J757" s="185" t="str">
        <f>IFERROR(INDEX('Lists (to be hidden)'!I:I, MATCH(Table5791052[[#This Row],[Attachment A Expenditure Subcategory]], 'Lists (to be hidden)'!E:E,0)),"")</f>
        <v/>
      </c>
      <c r="K757" s="168"/>
      <c r="L757" s="194">
        <f>IF(Table5791052[[#This Row],[FEMA Reimbursable?]]="Yes", Table5791052[[#This Row],[Total Expenditure Amount]]*0.25, Table5791052[[#This Row],[Total Expenditure Amount]])</f>
        <v>0</v>
      </c>
      <c r="M757" s="77" t="str">
        <f>IFERROR(INDEX('Lists (to be hidden)'!$D:$D,MATCH(I757,'Lists (to be hidden)'!$E:$E,0)),"")</f>
        <v/>
      </c>
      <c r="N757" s="78" t="str">
        <f>IFERROR(INDEX('Lists (to be hidden)'!$F:$F,MATCH(I757,'Lists (to be hidden)'!$E:$E,0)),"")</f>
        <v/>
      </c>
    </row>
    <row r="758" spans="1:14" x14ac:dyDescent="0.25">
      <c r="A758" s="18" t="s">
        <v>1254</v>
      </c>
      <c r="B758" s="18" t="str">
        <f>'1. Start Here'!$I$6</f>
        <v>N/A</v>
      </c>
      <c r="D758" s="24"/>
      <c r="E758" s="67" t="s">
        <v>1253</v>
      </c>
      <c r="F758" s="25"/>
      <c r="G758" s="39"/>
      <c r="H758" s="39"/>
      <c r="I758" s="25"/>
      <c r="J758" s="187" t="str">
        <f>IFERROR(INDEX('Lists (to be hidden)'!I:I, MATCH(Table5791052[[#This Row],[Attachment A Expenditure Subcategory]], 'Lists (to be hidden)'!E:E,0)),"")</f>
        <v/>
      </c>
      <c r="K758" s="170"/>
      <c r="L758" s="194">
        <f>IF(Table5791052[[#This Row],[FEMA Reimbursable?]]="Yes", Table5791052[[#This Row],[Total Expenditure Amount]]*0.25, Table5791052[[#This Row],[Total Expenditure Amount]])</f>
        <v>0</v>
      </c>
      <c r="M758" s="77" t="str">
        <f>IFERROR(INDEX('Lists (to be hidden)'!$D:$D,MATCH(I758,'Lists (to be hidden)'!$E:$E,0)),"")</f>
        <v/>
      </c>
      <c r="N758" s="78" t="str">
        <f>IFERROR(INDEX('Lists (to be hidden)'!$F:$F,MATCH(I758,'Lists (to be hidden)'!$E:$E,0)),"")</f>
        <v/>
      </c>
    </row>
  </sheetData>
  <sheetProtection algorithmName="SHA-512" hashValue="IfNvI5Hsk3+3uRILlBHxByFnmn13PLZRa7Vk65NuIJr3DEiHCzQLI92ccV2Mv3RzxKQzpECv01bAhUEm1g2cDg==" saltValue="GE2XuAlSx1GsoiSLjMH/GQ==" spinCount="100000" sheet="1" objects="1" scenarios="1"/>
  <mergeCells count="3">
    <mergeCell ref="D5:I6"/>
    <mergeCell ref="C2:L3"/>
    <mergeCell ref="E7:K7"/>
  </mergeCells>
  <pageMargins left="0.7" right="0.7" top="0.75" bottom="0.75" header="0.3" footer="0.3"/>
  <pageSetup orientation="portrait" horizontalDpi="300" verticalDpi="300"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576CF76-98BE-4914-B76D-F78979560B04}">
          <x14:formula1>
            <xm:f>'Lists (to be hidden)'!$M$2:$M$28</xm:f>
          </x14:formula1>
          <xm:sqref>I9:I758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9EEF1-F86A-4DF4-A660-57981636E995}">
  <sheetPr codeName="Sheet11">
    <tabColor theme="0" tint="-0.499984740745262"/>
  </sheetPr>
  <dimension ref="A1:F59"/>
  <sheetViews>
    <sheetView zoomScale="80" zoomScaleNormal="80" workbookViewId="0">
      <selection sqref="A1:D1"/>
    </sheetView>
  </sheetViews>
  <sheetFormatPr defaultColWidth="9.140625" defaultRowHeight="15" x14ac:dyDescent="0.25"/>
  <cols>
    <col min="1" max="1" width="2.5703125" style="18" customWidth="1"/>
    <col min="2" max="2" width="70.5703125" style="18" customWidth="1"/>
    <col min="3" max="4" width="20.5703125" style="18" customWidth="1"/>
    <col min="5" max="5" width="90.5703125" style="96" customWidth="1"/>
    <col min="6" max="6" width="15.5703125" style="18" customWidth="1"/>
    <col min="7" max="16384" width="9.140625" style="18"/>
  </cols>
  <sheetData>
    <row r="1" spans="1:6" ht="21" x14ac:dyDescent="0.35">
      <c r="A1" s="217" t="s">
        <v>1260</v>
      </c>
      <c r="B1" s="217"/>
      <c r="C1" s="217"/>
      <c r="D1" s="217"/>
      <c r="E1" s="95"/>
    </row>
    <row r="2" spans="1:6" x14ac:dyDescent="0.25">
      <c r="A2" s="226" t="s">
        <v>1261</v>
      </c>
      <c r="B2" s="226"/>
      <c r="C2" s="226"/>
      <c r="D2" s="226"/>
      <c r="E2" s="226"/>
    </row>
    <row r="3" spans="1:6" x14ac:dyDescent="0.25">
      <c r="A3" s="226"/>
      <c r="B3" s="226"/>
      <c r="C3" s="226"/>
      <c r="D3" s="226"/>
      <c r="E3" s="226"/>
    </row>
    <row r="4" spans="1:6" x14ac:dyDescent="0.25">
      <c r="A4" s="227"/>
      <c r="B4" s="227"/>
      <c r="C4" s="227"/>
      <c r="D4" s="227"/>
      <c r="E4" s="227"/>
    </row>
    <row r="5" spans="1:6" ht="45" x14ac:dyDescent="0.25">
      <c r="A5" s="93"/>
      <c r="B5" s="128" t="s">
        <v>781</v>
      </c>
      <c r="C5" s="129" t="s">
        <v>1262</v>
      </c>
      <c r="D5" s="129" t="s">
        <v>1263</v>
      </c>
      <c r="E5" s="128" t="s">
        <v>1264</v>
      </c>
    </row>
    <row r="6" spans="1:6" x14ac:dyDescent="0.25">
      <c r="B6" s="191" t="s">
        <v>1265</v>
      </c>
      <c r="C6" s="126"/>
      <c r="D6" s="126"/>
      <c r="E6" s="125"/>
    </row>
    <row r="7" spans="1:6" x14ac:dyDescent="0.25">
      <c r="B7" s="127"/>
      <c r="C7" s="126"/>
      <c r="D7" s="126"/>
      <c r="E7" s="125"/>
    </row>
    <row r="8" spans="1:6" x14ac:dyDescent="0.25">
      <c r="B8" s="173" t="s">
        <v>810</v>
      </c>
      <c r="C8" s="150" t="s">
        <v>789</v>
      </c>
      <c r="D8" s="150" t="s">
        <v>789</v>
      </c>
      <c r="E8" s="177" t="s">
        <v>1266</v>
      </c>
    </row>
    <row r="9" spans="1:6" ht="30" x14ac:dyDescent="0.25">
      <c r="B9" s="175" t="s">
        <v>812</v>
      </c>
      <c r="C9" s="150" t="s">
        <v>789</v>
      </c>
      <c r="D9" s="145" t="s">
        <v>789</v>
      </c>
      <c r="E9" s="182" t="s">
        <v>1267</v>
      </c>
    </row>
    <row r="10" spans="1:6" x14ac:dyDescent="0.25">
      <c r="B10" s="175" t="s">
        <v>814</v>
      </c>
      <c r="C10" s="150" t="s">
        <v>789</v>
      </c>
      <c r="D10" s="145" t="s">
        <v>789</v>
      </c>
      <c r="E10" s="183" t="s">
        <v>1268</v>
      </c>
    </row>
    <row r="11" spans="1:6" ht="45" x14ac:dyDescent="0.25">
      <c r="B11" s="173" t="s">
        <v>816</v>
      </c>
      <c r="C11" s="150" t="s">
        <v>789</v>
      </c>
      <c r="D11" s="150" t="s">
        <v>789</v>
      </c>
      <c r="E11" s="179" t="s">
        <v>1269</v>
      </c>
      <c r="F11" s="180"/>
    </row>
    <row r="12" spans="1:6" ht="30" x14ac:dyDescent="0.25">
      <c r="B12" s="175" t="s">
        <v>818</v>
      </c>
      <c r="C12" s="150" t="s">
        <v>789</v>
      </c>
      <c r="D12" s="145" t="s">
        <v>789</v>
      </c>
      <c r="E12" s="182" t="s">
        <v>1267</v>
      </c>
      <c r="F12" s="180"/>
    </row>
    <row r="13" spans="1:6" x14ac:dyDescent="0.25">
      <c r="B13" s="175" t="s">
        <v>819</v>
      </c>
      <c r="C13" s="150" t="s">
        <v>789</v>
      </c>
      <c r="D13" s="145" t="s">
        <v>789</v>
      </c>
      <c r="E13" s="183" t="s">
        <v>1270</v>
      </c>
      <c r="F13" s="180"/>
    </row>
    <row r="14" spans="1:6" ht="60" x14ac:dyDescent="0.25">
      <c r="B14" s="173" t="s">
        <v>794</v>
      </c>
      <c r="C14" s="153" t="s">
        <v>792</v>
      </c>
      <c r="D14" s="150" t="s">
        <v>789</v>
      </c>
      <c r="E14" s="177" t="s">
        <v>1271</v>
      </c>
      <c r="F14" s="180"/>
    </row>
    <row r="15" spans="1:6" ht="60" x14ac:dyDescent="0.25">
      <c r="B15" s="175" t="s">
        <v>799</v>
      </c>
      <c r="C15" s="153" t="s">
        <v>792</v>
      </c>
      <c r="D15" s="150" t="s">
        <v>1272</v>
      </c>
      <c r="E15" s="179" t="s">
        <v>1273</v>
      </c>
      <c r="F15" s="180"/>
    </row>
    <row r="16" spans="1:6" ht="45" x14ac:dyDescent="0.25">
      <c r="B16" s="175" t="s">
        <v>802</v>
      </c>
      <c r="C16" s="153" t="s">
        <v>790</v>
      </c>
      <c r="D16" s="150" t="s">
        <v>789</v>
      </c>
      <c r="E16" s="177" t="s">
        <v>1274</v>
      </c>
      <c r="F16" s="180"/>
    </row>
    <row r="17" spans="2:6" ht="75" x14ac:dyDescent="0.25">
      <c r="B17" s="175" t="s">
        <v>804</v>
      </c>
      <c r="C17" s="153" t="s">
        <v>792</v>
      </c>
      <c r="D17" s="150" t="s">
        <v>789</v>
      </c>
      <c r="E17" s="177" t="s">
        <v>1275</v>
      </c>
      <c r="F17" s="180"/>
    </row>
    <row r="18" spans="2:6" x14ac:dyDescent="0.25">
      <c r="B18" s="175" t="s">
        <v>806</v>
      </c>
      <c r="C18" s="153" t="s">
        <v>790</v>
      </c>
      <c r="D18" s="150" t="s">
        <v>789</v>
      </c>
      <c r="E18" s="176" t="s">
        <v>1276</v>
      </c>
      <c r="F18" s="180"/>
    </row>
    <row r="19" spans="2:6" ht="30" x14ac:dyDescent="0.25">
      <c r="B19" s="175" t="s">
        <v>823</v>
      </c>
      <c r="C19" s="153" t="s">
        <v>790</v>
      </c>
      <c r="D19" s="153" t="s">
        <v>790</v>
      </c>
      <c r="E19" s="181"/>
      <c r="F19" s="180"/>
    </row>
    <row r="20" spans="2:6" ht="45" x14ac:dyDescent="0.25">
      <c r="B20" s="175" t="s">
        <v>791</v>
      </c>
      <c r="C20" s="153" t="s">
        <v>792</v>
      </c>
      <c r="D20" s="153" t="s">
        <v>792</v>
      </c>
      <c r="E20" s="177" t="s">
        <v>1277</v>
      </c>
      <c r="F20" s="180"/>
    </row>
    <row r="21" spans="2:6" ht="30" x14ac:dyDescent="0.25">
      <c r="B21" s="175" t="s">
        <v>824</v>
      </c>
      <c r="C21" s="153" t="s">
        <v>790</v>
      </c>
      <c r="D21" s="153" t="s">
        <v>790</v>
      </c>
      <c r="E21" s="181"/>
      <c r="F21" s="180"/>
    </row>
    <row r="22" spans="2:6" x14ac:dyDescent="0.25">
      <c r="B22" s="175" t="s">
        <v>825</v>
      </c>
      <c r="C22" s="153" t="s">
        <v>790</v>
      </c>
      <c r="D22" s="153" t="s">
        <v>790</v>
      </c>
      <c r="E22" s="181"/>
      <c r="F22" s="180"/>
    </row>
    <row r="23" spans="2:6" x14ac:dyDescent="0.25">
      <c r="B23" s="175" t="s">
        <v>827</v>
      </c>
      <c r="C23" s="153" t="s">
        <v>790</v>
      </c>
      <c r="D23" s="153" t="s">
        <v>790</v>
      </c>
      <c r="E23" s="181"/>
      <c r="F23" s="180"/>
    </row>
    <row r="24" spans="2:6" x14ac:dyDescent="0.25">
      <c r="B24" s="175" t="s">
        <v>822</v>
      </c>
      <c r="C24" s="153" t="s">
        <v>790</v>
      </c>
      <c r="D24" s="153" t="s">
        <v>790</v>
      </c>
      <c r="E24" s="181"/>
      <c r="F24" s="180"/>
    </row>
    <row r="25" spans="2:6" ht="30" x14ac:dyDescent="0.25">
      <c r="B25" s="173" t="s">
        <v>796</v>
      </c>
      <c r="C25" s="153" t="s">
        <v>790</v>
      </c>
      <c r="D25" s="153" t="s">
        <v>790</v>
      </c>
      <c r="E25" s="181"/>
      <c r="F25" s="180"/>
    </row>
    <row r="26" spans="2:6" ht="30" x14ac:dyDescent="0.25">
      <c r="B26" s="183" t="s">
        <v>797</v>
      </c>
      <c r="C26" s="153" t="s">
        <v>792</v>
      </c>
      <c r="D26" s="153" t="s">
        <v>792</v>
      </c>
      <c r="E26" s="174" t="s">
        <v>1278</v>
      </c>
      <c r="F26" s="180"/>
    </row>
    <row r="27" spans="2:6" x14ac:dyDescent="0.25">
      <c r="B27" s="175" t="s">
        <v>828</v>
      </c>
      <c r="C27" s="153" t="s">
        <v>790</v>
      </c>
      <c r="D27" s="153" t="s">
        <v>790</v>
      </c>
      <c r="E27" s="181"/>
      <c r="F27" s="180"/>
    </row>
    <row r="28" spans="2:6" x14ac:dyDescent="0.25">
      <c r="B28" s="175" t="s">
        <v>830</v>
      </c>
      <c r="C28" s="153" t="s">
        <v>790</v>
      </c>
      <c r="D28" s="153" t="s">
        <v>790</v>
      </c>
      <c r="E28" s="181"/>
      <c r="F28" s="180"/>
    </row>
    <row r="29" spans="2:6" ht="30" x14ac:dyDescent="0.25">
      <c r="B29" s="178" t="s">
        <v>1279</v>
      </c>
      <c r="C29" s="153" t="s">
        <v>790</v>
      </c>
      <c r="D29" s="153" t="s">
        <v>790</v>
      </c>
      <c r="E29" s="179"/>
      <c r="F29" s="180"/>
    </row>
    <row r="30" spans="2:6" ht="45" x14ac:dyDescent="0.25">
      <c r="B30" s="178" t="s">
        <v>1280</v>
      </c>
      <c r="C30" s="153" t="s">
        <v>790</v>
      </c>
      <c r="D30" s="153" t="s">
        <v>790</v>
      </c>
      <c r="E30" s="179"/>
      <c r="F30" s="180"/>
    </row>
    <row r="31" spans="2:6" x14ac:dyDescent="0.25">
      <c r="B31" s="175" t="s">
        <v>1281</v>
      </c>
      <c r="C31" s="153" t="s">
        <v>790</v>
      </c>
      <c r="D31" s="153" t="s">
        <v>790</v>
      </c>
      <c r="E31" s="179"/>
      <c r="F31" s="180"/>
    </row>
    <row r="32" spans="2:6" x14ac:dyDescent="0.25">
      <c r="B32" s="178" t="s">
        <v>803</v>
      </c>
      <c r="C32" s="153" t="s">
        <v>790</v>
      </c>
      <c r="D32" s="153" t="s">
        <v>790</v>
      </c>
      <c r="E32" s="179"/>
      <c r="F32" s="180"/>
    </row>
    <row r="33" spans="1:6" x14ac:dyDescent="0.25">
      <c r="B33" s="178" t="s">
        <v>788</v>
      </c>
      <c r="C33" s="153" t="s">
        <v>790</v>
      </c>
      <c r="D33" s="153" t="s">
        <v>790</v>
      </c>
      <c r="E33" s="179"/>
      <c r="F33" s="180"/>
    </row>
    <row r="34" spans="1:6" x14ac:dyDescent="0.25">
      <c r="B34" s="175" t="s">
        <v>826</v>
      </c>
      <c r="C34" s="190" t="s">
        <v>790</v>
      </c>
      <c r="D34" s="190" t="s">
        <v>790</v>
      </c>
      <c r="E34" s="175"/>
      <c r="F34" s="180"/>
    </row>
    <row r="35" spans="1:6" ht="45" x14ac:dyDescent="0.25">
      <c r="B35" s="175" t="s">
        <v>801</v>
      </c>
      <c r="C35" s="190" t="s">
        <v>790</v>
      </c>
      <c r="D35" s="190" t="s">
        <v>790</v>
      </c>
      <c r="E35" s="176"/>
      <c r="F35" s="180"/>
    </row>
    <row r="36" spans="1:6" x14ac:dyDescent="0.25">
      <c r="B36" s="175" t="s">
        <v>807</v>
      </c>
      <c r="C36" s="190" t="s">
        <v>792</v>
      </c>
      <c r="D36" s="190" t="s">
        <v>790</v>
      </c>
      <c r="E36" s="176"/>
      <c r="F36" s="180"/>
    </row>
    <row r="37" spans="1:6" x14ac:dyDescent="0.25">
      <c r="B37" s="175" t="s">
        <v>1282</v>
      </c>
      <c r="C37" s="190" t="s">
        <v>790</v>
      </c>
      <c r="D37" s="190" t="s">
        <v>790</v>
      </c>
      <c r="E37" s="176"/>
      <c r="F37" s="180"/>
    </row>
    <row r="38" spans="1:6" x14ac:dyDescent="0.25">
      <c r="A38" s="94"/>
      <c r="B38" s="175" t="s">
        <v>829</v>
      </c>
      <c r="C38" s="190" t="s">
        <v>790</v>
      </c>
      <c r="D38" s="190" t="s">
        <v>790</v>
      </c>
      <c r="E38" s="176"/>
      <c r="F38" s="180"/>
    </row>
    <row r="39" spans="1:6" x14ac:dyDescent="0.25">
      <c r="A39" s="94"/>
      <c r="B39" s="175" t="s">
        <v>834</v>
      </c>
      <c r="C39" s="190" t="s">
        <v>790</v>
      </c>
      <c r="D39" s="190" t="s">
        <v>790</v>
      </c>
      <c r="E39" s="176"/>
      <c r="F39" s="180"/>
    </row>
    <row r="40" spans="1:6" x14ac:dyDescent="0.25">
      <c r="A40" s="94"/>
      <c r="B40" s="175" t="s">
        <v>836</v>
      </c>
      <c r="C40" s="190" t="s">
        <v>790</v>
      </c>
      <c r="D40" s="190" t="s">
        <v>790</v>
      </c>
      <c r="E40" s="176"/>
      <c r="F40" s="180"/>
    </row>
    <row r="41" spans="1:6" x14ac:dyDescent="0.25">
      <c r="A41" s="94"/>
      <c r="B41" s="180"/>
      <c r="C41" s="180"/>
      <c r="D41" s="180"/>
      <c r="E41" s="180"/>
      <c r="F41" s="180"/>
    </row>
    <row r="42" spans="1:6" x14ac:dyDescent="0.25">
      <c r="A42" s="94"/>
      <c r="B42" s="180"/>
      <c r="C42" s="180"/>
      <c r="D42" s="180"/>
      <c r="E42" s="180"/>
      <c r="F42" s="180"/>
    </row>
    <row r="43" spans="1:6" x14ac:dyDescent="0.25">
      <c r="A43" s="94"/>
      <c r="E43" s="18"/>
    </row>
    <row r="44" spans="1:6" x14ac:dyDescent="0.25">
      <c r="E44" s="18"/>
    </row>
    <row r="45" spans="1:6" x14ac:dyDescent="0.25">
      <c r="E45" s="18"/>
    </row>
    <row r="46" spans="1:6" x14ac:dyDescent="0.25">
      <c r="E46" s="18"/>
    </row>
    <row r="47" spans="1:6" x14ac:dyDescent="0.25">
      <c r="E47" s="18"/>
    </row>
    <row r="48" spans="1:6" x14ac:dyDescent="0.25">
      <c r="E48" s="18"/>
    </row>
    <row r="49" spans="5:5" x14ac:dyDescent="0.25">
      <c r="E49" s="18"/>
    </row>
    <row r="50" spans="5:5" x14ac:dyDescent="0.25">
      <c r="E50" s="18"/>
    </row>
    <row r="51" spans="5:5" x14ac:dyDescent="0.25">
      <c r="E51" s="18"/>
    </row>
    <row r="52" spans="5:5" x14ac:dyDescent="0.25">
      <c r="E52" s="18"/>
    </row>
    <row r="53" spans="5:5" x14ac:dyDescent="0.25">
      <c r="E53" s="18"/>
    </row>
    <row r="54" spans="5:5" x14ac:dyDescent="0.25">
      <c r="E54" s="18"/>
    </row>
    <row r="55" spans="5:5" x14ac:dyDescent="0.25">
      <c r="E55" s="18"/>
    </row>
    <row r="56" spans="5:5" x14ac:dyDescent="0.25">
      <c r="E56" s="18"/>
    </row>
    <row r="57" spans="5:5" x14ac:dyDescent="0.25">
      <c r="E57" s="18"/>
    </row>
    <row r="58" spans="5:5" x14ac:dyDescent="0.25">
      <c r="E58" s="18"/>
    </row>
    <row r="59" spans="5:5" x14ac:dyDescent="0.25">
      <c r="E59" s="18"/>
    </row>
  </sheetData>
  <mergeCells count="2">
    <mergeCell ref="A2:E4"/>
    <mergeCell ref="A1:D1"/>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990B-6CF6-4DED-8489-E3FA2E0DB182}">
  <sheetPr codeName="Sheet8">
    <tabColor theme="4" tint="-0.499984740745262"/>
  </sheetPr>
  <dimension ref="A1:K22"/>
  <sheetViews>
    <sheetView showGridLines="0" zoomScale="80" zoomScaleNormal="80" workbookViewId="0"/>
  </sheetViews>
  <sheetFormatPr defaultRowHeight="15" x14ac:dyDescent="0.25"/>
  <cols>
    <col min="1" max="1" width="1.5703125" customWidth="1"/>
    <col min="2" max="2" width="18.85546875" style="1" customWidth="1"/>
    <col min="3" max="3" width="20" style="8" customWidth="1"/>
    <col min="4" max="4" width="49.5703125" customWidth="1"/>
    <col min="5" max="5" width="47.42578125" customWidth="1"/>
  </cols>
  <sheetData>
    <row r="1" spans="1:11" ht="20.100000000000001" customHeight="1" x14ac:dyDescent="0.35">
      <c r="A1" s="81" t="s">
        <v>1283</v>
      </c>
      <c r="B1" s="82"/>
      <c r="C1" s="82"/>
      <c r="D1" s="82"/>
      <c r="E1" s="82"/>
      <c r="F1" s="132"/>
      <c r="G1" s="132"/>
      <c r="H1" s="132"/>
      <c r="I1" s="132"/>
      <c r="J1" s="132"/>
      <c r="K1" s="132"/>
    </row>
    <row r="2" spans="1:11" ht="15.75" x14ac:dyDescent="0.25">
      <c r="A2" s="3"/>
      <c r="B2" s="66" t="str">
        <f>"Municipality: " &amp;'1. Start Here'!E6</f>
        <v xml:space="preserve">Municipality: </v>
      </c>
      <c r="C2" s="43"/>
      <c r="D2" s="3"/>
      <c r="E2" s="3"/>
      <c r="F2" s="132"/>
      <c r="G2" s="132"/>
      <c r="H2" s="132"/>
      <c r="I2" s="132"/>
      <c r="J2" s="132"/>
      <c r="K2" s="132"/>
    </row>
    <row r="3" spans="1:11" ht="15.75" x14ac:dyDescent="0.25">
      <c r="A3" s="132"/>
      <c r="B3" s="9"/>
      <c r="C3" s="44"/>
      <c r="D3" s="10"/>
      <c r="E3" s="10"/>
      <c r="F3" s="132"/>
      <c r="G3" s="132"/>
      <c r="H3" s="132"/>
      <c r="I3" s="132"/>
      <c r="J3" s="132"/>
      <c r="K3" s="132"/>
    </row>
    <row r="4" spans="1:11" ht="15.75" x14ac:dyDescent="0.25">
      <c r="A4" s="45"/>
      <c r="B4" s="46" t="s">
        <v>1284</v>
      </c>
      <c r="C4" s="47"/>
      <c r="D4" s="48"/>
      <c r="E4" s="49" t="str">
        <f>'1. Start Here'!I7</f>
        <v>N/A</v>
      </c>
      <c r="F4" s="132"/>
      <c r="G4" s="132"/>
      <c r="H4" s="132"/>
      <c r="I4" s="132"/>
      <c r="J4" s="132"/>
      <c r="K4" s="132"/>
    </row>
    <row r="5" spans="1:11" ht="15.75" customHeight="1" x14ac:dyDescent="0.25">
      <c r="A5" s="48"/>
      <c r="B5" s="46" t="s">
        <v>9</v>
      </c>
      <c r="C5" s="48"/>
      <c r="D5" s="48"/>
      <c r="E5" s="49" t="str">
        <f>'1. Start Here'!I8</f>
        <v>N/A</v>
      </c>
      <c r="F5" s="210" t="str">
        <f>IF(E5&lt;=0, "You are not eligible to participate in the Reconciliation Round as you have drawn down your total eligible amount during Round 1 and 2 of the CvRF-MP. Please do not populate or submit this application", "")</f>
        <v/>
      </c>
      <c r="G5" s="210"/>
      <c r="H5" s="210"/>
      <c r="I5" s="210"/>
      <c r="J5" s="210"/>
      <c r="K5" s="210"/>
    </row>
    <row r="6" spans="1:11" ht="15.75" x14ac:dyDescent="0.25">
      <c r="A6" s="47"/>
      <c r="B6" s="46" t="s">
        <v>1285</v>
      </c>
      <c r="C6" s="47"/>
      <c r="D6" s="48"/>
      <c r="E6" s="49">
        <f>'3. FEMA True Up'!E4+'4. New Expenditures'!E4</f>
        <v>0</v>
      </c>
      <c r="F6" s="210"/>
      <c r="G6" s="210"/>
      <c r="H6" s="210"/>
      <c r="I6" s="210"/>
      <c r="J6" s="210"/>
      <c r="K6" s="210"/>
    </row>
    <row r="7" spans="1:11" ht="15.75" x14ac:dyDescent="0.25">
      <c r="A7" s="132"/>
      <c r="B7" s="9"/>
      <c r="C7" s="44"/>
      <c r="D7" s="10"/>
      <c r="E7" s="10"/>
      <c r="F7" s="210"/>
      <c r="G7" s="210"/>
      <c r="H7" s="210"/>
      <c r="I7" s="210"/>
      <c r="J7" s="210"/>
      <c r="K7" s="210"/>
    </row>
    <row r="8" spans="1:11" ht="16.5" thickBot="1" x14ac:dyDescent="0.3">
      <c r="A8" s="50"/>
      <c r="B8" s="51" t="s">
        <v>1286</v>
      </c>
      <c r="C8" s="52"/>
      <c r="D8" s="53"/>
      <c r="E8" s="54" t="str">
        <f>IFERROR(E5-E6, "")</f>
        <v/>
      </c>
      <c r="F8" s="210"/>
      <c r="G8" s="210"/>
      <c r="H8" s="210"/>
      <c r="I8" s="210"/>
      <c r="J8" s="210"/>
      <c r="K8" s="210"/>
    </row>
    <row r="9" spans="1:11" ht="15.75" thickTop="1" x14ac:dyDescent="0.25">
      <c r="A9" s="132"/>
      <c r="B9" s="12" t="str">
        <f>IFERROR(IF(E8&lt;0,"Amount requested in Reconciliation Round is greater than Total Eligible Amount. Please review and adjust your submission.",""),"")</f>
        <v/>
      </c>
      <c r="C9" s="132"/>
      <c r="D9" s="132"/>
      <c r="E9" s="132"/>
      <c r="F9" s="132"/>
      <c r="G9" s="132"/>
      <c r="H9" s="132"/>
      <c r="I9" s="132"/>
      <c r="J9" s="132"/>
      <c r="K9" s="132"/>
    </row>
    <row r="11" spans="1:11" ht="21" customHeight="1" x14ac:dyDescent="0.35">
      <c r="A11" s="81" t="s">
        <v>1287</v>
      </c>
      <c r="B11" s="82"/>
      <c r="C11" s="82"/>
      <c r="D11" s="82"/>
      <c r="E11" s="82"/>
      <c r="F11" s="132"/>
      <c r="G11" s="132"/>
      <c r="H11" s="132"/>
      <c r="I11" s="132"/>
      <c r="J11" s="132"/>
      <c r="K11" s="132"/>
    </row>
    <row r="12" spans="1:11" ht="15.75" x14ac:dyDescent="0.25">
      <c r="A12" s="3"/>
      <c r="B12" s="11" t="s">
        <v>1288</v>
      </c>
      <c r="C12" s="42"/>
      <c r="D12" s="42"/>
      <c r="E12" s="42"/>
      <c r="F12" s="132"/>
      <c r="G12" s="132"/>
      <c r="H12" s="132"/>
      <c r="I12" s="132"/>
      <c r="J12" s="132"/>
      <c r="K12" s="132"/>
    </row>
    <row r="14" spans="1:11" ht="31.5" x14ac:dyDescent="0.25">
      <c r="A14" s="132"/>
      <c r="B14" s="62" t="s">
        <v>1289</v>
      </c>
      <c r="C14" s="62" t="s">
        <v>1290</v>
      </c>
      <c r="D14" s="62" t="s">
        <v>1291</v>
      </c>
      <c r="E14" s="62" t="s">
        <v>1292</v>
      </c>
      <c r="F14" s="132"/>
      <c r="G14" s="132"/>
      <c r="H14" s="132"/>
      <c r="I14" s="132"/>
      <c r="J14" s="132"/>
      <c r="K14" s="132"/>
    </row>
    <row r="15" spans="1:11" ht="31.5" x14ac:dyDescent="0.25">
      <c r="A15" s="132"/>
      <c r="B15" s="71" t="s">
        <v>1293</v>
      </c>
      <c r="C15" s="172" t="s">
        <v>1294</v>
      </c>
      <c r="D15" s="91" t="s">
        <v>1295</v>
      </c>
      <c r="E15" s="91" t="s">
        <v>1296</v>
      </c>
      <c r="F15" s="132"/>
      <c r="G15" s="132"/>
      <c r="H15" s="132"/>
      <c r="I15" s="132"/>
      <c r="J15" s="132"/>
      <c r="K15" s="132"/>
    </row>
    <row r="16" spans="1:11" ht="48.75" customHeight="1" x14ac:dyDescent="0.25">
      <c r="A16" s="132"/>
      <c r="B16" s="71" t="s">
        <v>1293</v>
      </c>
      <c r="C16" s="172" t="s">
        <v>837</v>
      </c>
      <c r="D16" s="91" t="s">
        <v>1297</v>
      </c>
      <c r="E16" s="91" t="s">
        <v>1298</v>
      </c>
      <c r="F16" s="132"/>
      <c r="G16" s="132"/>
      <c r="H16" s="132"/>
      <c r="I16" s="132"/>
      <c r="J16" s="132"/>
      <c r="K16" s="132"/>
    </row>
    <row r="17" spans="2:5" ht="47.25" x14ac:dyDescent="0.25">
      <c r="B17" s="71" t="s">
        <v>1293</v>
      </c>
      <c r="C17" s="172" t="s">
        <v>1254</v>
      </c>
      <c r="D17" s="91" t="s">
        <v>1299</v>
      </c>
      <c r="E17" s="188" t="s">
        <v>1300</v>
      </c>
    </row>
    <row r="18" spans="2:5" ht="39.75" customHeight="1" x14ac:dyDescent="0.25">
      <c r="B18" s="71" t="s">
        <v>1293</v>
      </c>
      <c r="C18" s="172" t="s">
        <v>1301</v>
      </c>
      <c r="D18" s="91" t="s">
        <v>1302</v>
      </c>
      <c r="E18" s="91" t="s">
        <v>1303</v>
      </c>
    </row>
    <row r="19" spans="2:5" ht="39.75" customHeight="1" x14ac:dyDescent="0.25">
      <c r="B19" s="71" t="s">
        <v>1293</v>
      </c>
      <c r="C19" s="172" t="s">
        <v>1304</v>
      </c>
      <c r="D19" s="91" t="s">
        <v>1305</v>
      </c>
      <c r="E19" s="91" t="s">
        <v>1306</v>
      </c>
    </row>
    <row r="20" spans="2:5" ht="15.75" x14ac:dyDescent="0.25">
      <c r="B20" s="64"/>
      <c r="C20" s="65"/>
      <c r="D20" s="63"/>
      <c r="E20" s="63"/>
    </row>
    <row r="21" spans="2:5" ht="21" customHeight="1" thickBot="1" x14ac:dyDescent="0.3">
      <c r="B21" s="72" t="s">
        <v>1307</v>
      </c>
      <c r="C21" s="44"/>
      <c r="D21" s="10"/>
      <c r="E21" s="10"/>
    </row>
    <row r="22" spans="2:5" ht="16.5" thickBot="1" x14ac:dyDescent="0.3">
      <c r="B22" s="228" t="s">
        <v>24</v>
      </c>
      <c r="C22" s="229"/>
      <c r="D22" s="230"/>
      <c r="E22" s="10"/>
    </row>
  </sheetData>
  <sheetProtection algorithmName="SHA-512" hashValue="yyCgc9ygO+OdLROHWIKxccfiEwtpHO7OVcsXLMQEL6bv0MyQL3Xy41iFS4oFHNsbAV290BDvBW/ls/xc6D0KZA==" saltValue="MdEkYsT11KRknx8qcR1vCA==" spinCount="100000" sheet="1" objects="1" scenarios="1"/>
  <mergeCells count="2">
    <mergeCell ref="B22:D22"/>
    <mergeCell ref="F5:K8"/>
  </mergeCells>
  <dataValidations count="1">
    <dataValidation type="list" allowBlank="1" showInputMessage="1" showErrorMessage="1" sqref="B15:B19" xr:uid="{196B4288-24A2-4047-88B1-5C3FAB54E84A}">
      <formula1>"Enter Value, Yes, No, N/A"</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63950-074B-4B5E-AF4A-A512FA345D8F}">
  <sheetPr codeName="Sheet12">
    <tabColor theme="5" tint="-0.499984740745262"/>
    <pageSetUpPr fitToPage="1"/>
  </sheetPr>
  <dimension ref="A1:J51"/>
  <sheetViews>
    <sheetView showGridLines="0" view="pageLayout" zoomScale="84" zoomScaleNormal="100" zoomScalePageLayoutView="84" workbookViewId="0">
      <selection activeCell="B6" sqref="B6:J8"/>
    </sheetView>
  </sheetViews>
  <sheetFormatPr defaultRowHeight="15" x14ac:dyDescent="0.25"/>
  <cols>
    <col min="1" max="1" width="3.42578125" customWidth="1"/>
    <col min="2" max="2" width="17.140625" customWidth="1"/>
    <col min="9" max="10" width="12.140625" customWidth="1"/>
  </cols>
  <sheetData>
    <row r="1" spans="1:10" ht="15" customHeight="1" x14ac:dyDescent="0.25">
      <c r="A1" s="238" t="str">
        <f xml:space="preserve"> "I, " &amp;'1. Start Here'!E12 &amp; " " &amp; '1. Start Here'!E13 &amp;", am the chief executive of " &amp; '1. Start Here'!E6&amp; ", and I certify that:"</f>
        <v>I,  , am the chief executive of , and I certify that:</v>
      </c>
      <c r="B1" s="238"/>
      <c r="C1" s="238"/>
      <c r="D1" s="238"/>
      <c r="E1" s="238"/>
      <c r="F1" s="238"/>
      <c r="G1" s="238"/>
      <c r="H1" s="238"/>
      <c r="I1" s="238"/>
      <c r="J1" s="18"/>
    </row>
    <row r="2" spans="1:10" ht="7.35" customHeight="1" x14ac:dyDescent="0.25">
      <c r="A2" s="238"/>
      <c r="B2" s="238"/>
      <c r="C2" s="238"/>
      <c r="D2" s="238"/>
      <c r="E2" s="238"/>
      <c r="F2" s="238"/>
      <c r="G2" s="238"/>
      <c r="H2" s="238"/>
      <c r="I2" s="238"/>
      <c r="J2" s="18"/>
    </row>
    <row r="3" spans="1:10" ht="15" customHeight="1" x14ac:dyDescent="0.25">
      <c r="A3" s="83" t="s">
        <v>1308</v>
      </c>
      <c r="B3" s="238" t="str">
        <f>"I have the authority on behalf of " &amp;'1. Start Here'!E6 &amp; " to request payment from the Commonwealth of Massachusetts.  At this time, I am requesting payment in the amount of:"</f>
        <v>I have the authority on behalf of  to request payment from the Commonwealth of Massachusetts.  At this time, I am requesting payment in the amount of:</v>
      </c>
      <c r="C3" s="238"/>
      <c r="D3" s="238"/>
      <c r="E3" s="238"/>
      <c r="F3" s="238"/>
      <c r="G3" s="238"/>
      <c r="H3" s="238"/>
      <c r="I3" s="238"/>
      <c r="J3" s="238"/>
    </row>
    <row r="4" spans="1:10" ht="19.5" customHeight="1" thickBot="1" x14ac:dyDescent="0.3">
      <c r="A4" s="84"/>
      <c r="B4" s="238"/>
      <c r="C4" s="238"/>
      <c r="D4" s="238"/>
      <c r="E4" s="238"/>
      <c r="F4" s="238"/>
      <c r="G4" s="238"/>
      <c r="H4" s="238"/>
      <c r="I4" s="238"/>
      <c r="J4" s="238"/>
    </row>
    <row r="5" spans="1:10" ht="15.75" thickBot="1" x14ac:dyDescent="0.3">
      <c r="A5" s="18"/>
      <c r="B5" s="85">
        <f>'5. End Here'!E6</f>
        <v>0</v>
      </c>
      <c r="C5" s="84"/>
      <c r="D5" s="84"/>
      <c r="E5" s="84"/>
      <c r="F5" s="84"/>
      <c r="G5" s="84"/>
      <c r="H5" s="84"/>
      <c r="I5" s="84"/>
      <c r="J5" s="18"/>
    </row>
    <row r="6" spans="1:10" ht="15" customHeight="1" x14ac:dyDescent="0.25">
      <c r="A6" s="18"/>
      <c r="B6" s="238" t="s">
        <v>1309</v>
      </c>
      <c r="C6" s="238"/>
      <c r="D6" s="238"/>
      <c r="E6" s="238"/>
      <c r="F6" s="238"/>
      <c r="G6" s="238"/>
      <c r="H6" s="238"/>
      <c r="I6" s="238"/>
      <c r="J6" s="238"/>
    </row>
    <row r="7" spans="1:10" x14ac:dyDescent="0.25">
      <c r="A7" s="18"/>
      <c r="B7" s="238"/>
      <c r="C7" s="238"/>
      <c r="D7" s="238"/>
      <c r="E7" s="238"/>
      <c r="F7" s="238"/>
      <c r="G7" s="238"/>
      <c r="H7" s="238"/>
      <c r="I7" s="238"/>
      <c r="J7" s="238"/>
    </row>
    <row r="8" spans="1:10" x14ac:dyDescent="0.25">
      <c r="A8" s="18"/>
      <c r="B8" s="238"/>
      <c r="C8" s="238"/>
      <c r="D8" s="238"/>
      <c r="E8" s="238"/>
      <c r="F8" s="238"/>
      <c r="G8" s="238"/>
      <c r="H8" s="238"/>
      <c r="I8" s="238"/>
      <c r="J8" s="238"/>
    </row>
    <row r="9" spans="1:10" ht="8.25" customHeight="1" x14ac:dyDescent="0.25">
      <c r="A9" s="18"/>
      <c r="B9" s="198"/>
      <c r="C9" s="198"/>
      <c r="D9" s="198"/>
      <c r="E9" s="198"/>
      <c r="F9" s="198"/>
      <c r="G9" s="198"/>
      <c r="H9" s="198"/>
      <c r="I9" s="198"/>
      <c r="J9" s="18"/>
    </row>
    <row r="10" spans="1:10" ht="15" customHeight="1" x14ac:dyDescent="0.25">
      <c r="A10" s="83" t="s">
        <v>1310</v>
      </c>
      <c r="B10" s="238" t="str">
        <f>"I understand that the Commonwealth will rely on this certification as a material representation in making a payment to " &amp;'1. Start Here'!E6</f>
        <v xml:space="preserve">I understand that the Commonwealth will rely on this certification as a material representation in making a payment to </v>
      </c>
      <c r="C10" s="238"/>
      <c r="D10" s="238"/>
      <c r="E10" s="238"/>
      <c r="F10" s="238"/>
      <c r="G10" s="238"/>
      <c r="H10" s="238"/>
      <c r="I10" s="238"/>
      <c r="J10" s="238"/>
    </row>
    <row r="11" spans="1:10" x14ac:dyDescent="0.25">
      <c r="A11" s="18"/>
      <c r="B11" s="238"/>
      <c r="C11" s="238"/>
      <c r="D11" s="238"/>
      <c r="E11" s="238"/>
      <c r="F11" s="238"/>
      <c r="G11" s="238"/>
      <c r="H11" s="238"/>
      <c r="I11" s="238"/>
      <c r="J11" s="238"/>
    </row>
    <row r="12" spans="1:10" ht="7.35" customHeight="1" x14ac:dyDescent="0.25">
      <c r="A12" s="18"/>
      <c r="B12" s="86"/>
      <c r="C12" s="86"/>
      <c r="D12" s="86"/>
      <c r="E12" s="86"/>
      <c r="F12" s="86"/>
      <c r="G12" s="86"/>
      <c r="H12" s="86"/>
      <c r="I12" s="18"/>
      <c r="J12" s="18"/>
    </row>
    <row r="13" spans="1:10" ht="15" customHeight="1" x14ac:dyDescent="0.25">
      <c r="A13" s="83" t="s">
        <v>1311</v>
      </c>
      <c r="B13" s="238" t="s">
        <v>1312</v>
      </c>
      <c r="C13" s="238"/>
      <c r="D13" s="238"/>
      <c r="E13" s="238"/>
      <c r="F13" s="238"/>
      <c r="G13" s="238"/>
      <c r="H13" s="238"/>
      <c r="I13" s="238"/>
      <c r="J13" s="238"/>
    </row>
    <row r="14" spans="1:10" x14ac:dyDescent="0.25">
      <c r="A14" s="18"/>
      <c r="B14" s="238"/>
      <c r="C14" s="238"/>
      <c r="D14" s="238"/>
      <c r="E14" s="238"/>
      <c r="F14" s="238"/>
      <c r="G14" s="238"/>
      <c r="H14" s="238"/>
      <c r="I14" s="238"/>
      <c r="J14" s="238"/>
    </row>
    <row r="15" spans="1:10" x14ac:dyDescent="0.25">
      <c r="A15" s="18"/>
      <c r="B15" s="238"/>
      <c r="C15" s="238"/>
      <c r="D15" s="238"/>
      <c r="E15" s="238"/>
      <c r="F15" s="238"/>
      <c r="G15" s="238"/>
      <c r="H15" s="238"/>
      <c r="I15" s="238"/>
      <c r="J15" s="238"/>
    </row>
    <row r="16" spans="1:10" x14ac:dyDescent="0.25">
      <c r="A16" s="18"/>
      <c r="B16" s="238"/>
      <c r="C16" s="238"/>
      <c r="D16" s="238"/>
      <c r="E16" s="238"/>
      <c r="F16" s="238"/>
      <c r="G16" s="238"/>
      <c r="H16" s="238"/>
      <c r="I16" s="238"/>
      <c r="J16" s="238"/>
    </row>
    <row r="17" spans="1:10" ht="7.35" customHeight="1" x14ac:dyDescent="0.25">
      <c r="A17" s="18"/>
      <c r="B17" s="198"/>
      <c r="C17" s="198"/>
      <c r="D17" s="198"/>
      <c r="E17" s="198"/>
      <c r="F17" s="198"/>
      <c r="G17" s="198"/>
      <c r="H17" s="198"/>
      <c r="I17" s="198"/>
      <c r="J17" s="198"/>
    </row>
    <row r="18" spans="1:10" ht="15" customHeight="1" x14ac:dyDescent="0.25">
      <c r="A18" s="83" t="s">
        <v>1313</v>
      </c>
      <c r="B18" s="238" t="s">
        <v>1314</v>
      </c>
      <c r="C18" s="238"/>
      <c r="D18" s="238"/>
      <c r="E18" s="238"/>
      <c r="F18" s="238"/>
      <c r="G18" s="238"/>
      <c r="H18" s="238"/>
      <c r="I18" s="238"/>
      <c r="J18" s="238"/>
    </row>
    <row r="19" spans="1:10" x14ac:dyDescent="0.25">
      <c r="A19" s="18"/>
      <c r="B19" s="238"/>
      <c r="C19" s="238"/>
      <c r="D19" s="238"/>
      <c r="E19" s="238"/>
      <c r="F19" s="238"/>
      <c r="G19" s="238"/>
      <c r="H19" s="238"/>
      <c r="I19" s="238"/>
      <c r="J19" s="238"/>
    </row>
    <row r="20" spans="1:10" x14ac:dyDescent="0.25">
      <c r="A20" s="18"/>
      <c r="B20" s="238"/>
      <c r="C20" s="238"/>
      <c r="D20" s="238"/>
      <c r="E20" s="238"/>
      <c r="F20" s="238"/>
      <c r="G20" s="238"/>
      <c r="H20" s="238"/>
      <c r="I20" s="238"/>
      <c r="J20" s="238"/>
    </row>
    <row r="21" spans="1:10" x14ac:dyDescent="0.25">
      <c r="A21" s="18"/>
      <c r="B21" s="238"/>
      <c r="C21" s="238"/>
      <c r="D21" s="238"/>
      <c r="E21" s="238"/>
      <c r="F21" s="238"/>
      <c r="G21" s="238"/>
      <c r="H21" s="238"/>
      <c r="I21" s="238"/>
      <c r="J21" s="238"/>
    </row>
    <row r="22" spans="1:10" x14ac:dyDescent="0.25">
      <c r="A22" s="18"/>
      <c r="B22" s="238"/>
      <c r="C22" s="238"/>
      <c r="D22" s="238"/>
      <c r="E22" s="238"/>
      <c r="F22" s="238"/>
      <c r="G22" s="238"/>
      <c r="H22" s="238"/>
      <c r="I22" s="238"/>
      <c r="J22" s="238"/>
    </row>
    <row r="23" spans="1:10" x14ac:dyDescent="0.25">
      <c r="A23" s="18"/>
      <c r="B23" s="238"/>
      <c r="C23" s="238"/>
      <c r="D23" s="238"/>
      <c r="E23" s="238"/>
      <c r="F23" s="238"/>
      <c r="G23" s="238"/>
      <c r="H23" s="238"/>
      <c r="I23" s="238"/>
      <c r="J23" s="238"/>
    </row>
    <row r="24" spans="1:10" x14ac:dyDescent="0.25">
      <c r="A24" s="18"/>
      <c r="B24" s="238"/>
      <c r="C24" s="238"/>
      <c r="D24" s="238"/>
      <c r="E24" s="238"/>
      <c r="F24" s="238"/>
      <c r="G24" s="238"/>
      <c r="H24" s="238"/>
      <c r="I24" s="238"/>
      <c r="J24" s="238"/>
    </row>
    <row r="25" spans="1:10" x14ac:dyDescent="0.25">
      <c r="A25" s="18"/>
      <c r="B25" s="238"/>
      <c r="C25" s="238"/>
      <c r="D25" s="238"/>
      <c r="E25" s="238"/>
      <c r="F25" s="238"/>
      <c r="G25" s="238"/>
      <c r="H25" s="238"/>
      <c r="I25" s="238"/>
      <c r="J25" s="238"/>
    </row>
    <row r="26" spans="1:10" x14ac:dyDescent="0.25">
      <c r="A26" s="18"/>
      <c r="B26" s="238"/>
      <c r="C26" s="238"/>
      <c r="D26" s="238"/>
      <c r="E26" s="238"/>
      <c r="F26" s="238"/>
      <c r="G26" s="238"/>
      <c r="H26" s="238"/>
      <c r="I26" s="238"/>
      <c r="J26" s="238"/>
    </row>
    <row r="27" spans="1:10" ht="7.35" customHeight="1" x14ac:dyDescent="0.25">
      <c r="A27" s="18"/>
      <c r="B27" s="198"/>
      <c r="C27" s="198"/>
      <c r="D27" s="198"/>
      <c r="E27" s="198"/>
      <c r="F27" s="198"/>
      <c r="G27" s="198"/>
      <c r="H27" s="198"/>
      <c r="I27" s="198"/>
      <c r="J27" s="18"/>
    </row>
    <row r="28" spans="1:10" ht="15" customHeight="1" x14ac:dyDescent="0.25">
      <c r="A28" s="83" t="s">
        <v>1315</v>
      </c>
      <c r="B28" s="238" t="s">
        <v>1316</v>
      </c>
      <c r="C28" s="238"/>
      <c r="D28" s="238"/>
      <c r="E28" s="238"/>
      <c r="F28" s="238"/>
      <c r="G28" s="238"/>
      <c r="H28" s="238"/>
      <c r="I28" s="238"/>
      <c r="J28" s="238"/>
    </row>
    <row r="29" spans="1:10" ht="12.75" customHeight="1" x14ac:dyDescent="0.25">
      <c r="A29" s="18"/>
      <c r="B29" s="238"/>
      <c r="C29" s="238"/>
      <c r="D29" s="238"/>
      <c r="E29" s="238"/>
      <c r="F29" s="238"/>
      <c r="G29" s="238"/>
      <c r="H29" s="238"/>
      <c r="I29" s="238"/>
      <c r="J29" s="238"/>
    </row>
    <row r="30" spans="1:10" ht="7.35" customHeight="1" x14ac:dyDescent="0.25">
      <c r="A30" s="18"/>
      <c r="B30" s="238"/>
      <c r="C30" s="238"/>
      <c r="D30" s="238"/>
      <c r="E30" s="238"/>
      <c r="F30" s="238"/>
      <c r="G30" s="238"/>
      <c r="H30" s="238"/>
      <c r="I30" s="238"/>
      <c r="J30" s="238"/>
    </row>
    <row r="31" spans="1:10" x14ac:dyDescent="0.25">
      <c r="A31" s="83" t="s">
        <v>1317</v>
      </c>
      <c r="B31" s="238" t="s">
        <v>1318</v>
      </c>
      <c r="C31" s="238"/>
      <c r="D31" s="238"/>
      <c r="E31" s="238"/>
      <c r="F31" s="238"/>
      <c r="G31" s="238"/>
      <c r="H31" s="238"/>
      <c r="I31" s="238"/>
      <c r="J31" s="18"/>
    </row>
    <row r="32" spans="1:10" x14ac:dyDescent="0.25">
      <c r="A32" s="18"/>
      <c r="B32" s="238"/>
      <c r="C32" s="238"/>
      <c r="D32" s="238"/>
      <c r="E32" s="238"/>
      <c r="F32" s="238"/>
      <c r="G32" s="238"/>
      <c r="H32" s="238"/>
      <c r="I32" s="238"/>
      <c r="J32" s="18"/>
    </row>
    <row r="33" spans="1:10" x14ac:dyDescent="0.25">
      <c r="A33" s="18"/>
      <c r="B33" s="238"/>
      <c r="C33" s="238"/>
      <c r="D33" s="238"/>
      <c r="E33" s="238"/>
      <c r="F33" s="238"/>
      <c r="G33" s="238"/>
      <c r="H33" s="238"/>
      <c r="I33" s="238"/>
      <c r="J33" s="18"/>
    </row>
    <row r="34" spans="1:10" ht="7.35" customHeight="1" x14ac:dyDescent="0.25">
      <c r="A34" s="18"/>
      <c r="B34" s="198"/>
      <c r="C34" s="198"/>
      <c r="D34" s="198"/>
      <c r="E34" s="198"/>
      <c r="F34" s="198"/>
      <c r="G34" s="198"/>
      <c r="H34" s="198"/>
      <c r="I34" s="198"/>
      <c r="J34" s="18"/>
    </row>
    <row r="35" spans="1:10" ht="15" customHeight="1" x14ac:dyDescent="0.25">
      <c r="A35" s="83" t="s">
        <v>1319</v>
      </c>
      <c r="B35" s="238" t="s">
        <v>1320</v>
      </c>
      <c r="C35" s="238"/>
      <c r="D35" s="238"/>
      <c r="E35" s="238"/>
      <c r="F35" s="238"/>
      <c r="G35" s="238"/>
      <c r="H35" s="238"/>
      <c r="I35" s="238"/>
      <c r="J35" s="18"/>
    </row>
    <row r="36" spans="1:10" x14ac:dyDescent="0.25">
      <c r="A36" s="18"/>
      <c r="B36" s="238"/>
      <c r="C36" s="238"/>
      <c r="D36" s="238"/>
      <c r="E36" s="238"/>
      <c r="F36" s="238"/>
      <c r="G36" s="238"/>
      <c r="H36" s="238"/>
      <c r="I36" s="238"/>
      <c r="J36" s="18"/>
    </row>
    <row r="37" spans="1:10" ht="15" customHeight="1" x14ac:dyDescent="0.25">
      <c r="A37" s="18"/>
      <c r="B37" s="238" t="str">
        <f>"If the United States Department of the Treasury recoups funds from the Commonwealth based on a determination they were used by " &amp; '1. Start Here'!E6&amp; " in a manner not in compliance with section 601, I agree that the Commonwealth may recover funds from the city or town through an assessment or deduction from the city or town’s periodic unrestricted local aid distribution."</f>
        <v>If the United States Department of the Treasury recoups funds from the Commonwealth based on a determination they were used by  in a manner not in compliance with section 601, I agree that the Commonwealth may recover funds from the city or town through an assessment or deduction from the city or town’s periodic unrestricted local aid distribution.</v>
      </c>
      <c r="C37" s="238"/>
      <c r="D37" s="238"/>
      <c r="E37" s="238"/>
      <c r="F37" s="238"/>
      <c r="G37" s="238"/>
      <c r="H37" s="238"/>
      <c r="I37" s="238"/>
      <c r="J37" s="18"/>
    </row>
    <row r="38" spans="1:10" x14ac:dyDescent="0.25">
      <c r="A38" s="18"/>
      <c r="B38" s="238"/>
      <c r="C38" s="238"/>
      <c r="D38" s="238"/>
      <c r="E38" s="238"/>
      <c r="F38" s="238"/>
      <c r="G38" s="238"/>
      <c r="H38" s="238"/>
      <c r="I38" s="238"/>
      <c r="J38" s="18"/>
    </row>
    <row r="39" spans="1:10" x14ac:dyDescent="0.25">
      <c r="A39" s="18"/>
      <c r="B39" s="238"/>
      <c r="C39" s="238"/>
      <c r="D39" s="238"/>
      <c r="E39" s="238"/>
      <c r="F39" s="238"/>
      <c r="G39" s="238"/>
      <c r="H39" s="238"/>
      <c r="I39" s="238"/>
      <c r="J39" s="18"/>
    </row>
    <row r="40" spans="1:10" x14ac:dyDescent="0.25">
      <c r="A40" s="18"/>
      <c r="B40" s="238"/>
      <c r="C40" s="238"/>
      <c r="D40" s="238"/>
      <c r="E40" s="238"/>
      <c r="F40" s="238"/>
      <c r="G40" s="238"/>
      <c r="H40" s="238"/>
      <c r="I40" s="238"/>
      <c r="J40" s="18"/>
    </row>
    <row r="41" spans="1:10" ht="7.35" customHeight="1" thickBot="1" x14ac:dyDescent="0.3">
      <c r="A41" s="18"/>
      <c r="B41" s="86"/>
      <c r="C41" s="86"/>
      <c r="D41" s="86"/>
      <c r="E41" s="86"/>
      <c r="F41" s="86"/>
      <c r="G41" s="86"/>
      <c r="H41" s="86"/>
      <c r="I41" s="18"/>
      <c r="J41" s="18"/>
    </row>
    <row r="42" spans="1:10" ht="28.7" customHeight="1" thickBot="1" x14ac:dyDescent="0.3">
      <c r="A42" s="231" t="s">
        <v>1321</v>
      </c>
      <c r="B42" s="231"/>
      <c r="C42" s="232"/>
      <c r="D42" s="233"/>
      <c r="E42" s="233"/>
      <c r="F42" s="233"/>
      <c r="G42" s="233"/>
      <c r="H42" s="234"/>
      <c r="I42" s="18"/>
      <c r="J42" s="18"/>
    </row>
    <row r="43" spans="1:10" ht="15.75" thickBot="1" x14ac:dyDescent="0.3">
      <c r="A43" s="87"/>
      <c r="B43" s="88"/>
      <c r="C43" s="86"/>
      <c r="D43" s="86"/>
      <c r="E43" s="86"/>
      <c r="F43" s="86"/>
      <c r="G43" s="86"/>
      <c r="H43" s="86"/>
      <c r="I43" s="18"/>
      <c r="J43" s="18"/>
    </row>
    <row r="44" spans="1:10" ht="28.7" customHeight="1" thickBot="1" x14ac:dyDescent="0.3">
      <c r="A44" s="231" t="s">
        <v>1322</v>
      </c>
      <c r="B44" s="231"/>
      <c r="C44" s="232"/>
      <c r="D44" s="233"/>
      <c r="E44" s="233"/>
      <c r="F44" s="233"/>
      <c r="G44" s="233"/>
      <c r="H44" s="234"/>
      <c r="I44" s="18"/>
      <c r="J44" s="18"/>
    </row>
    <row r="45" spans="1:10" ht="15.75" thickBot="1" x14ac:dyDescent="0.3">
      <c r="A45" s="87"/>
      <c r="B45" s="88"/>
      <c r="C45" s="86"/>
      <c r="D45" s="86"/>
      <c r="E45" s="86"/>
      <c r="F45" s="86"/>
      <c r="G45" s="86"/>
      <c r="H45" s="86"/>
      <c r="I45" s="18"/>
      <c r="J45" s="18"/>
    </row>
    <row r="46" spans="1:10" ht="28.7" customHeight="1" thickBot="1" x14ac:dyDescent="0.3">
      <c r="A46" s="231" t="s">
        <v>1323</v>
      </c>
      <c r="B46" s="231"/>
      <c r="C46" s="235">
        <f ca="1">TODAY()</f>
        <v>44489</v>
      </c>
      <c r="D46" s="236"/>
      <c r="E46" s="236"/>
      <c r="F46" s="236"/>
      <c r="G46" s="236"/>
      <c r="H46" s="237"/>
      <c r="I46" s="18"/>
      <c r="J46" s="18"/>
    </row>
    <row r="47" spans="1:10" ht="13.5" customHeight="1" x14ac:dyDescent="0.25">
      <c r="A47" s="18"/>
      <c r="B47" s="86"/>
      <c r="C47" s="86"/>
      <c r="D47" s="86"/>
      <c r="E47" s="86"/>
      <c r="F47" s="86"/>
      <c r="G47" s="86"/>
      <c r="H47" s="86"/>
      <c r="I47" s="18"/>
      <c r="J47" s="18"/>
    </row>
    <row r="48" spans="1:10" x14ac:dyDescent="0.25">
      <c r="A48" s="18"/>
      <c r="B48" s="18"/>
      <c r="C48" s="18"/>
      <c r="D48" s="18"/>
      <c r="E48" s="18"/>
      <c r="F48" s="18"/>
      <c r="G48" s="18"/>
      <c r="H48" s="18"/>
      <c r="I48" s="18"/>
      <c r="J48" s="18"/>
    </row>
    <row r="49" spans="1:10" x14ac:dyDescent="0.25">
      <c r="A49" s="18"/>
      <c r="B49" s="18"/>
      <c r="C49" s="18"/>
      <c r="D49" s="18"/>
      <c r="E49" s="18"/>
      <c r="F49" s="18"/>
      <c r="G49" s="18"/>
      <c r="H49" s="18"/>
      <c r="I49" s="18"/>
      <c r="J49" s="18"/>
    </row>
    <row r="50" spans="1:10" x14ac:dyDescent="0.25">
      <c r="A50" s="18"/>
      <c r="B50" s="18"/>
      <c r="C50" s="18"/>
      <c r="D50" s="18"/>
      <c r="E50" s="18"/>
      <c r="F50" s="18"/>
      <c r="G50" s="18"/>
      <c r="H50" s="18"/>
      <c r="I50" s="18"/>
      <c r="J50" s="18"/>
    </row>
    <row r="51" spans="1:10" x14ac:dyDescent="0.25">
      <c r="A51" s="18"/>
      <c r="B51" s="18"/>
      <c r="C51" s="18"/>
      <c r="D51" s="18"/>
      <c r="E51" s="18"/>
      <c r="F51" s="18"/>
      <c r="G51" s="18"/>
      <c r="H51" s="18"/>
      <c r="I51" s="18"/>
      <c r="J51" s="18"/>
    </row>
  </sheetData>
  <sheetProtection algorithmName="SHA-512" hashValue="EfdeY+6KKZgk570jrvI8Gx7TrWdmfSx2pcnsm9JPhDm9IqpNFzFSdxFb673H3yPdQ1A3CaHRdZ51gd5A+0RzgQ==" saltValue="XagAn/Wfqt3CkanNiIvffw==" spinCount="100000" sheet="1" objects="1" scenarios="1"/>
  <mergeCells count="16">
    <mergeCell ref="B37:I40"/>
    <mergeCell ref="A1:I2"/>
    <mergeCell ref="B31:I33"/>
    <mergeCell ref="B35:I36"/>
    <mergeCell ref="B6:J8"/>
    <mergeCell ref="B13:J16"/>
    <mergeCell ref="B3:J4"/>
    <mergeCell ref="B10:J11"/>
    <mergeCell ref="B28:J30"/>
    <mergeCell ref="B18:J26"/>
    <mergeCell ref="A42:B42"/>
    <mergeCell ref="C42:H42"/>
    <mergeCell ref="A44:B44"/>
    <mergeCell ref="C44:H44"/>
    <mergeCell ref="A46:B46"/>
    <mergeCell ref="C46:H46"/>
  </mergeCells>
  <pageMargins left="0.7" right="0.7" top="0.75" bottom="0.75" header="0.3" footer="0.3"/>
  <pageSetup scale="90" fitToHeight="0" orientation="portrait" r:id="rId1"/>
  <headerFooter>
    <oddHeader>&amp;C&amp;14Attachment B: CvRF - MP Certification</oddHeader>
    <oddFooter>&amp;C&amp;K00-046VERSION DATE: December 9, 2020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204E-080E-4EAB-B4A5-D316F7018AAA}">
  <sheetPr codeName="Sheet7"/>
  <dimension ref="A1:M352"/>
  <sheetViews>
    <sheetView topLeftCell="A9" zoomScale="75" zoomScaleNormal="75" workbookViewId="0">
      <selection activeCell="E2" sqref="E2"/>
    </sheetView>
  </sheetViews>
  <sheetFormatPr defaultRowHeight="15" x14ac:dyDescent="0.25"/>
  <cols>
    <col min="1" max="1" width="9.140625" bestFit="1" customWidth="1"/>
    <col min="2" max="2" width="33.85546875" customWidth="1"/>
    <col min="3" max="3" width="1.5703125" customWidth="1"/>
    <col min="4" max="4" width="21.85546875" bestFit="1" customWidth="1"/>
    <col min="5" max="5" width="77.5703125" customWidth="1"/>
    <col min="6" max="6" width="21.85546875" customWidth="1"/>
    <col min="7" max="7" width="34.5703125" bestFit="1" customWidth="1"/>
    <col min="8" max="9" width="34.5703125" style="132" customWidth="1"/>
    <col min="10" max="10" width="2.42578125" customWidth="1"/>
    <col min="11" max="11" width="32.5703125" customWidth="1"/>
    <col min="12" max="12" width="33.42578125" bestFit="1" customWidth="1"/>
  </cols>
  <sheetData>
    <row r="1" spans="1:13" x14ac:dyDescent="0.25">
      <c r="A1" s="1" t="s">
        <v>31</v>
      </c>
      <c r="B1" s="1" t="s">
        <v>32</v>
      </c>
      <c r="C1" s="1"/>
      <c r="D1" s="1" t="s">
        <v>1324</v>
      </c>
      <c r="E1" s="1" t="s">
        <v>781</v>
      </c>
      <c r="F1" s="1" t="s">
        <v>1325</v>
      </c>
      <c r="G1" s="1" t="s">
        <v>1326</v>
      </c>
      <c r="H1" s="1" t="s">
        <v>1327</v>
      </c>
      <c r="I1" s="1" t="s">
        <v>1328</v>
      </c>
      <c r="J1" s="1"/>
      <c r="K1" s="1" t="s">
        <v>1329</v>
      </c>
      <c r="L1" s="1" t="s">
        <v>1330</v>
      </c>
      <c r="M1" s="1" t="s">
        <v>1331</v>
      </c>
    </row>
    <row r="2" spans="1:13" x14ac:dyDescent="0.25">
      <c r="A2" s="132" t="s">
        <v>62</v>
      </c>
      <c r="B2" s="132" t="s">
        <v>63</v>
      </c>
      <c r="C2" s="132"/>
      <c r="D2" s="132" t="s">
        <v>1332</v>
      </c>
      <c r="E2" s="4" t="s">
        <v>823</v>
      </c>
      <c r="F2" s="132" t="s">
        <v>1333</v>
      </c>
      <c r="G2" s="132" t="s">
        <v>790</v>
      </c>
      <c r="H2" s="132" t="s">
        <v>790</v>
      </c>
      <c r="I2" s="132" t="s">
        <v>790</v>
      </c>
      <c r="J2" s="132"/>
      <c r="K2" s="6" t="s">
        <v>791</v>
      </c>
      <c r="L2" s="132" t="s">
        <v>823</v>
      </c>
      <c r="M2" s="4" t="s">
        <v>823</v>
      </c>
    </row>
    <row r="3" spans="1:13" x14ac:dyDescent="0.25">
      <c r="A3" s="132" t="s">
        <v>66</v>
      </c>
      <c r="B3" s="132" t="s">
        <v>67</v>
      </c>
      <c r="C3" s="132"/>
      <c r="D3" s="132" t="s">
        <v>1334</v>
      </c>
      <c r="E3" s="6" t="s">
        <v>791</v>
      </c>
      <c r="F3" s="4" t="s">
        <v>1335</v>
      </c>
      <c r="G3" s="4" t="s">
        <v>790</v>
      </c>
      <c r="H3" s="132" t="s">
        <v>790</v>
      </c>
      <c r="I3" s="132" t="s">
        <v>790</v>
      </c>
      <c r="J3" s="132"/>
      <c r="K3" s="6" t="s">
        <v>794</v>
      </c>
      <c r="L3" s="132" t="s">
        <v>791</v>
      </c>
      <c r="M3" s="6" t="s">
        <v>791</v>
      </c>
    </row>
    <row r="4" spans="1:13" x14ac:dyDescent="0.25">
      <c r="A4" s="132" t="s">
        <v>70</v>
      </c>
      <c r="B4" s="132" t="s">
        <v>71</v>
      </c>
      <c r="C4" s="132"/>
      <c r="D4" s="132" t="s">
        <v>1332</v>
      </c>
      <c r="E4" s="6" t="s">
        <v>794</v>
      </c>
      <c r="F4" s="132" t="s">
        <v>1336</v>
      </c>
      <c r="G4" s="132" t="s">
        <v>790</v>
      </c>
      <c r="H4" s="132" t="s">
        <v>789</v>
      </c>
      <c r="I4" s="132" t="s">
        <v>790</v>
      </c>
      <c r="J4" s="132"/>
      <c r="K4" s="4" t="s">
        <v>796</v>
      </c>
      <c r="L4" s="132" t="s">
        <v>824</v>
      </c>
      <c r="M4" s="6" t="s">
        <v>794</v>
      </c>
    </row>
    <row r="5" spans="1:13" x14ac:dyDescent="0.25">
      <c r="A5" s="132" t="s">
        <v>74</v>
      </c>
      <c r="B5" s="132" t="s">
        <v>75</v>
      </c>
      <c r="C5" s="132"/>
      <c r="D5" s="132" t="s">
        <v>1332</v>
      </c>
      <c r="E5" s="6" t="s">
        <v>824</v>
      </c>
      <c r="F5" s="4" t="s">
        <v>1337</v>
      </c>
      <c r="G5" s="4" t="s">
        <v>790</v>
      </c>
      <c r="H5" s="132" t="s">
        <v>790</v>
      </c>
      <c r="I5" s="132" t="s">
        <v>790</v>
      </c>
      <c r="J5" s="132"/>
      <c r="K5" s="4" t="s">
        <v>797</v>
      </c>
      <c r="L5" s="132" t="s">
        <v>825</v>
      </c>
      <c r="M5" s="6" t="s">
        <v>824</v>
      </c>
    </row>
    <row r="6" spans="1:13" x14ac:dyDescent="0.25">
      <c r="A6" s="132" t="s">
        <v>78</v>
      </c>
      <c r="B6" s="132" t="s">
        <v>79</v>
      </c>
      <c r="C6" s="132"/>
      <c r="D6" s="132" t="s">
        <v>1334</v>
      </c>
      <c r="E6" s="6" t="s">
        <v>812</v>
      </c>
      <c r="F6" s="5" t="s">
        <v>1336</v>
      </c>
      <c r="G6" s="5" t="s">
        <v>789</v>
      </c>
      <c r="H6" s="132" t="s">
        <v>789</v>
      </c>
      <c r="I6" s="132" t="s">
        <v>790</v>
      </c>
      <c r="J6" s="132"/>
      <c r="K6" s="4" t="s">
        <v>799</v>
      </c>
      <c r="L6" s="132" t="s">
        <v>826</v>
      </c>
      <c r="M6" s="5" t="s">
        <v>825</v>
      </c>
    </row>
    <row r="7" spans="1:13" x14ac:dyDescent="0.25">
      <c r="A7" s="132" t="s">
        <v>81</v>
      </c>
      <c r="B7" s="132" t="s">
        <v>82</v>
      </c>
      <c r="C7" s="132"/>
      <c r="D7" s="132" t="s">
        <v>1332</v>
      </c>
      <c r="E7" s="5" t="s">
        <v>825</v>
      </c>
      <c r="F7" s="132" t="s">
        <v>1336</v>
      </c>
      <c r="G7" s="132" t="s">
        <v>790</v>
      </c>
      <c r="H7" s="132" t="s">
        <v>790</v>
      </c>
      <c r="I7" s="132" t="s">
        <v>790</v>
      </c>
      <c r="J7" s="132"/>
      <c r="K7" s="6" t="s">
        <v>801</v>
      </c>
      <c r="L7" s="132" t="s">
        <v>827</v>
      </c>
      <c r="M7" s="7" t="s">
        <v>826</v>
      </c>
    </row>
    <row r="8" spans="1:13" x14ac:dyDescent="0.25">
      <c r="A8" s="132" t="s">
        <v>83</v>
      </c>
      <c r="B8" s="132" t="s">
        <v>84</v>
      </c>
      <c r="C8" s="132"/>
      <c r="D8" s="132" t="s">
        <v>1332</v>
      </c>
      <c r="E8" s="132" t="s">
        <v>810</v>
      </c>
      <c r="F8" s="132" t="s">
        <v>1338</v>
      </c>
      <c r="G8" s="132" t="s">
        <v>789</v>
      </c>
      <c r="H8" s="132" t="s">
        <v>789</v>
      </c>
      <c r="I8" s="132" t="s">
        <v>790</v>
      </c>
      <c r="J8" s="132"/>
      <c r="K8" s="5" t="s">
        <v>802</v>
      </c>
      <c r="L8" s="132" t="s">
        <v>1339</v>
      </c>
      <c r="M8" s="6" t="s">
        <v>827</v>
      </c>
    </row>
    <row r="9" spans="1:13" x14ac:dyDescent="0.25">
      <c r="A9" s="132" t="s">
        <v>87</v>
      </c>
      <c r="B9" s="132" t="s">
        <v>88</v>
      </c>
      <c r="C9" s="132"/>
      <c r="D9" s="132" t="s">
        <v>1334</v>
      </c>
      <c r="E9" s="7" t="s">
        <v>826</v>
      </c>
      <c r="F9" s="132" t="s">
        <v>1340</v>
      </c>
      <c r="G9" s="132" t="s">
        <v>790</v>
      </c>
      <c r="H9" s="132" t="s">
        <v>790</v>
      </c>
      <c r="I9" s="132" t="s">
        <v>790</v>
      </c>
      <c r="J9" s="132"/>
      <c r="K9" s="4" t="s">
        <v>803</v>
      </c>
      <c r="L9" s="132" t="s">
        <v>797</v>
      </c>
      <c r="M9" s="189" t="s">
        <v>822</v>
      </c>
    </row>
    <row r="10" spans="1:13" x14ac:dyDescent="0.25">
      <c r="A10" s="132" t="s">
        <v>91</v>
      </c>
      <c r="B10" s="132" t="s">
        <v>92</v>
      </c>
      <c r="C10" s="132"/>
      <c r="D10" s="132" t="s">
        <v>1332</v>
      </c>
      <c r="E10" s="6" t="s">
        <v>827</v>
      </c>
      <c r="F10" s="132" t="s">
        <v>1336</v>
      </c>
      <c r="G10" s="132" t="s">
        <v>790</v>
      </c>
      <c r="H10" s="132" t="s">
        <v>790</v>
      </c>
      <c r="I10" s="132" t="s">
        <v>790</v>
      </c>
      <c r="J10" s="132"/>
      <c r="K10" s="132" t="s">
        <v>788</v>
      </c>
      <c r="L10" s="132" t="s">
        <v>828</v>
      </c>
      <c r="M10" s="4" t="s">
        <v>796</v>
      </c>
    </row>
    <row r="11" spans="1:13" x14ac:dyDescent="0.25">
      <c r="A11" s="132" t="s">
        <v>93</v>
      </c>
      <c r="B11" s="132" t="s">
        <v>94</v>
      </c>
      <c r="C11" s="132"/>
      <c r="D11" s="132" t="s">
        <v>1332</v>
      </c>
      <c r="E11" s="189" t="s">
        <v>822</v>
      </c>
      <c r="F11" s="132" t="s">
        <v>1338</v>
      </c>
      <c r="G11" s="132" t="s">
        <v>790</v>
      </c>
      <c r="H11" s="132" t="s">
        <v>790</v>
      </c>
      <c r="I11" s="132" t="s">
        <v>790</v>
      </c>
      <c r="J11" s="132"/>
      <c r="K11" s="4" t="s">
        <v>804</v>
      </c>
      <c r="L11" s="132" t="s">
        <v>829</v>
      </c>
      <c r="M11" s="4" t="s">
        <v>797</v>
      </c>
    </row>
    <row r="12" spans="1:13" x14ac:dyDescent="0.25">
      <c r="A12" s="132" t="s">
        <v>96</v>
      </c>
      <c r="B12" s="132" t="s">
        <v>97</v>
      </c>
      <c r="C12" s="132"/>
      <c r="D12" s="132" t="s">
        <v>1341</v>
      </c>
      <c r="E12" s="7" t="s">
        <v>814</v>
      </c>
      <c r="F12" s="5" t="s">
        <v>1340</v>
      </c>
      <c r="G12" s="5" t="s">
        <v>789</v>
      </c>
      <c r="H12" s="132" t="s">
        <v>789</v>
      </c>
      <c r="I12" s="132" t="s">
        <v>790</v>
      </c>
      <c r="J12" s="132"/>
      <c r="K12" s="6" t="s">
        <v>806</v>
      </c>
      <c r="L12" s="132" t="s">
        <v>830</v>
      </c>
      <c r="M12" s="5" t="s">
        <v>828</v>
      </c>
    </row>
    <row r="13" spans="1:13" x14ac:dyDescent="0.25">
      <c r="A13" s="132" t="s">
        <v>99</v>
      </c>
      <c r="B13" s="132" t="s">
        <v>100</v>
      </c>
      <c r="C13" s="132"/>
      <c r="D13" s="132" t="s">
        <v>1332</v>
      </c>
      <c r="E13" s="6" t="s">
        <v>796</v>
      </c>
      <c r="F13" s="132" t="s">
        <v>1342</v>
      </c>
      <c r="G13" s="132" t="s">
        <v>790</v>
      </c>
      <c r="H13" s="132" t="s">
        <v>790</v>
      </c>
      <c r="I13" s="132" t="s">
        <v>790</v>
      </c>
      <c r="J13" s="132"/>
      <c r="K13" s="7" t="s">
        <v>807</v>
      </c>
      <c r="L13" s="132" t="s">
        <v>1279</v>
      </c>
      <c r="M13" s="4" t="s">
        <v>799</v>
      </c>
    </row>
    <row r="14" spans="1:13" x14ac:dyDescent="0.25">
      <c r="A14" s="132" t="s">
        <v>102</v>
      </c>
      <c r="B14" s="132" t="s">
        <v>103</v>
      </c>
      <c r="C14" s="132"/>
      <c r="D14" s="132" t="s">
        <v>1332</v>
      </c>
      <c r="E14" s="4" t="s">
        <v>797</v>
      </c>
      <c r="F14" s="132" t="s">
        <v>1338</v>
      </c>
      <c r="G14" s="132" t="s">
        <v>790</v>
      </c>
      <c r="H14" s="132" t="s">
        <v>790</v>
      </c>
      <c r="I14" s="132" t="s">
        <v>790</v>
      </c>
      <c r="J14" s="132"/>
      <c r="K14" s="7"/>
      <c r="L14" s="132" t="s">
        <v>1280</v>
      </c>
      <c r="M14" s="6" t="s">
        <v>829</v>
      </c>
    </row>
    <row r="15" spans="1:13" x14ac:dyDescent="0.25">
      <c r="A15" s="132" t="s">
        <v>104</v>
      </c>
      <c r="B15" s="132" t="s">
        <v>105</v>
      </c>
      <c r="C15" s="132"/>
      <c r="D15" s="132" t="s">
        <v>1332</v>
      </c>
      <c r="E15" s="5" t="s">
        <v>828</v>
      </c>
      <c r="F15" s="132" t="s">
        <v>1338</v>
      </c>
      <c r="G15" s="132" t="s">
        <v>790</v>
      </c>
      <c r="H15" s="132" t="s">
        <v>790</v>
      </c>
      <c r="I15" s="132" t="s">
        <v>790</v>
      </c>
      <c r="J15" s="132"/>
      <c r="K15" s="132"/>
      <c r="L15" s="132" t="s">
        <v>1281</v>
      </c>
      <c r="M15" s="4" t="s">
        <v>830</v>
      </c>
    </row>
    <row r="16" spans="1:13" x14ac:dyDescent="0.25">
      <c r="A16" s="132" t="s">
        <v>107</v>
      </c>
      <c r="B16" s="132" t="s">
        <v>108</v>
      </c>
      <c r="C16" s="132"/>
      <c r="D16" s="132" t="s">
        <v>1332</v>
      </c>
      <c r="E16" s="4" t="s">
        <v>799</v>
      </c>
      <c r="F16" s="132" t="s">
        <v>1343</v>
      </c>
      <c r="G16" s="132" t="s">
        <v>790</v>
      </c>
      <c r="H16" s="132" t="s">
        <v>789</v>
      </c>
      <c r="I16" s="132" t="s">
        <v>790</v>
      </c>
      <c r="J16" s="132"/>
      <c r="K16" s="132"/>
      <c r="L16" s="132" t="s">
        <v>801</v>
      </c>
      <c r="M16" s="6" t="s">
        <v>1279</v>
      </c>
    </row>
    <row r="17" spans="1:13" x14ac:dyDescent="0.25">
      <c r="A17" s="132" t="s">
        <v>109</v>
      </c>
      <c r="B17" s="132" t="s">
        <v>110</v>
      </c>
      <c r="C17" s="132"/>
      <c r="D17" s="132" t="s">
        <v>1341</v>
      </c>
      <c r="E17" s="6" t="s">
        <v>829</v>
      </c>
      <c r="F17" s="5" t="s">
        <v>1342</v>
      </c>
      <c r="G17" s="5" t="s">
        <v>790</v>
      </c>
      <c r="H17" s="132" t="s">
        <v>790</v>
      </c>
      <c r="I17" s="132" t="s">
        <v>790</v>
      </c>
      <c r="J17" s="132"/>
      <c r="K17" s="132"/>
      <c r="L17" s="132" t="s">
        <v>834</v>
      </c>
      <c r="M17" s="6" t="s">
        <v>1280</v>
      </c>
    </row>
    <row r="18" spans="1:13" x14ac:dyDescent="0.25">
      <c r="A18" s="132" t="s">
        <v>111</v>
      </c>
      <c r="B18" s="132" t="s">
        <v>112</v>
      </c>
      <c r="C18" s="132"/>
      <c r="D18" s="132" t="s">
        <v>1332</v>
      </c>
      <c r="E18" s="132" t="s">
        <v>816</v>
      </c>
      <c r="F18" s="132" t="s">
        <v>1336</v>
      </c>
      <c r="G18" s="132" t="s">
        <v>789</v>
      </c>
      <c r="H18" s="132" t="s">
        <v>789</v>
      </c>
      <c r="I18" s="132" t="s">
        <v>790</v>
      </c>
      <c r="J18" s="132"/>
      <c r="K18" s="132"/>
      <c r="L18" s="132" t="s">
        <v>803</v>
      </c>
      <c r="M18" s="7" t="s">
        <v>1281</v>
      </c>
    </row>
    <row r="19" spans="1:13" x14ac:dyDescent="0.25">
      <c r="A19" s="132" t="s">
        <v>114</v>
      </c>
      <c r="B19" s="132" t="s">
        <v>115</v>
      </c>
      <c r="C19" s="132"/>
      <c r="D19" s="132" t="s">
        <v>1332</v>
      </c>
      <c r="E19" s="4" t="s">
        <v>830</v>
      </c>
      <c r="F19" s="132" t="s">
        <v>1336</v>
      </c>
      <c r="G19" s="132" t="s">
        <v>790</v>
      </c>
      <c r="H19" s="132" t="s">
        <v>790</v>
      </c>
      <c r="I19" s="132" t="s">
        <v>790</v>
      </c>
      <c r="J19" s="132"/>
      <c r="K19" s="132"/>
      <c r="L19" s="132" t="s">
        <v>788</v>
      </c>
      <c r="M19" s="6" t="s">
        <v>801</v>
      </c>
    </row>
    <row r="20" spans="1:13" x14ac:dyDescent="0.25">
      <c r="A20" s="132" t="s">
        <v>116</v>
      </c>
      <c r="B20" s="132" t="s">
        <v>117</v>
      </c>
      <c r="C20" s="132"/>
      <c r="D20" s="132" t="s">
        <v>1332</v>
      </c>
      <c r="E20" s="6" t="s">
        <v>1279</v>
      </c>
      <c r="F20" s="132" t="s">
        <v>1340</v>
      </c>
      <c r="G20" s="132" t="s">
        <v>790</v>
      </c>
      <c r="H20" s="132" t="s">
        <v>790</v>
      </c>
      <c r="I20" s="132" t="s">
        <v>790</v>
      </c>
      <c r="J20" s="132"/>
      <c r="K20" s="132"/>
      <c r="L20" s="132" t="s">
        <v>806</v>
      </c>
      <c r="M20" s="7" t="s">
        <v>834</v>
      </c>
    </row>
    <row r="21" spans="1:13" x14ac:dyDescent="0.25">
      <c r="A21" s="132" t="s">
        <v>119</v>
      </c>
      <c r="B21" s="132" t="s">
        <v>120</v>
      </c>
      <c r="C21" s="132"/>
      <c r="D21" s="132" t="s">
        <v>1332</v>
      </c>
      <c r="E21" s="6" t="s">
        <v>1280</v>
      </c>
      <c r="F21" s="132" t="s">
        <v>1344</v>
      </c>
      <c r="G21" s="132" t="s">
        <v>790</v>
      </c>
      <c r="H21" s="132" t="s">
        <v>790</v>
      </c>
      <c r="I21" s="132" t="s">
        <v>790</v>
      </c>
      <c r="J21" s="132"/>
      <c r="K21" s="132"/>
      <c r="L21" s="132" t="s">
        <v>807</v>
      </c>
      <c r="M21" s="5" t="s">
        <v>802</v>
      </c>
    </row>
    <row r="22" spans="1:13" x14ac:dyDescent="0.25">
      <c r="A22" s="132" t="s">
        <v>121</v>
      </c>
      <c r="B22" s="132" t="s">
        <v>122</v>
      </c>
      <c r="C22" s="132"/>
      <c r="D22" s="132" t="s">
        <v>1332</v>
      </c>
      <c r="E22" s="7" t="s">
        <v>1281</v>
      </c>
      <c r="F22" s="132" t="s">
        <v>1344</v>
      </c>
      <c r="G22" s="132" t="s">
        <v>790</v>
      </c>
      <c r="H22" s="132" t="s">
        <v>790</v>
      </c>
      <c r="I22" s="132" t="s">
        <v>790</v>
      </c>
      <c r="J22" s="132"/>
      <c r="K22" s="132"/>
      <c r="L22" s="132" t="s">
        <v>1282</v>
      </c>
      <c r="M22" s="4" t="s">
        <v>803</v>
      </c>
    </row>
    <row r="23" spans="1:13" x14ac:dyDescent="0.25">
      <c r="A23" s="132" t="s">
        <v>123</v>
      </c>
      <c r="B23" s="132" t="s">
        <v>124</v>
      </c>
      <c r="C23" s="132"/>
      <c r="D23" s="132" t="s">
        <v>1334</v>
      </c>
      <c r="E23" s="6" t="s">
        <v>801</v>
      </c>
      <c r="F23" s="5" t="s">
        <v>1336</v>
      </c>
      <c r="G23" s="5" t="s">
        <v>790</v>
      </c>
      <c r="H23" s="132" t="s">
        <v>790</v>
      </c>
      <c r="I23" s="132" t="s">
        <v>790</v>
      </c>
      <c r="J23" s="132"/>
      <c r="K23" s="132"/>
      <c r="L23" s="132" t="s">
        <v>836</v>
      </c>
      <c r="M23" s="132" t="s">
        <v>788</v>
      </c>
    </row>
    <row r="24" spans="1:13" x14ac:dyDescent="0.25">
      <c r="A24" s="132" t="s">
        <v>125</v>
      </c>
      <c r="B24" s="132" t="s">
        <v>126</v>
      </c>
      <c r="C24" s="132"/>
      <c r="D24" s="132" t="s">
        <v>1341</v>
      </c>
      <c r="E24" s="7" t="s">
        <v>834</v>
      </c>
      <c r="F24" s="5" t="s">
        <v>1345</v>
      </c>
      <c r="G24" s="5" t="s">
        <v>790</v>
      </c>
      <c r="H24" s="132" t="s">
        <v>790</v>
      </c>
      <c r="I24" s="132" t="s">
        <v>790</v>
      </c>
      <c r="J24" s="132"/>
      <c r="K24" s="132"/>
      <c r="L24" s="132"/>
      <c r="M24" s="6" t="s">
        <v>804</v>
      </c>
    </row>
    <row r="25" spans="1:13" x14ac:dyDescent="0.25">
      <c r="A25" s="132" t="s">
        <v>127</v>
      </c>
      <c r="B25" s="132" t="s">
        <v>128</v>
      </c>
      <c r="C25" s="132"/>
      <c r="D25" s="132" t="s">
        <v>1334</v>
      </c>
      <c r="E25" s="6" t="s">
        <v>818</v>
      </c>
      <c r="F25" s="5" t="s">
        <v>1336</v>
      </c>
      <c r="G25" s="5" t="s">
        <v>789</v>
      </c>
      <c r="H25" s="132" t="s">
        <v>789</v>
      </c>
      <c r="I25" s="132" t="s">
        <v>790</v>
      </c>
      <c r="J25" s="132"/>
      <c r="K25" s="132"/>
      <c r="L25" s="132"/>
      <c r="M25" s="4" t="s">
        <v>806</v>
      </c>
    </row>
    <row r="26" spans="1:13" x14ac:dyDescent="0.25">
      <c r="A26" s="132" t="s">
        <v>129</v>
      </c>
      <c r="B26" s="132" t="s">
        <v>130</v>
      </c>
      <c r="C26" s="132"/>
      <c r="D26" s="132" t="s">
        <v>1332</v>
      </c>
      <c r="E26" s="5" t="s">
        <v>802</v>
      </c>
      <c r="F26" s="132" t="s">
        <v>1336</v>
      </c>
      <c r="G26" s="132" t="s">
        <v>790</v>
      </c>
      <c r="H26" s="132" t="s">
        <v>789</v>
      </c>
      <c r="I26" s="132" t="s">
        <v>790</v>
      </c>
      <c r="J26" s="132"/>
      <c r="K26" s="132"/>
      <c r="L26" s="132"/>
      <c r="M26" s="7" t="s">
        <v>807</v>
      </c>
    </row>
    <row r="27" spans="1:13" x14ac:dyDescent="0.25">
      <c r="A27" s="132" t="s">
        <v>131</v>
      </c>
      <c r="B27" s="132" t="s">
        <v>132</v>
      </c>
      <c r="C27" s="132"/>
      <c r="D27" s="132" t="s">
        <v>1332</v>
      </c>
      <c r="E27" s="4" t="s">
        <v>803</v>
      </c>
      <c r="F27" s="132" t="s">
        <v>1338</v>
      </c>
      <c r="G27" s="132" t="s">
        <v>790</v>
      </c>
      <c r="H27" s="132" t="s">
        <v>790</v>
      </c>
      <c r="I27" s="132" t="s">
        <v>790</v>
      </c>
      <c r="J27" s="132"/>
      <c r="K27" s="132"/>
      <c r="L27" s="132"/>
      <c r="M27" s="132" t="s">
        <v>1282</v>
      </c>
    </row>
    <row r="28" spans="1:13" x14ac:dyDescent="0.25">
      <c r="A28" s="132" t="s">
        <v>133</v>
      </c>
      <c r="B28" s="132" t="s">
        <v>134</v>
      </c>
      <c r="C28" s="132"/>
      <c r="D28" s="132" t="s">
        <v>1332</v>
      </c>
      <c r="E28" s="132" t="s">
        <v>788</v>
      </c>
      <c r="F28" s="132" t="s">
        <v>1338</v>
      </c>
      <c r="G28" s="132" t="s">
        <v>790</v>
      </c>
      <c r="H28" s="132" t="s">
        <v>790</v>
      </c>
      <c r="I28" s="132" t="s">
        <v>790</v>
      </c>
      <c r="J28" s="132"/>
      <c r="K28" s="132"/>
      <c r="L28" s="132"/>
      <c r="M28" s="7" t="s">
        <v>836</v>
      </c>
    </row>
    <row r="29" spans="1:13" x14ac:dyDescent="0.25">
      <c r="A29" s="132" t="s">
        <v>135</v>
      </c>
      <c r="B29" s="132" t="s">
        <v>136</v>
      </c>
      <c r="C29" s="132"/>
      <c r="D29" s="132" t="s">
        <v>1334</v>
      </c>
      <c r="E29" s="6" t="s">
        <v>804</v>
      </c>
      <c r="F29" s="4" t="s">
        <v>1346</v>
      </c>
      <c r="G29" s="4" t="s">
        <v>790</v>
      </c>
      <c r="H29" s="132" t="s">
        <v>789</v>
      </c>
      <c r="I29" s="132" t="s">
        <v>790</v>
      </c>
      <c r="J29" s="132"/>
      <c r="K29" s="132"/>
      <c r="L29" s="132"/>
      <c r="M29" s="132"/>
    </row>
    <row r="30" spans="1:13" x14ac:dyDescent="0.25">
      <c r="A30" s="132" t="s">
        <v>137</v>
      </c>
      <c r="B30" s="132" t="s">
        <v>138</v>
      </c>
      <c r="C30" s="132"/>
      <c r="D30" s="132" t="s">
        <v>1334</v>
      </c>
      <c r="E30" s="6" t="s">
        <v>806</v>
      </c>
      <c r="F30" s="5" t="s">
        <v>1342</v>
      </c>
      <c r="G30" s="5" t="s">
        <v>790</v>
      </c>
      <c r="H30" s="132" t="s">
        <v>789</v>
      </c>
      <c r="I30" s="132" t="s">
        <v>790</v>
      </c>
      <c r="J30" s="132"/>
      <c r="K30" s="132"/>
      <c r="L30" s="132"/>
      <c r="M30" s="132"/>
    </row>
    <row r="31" spans="1:13" x14ac:dyDescent="0.25">
      <c r="A31" s="132" t="s">
        <v>139</v>
      </c>
      <c r="B31" s="132" t="s">
        <v>140</v>
      </c>
      <c r="C31" s="132"/>
      <c r="D31" s="132" t="s">
        <v>1334</v>
      </c>
      <c r="E31" s="7" t="s">
        <v>807</v>
      </c>
      <c r="F31" s="5" t="s">
        <v>1336</v>
      </c>
      <c r="G31" s="5" t="s">
        <v>790</v>
      </c>
      <c r="H31" s="132" t="s">
        <v>790</v>
      </c>
      <c r="I31" s="132" t="s">
        <v>790</v>
      </c>
      <c r="J31" s="132"/>
      <c r="K31" s="132"/>
      <c r="L31" s="132"/>
      <c r="M31" s="132"/>
    </row>
    <row r="32" spans="1:13" x14ac:dyDescent="0.25">
      <c r="A32" s="132" t="s">
        <v>141</v>
      </c>
      <c r="B32" s="132" t="s">
        <v>142</v>
      </c>
      <c r="C32" s="132"/>
      <c r="D32" s="132" t="s">
        <v>1347</v>
      </c>
      <c r="E32" s="132" t="s">
        <v>1282</v>
      </c>
      <c r="F32" s="132" t="s">
        <v>1282</v>
      </c>
      <c r="G32" s="5" t="s">
        <v>790</v>
      </c>
      <c r="H32" s="132" t="s">
        <v>790</v>
      </c>
      <c r="I32" s="132" t="s">
        <v>790</v>
      </c>
      <c r="J32" s="132"/>
      <c r="K32" s="132"/>
      <c r="L32" s="132"/>
      <c r="M32" s="132"/>
    </row>
    <row r="33" spans="1:9" x14ac:dyDescent="0.25">
      <c r="A33" s="132" t="s">
        <v>143</v>
      </c>
      <c r="B33" s="132" t="s">
        <v>144</v>
      </c>
      <c r="C33" s="132"/>
      <c r="D33" s="132" t="s">
        <v>1334</v>
      </c>
      <c r="E33" s="7" t="s">
        <v>819</v>
      </c>
      <c r="F33" s="132" t="s">
        <v>1342</v>
      </c>
      <c r="G33" s="132" t="s">
        <v>789</v>
      </c>
      <c r="H33" s="132" t="s">
        <v>789</v>
      </c>
      <c r="I33" s="132" t="s">
        <v>790</v>
      </c>
    </row>
    <row r="34" spans="1:9" x14ac:dyDescent="0.25">
      <c r="A34" s="132" t="s">
        <v>145</v>
      </c>
      <c r="B34" s="132" t="s">
        <v>146</v>
      </c>
      <c r="C34" s="132"/>
      <c r="D34" s="132" t="s">
        <v>1341</v>
      </c>
      <c r="E34" s="7" t="s">
        <v>836</v>
      </c>
      <c r="F34" s="5" t="s">
        <v>1336</v>
      </c>
      <c r="G34" s="5" t="s">
        <v>790</v>
      </c>
      <c r="H34" s="132" t="s">
        <v>790</v>
      </c>
      <c r="I34" s="132" t="s">
        <v>790</v>
      </c>
    </row>
    <row r="35" spans="1:9" x14ac:dyDescent="0.25">
      <c r="A35" s="132" t="s">
        <v>147</v>
      </c>
      <c r="B35" s="132" t="s">
        <v>148</v>
      </c>
      <c r="C35" s="132"/>
      <c r="D35" s="132"/>
      <c r="E35" s="132"/>
      <c r="F35" s="132"/>
      <c r="G35" s="132"/>
    </row>
    <row r="36" spans="1:9" x14ac:dyDescent="0.25">
      <c r="A36" s="132" t="s">
        <v>149</v>
      </c>
      <c r="B36" s="132" t="s">
        <v>150</v>
      </c>
      <c r="C36" s="132"/>
      <c r="D36" s="132"/>
      <c r="E36" s="132"/>
      <c r="F36" s="132"/>
      <c r="G36" s="132"/>
    </row>
    <row r="37" spans="1:9" x14ac:dyDescent="0.25">
      <c r="A37" s="132" t="s">
        <v>151</v>
      </c>
      <c r="B37" s="132" t="s">
        <v>152</v>
      </c>
      <c r="C37" s="132"/>
      <c r="D37" s="132"/>
      <c r="E37" s="132"/>
      <c r="F37" s="132"/>
      <c r="G37" s="132"/>
    </row>
    <row r="38" spans="1:9" x14ac:dyDescent="0.25">
      <c r="A38" s="132" t="s">
        <v>155</v>
      </c>
      <c r="B38" s="132" t="s">
        <v>156</v>
      </c>
      <c r="C38" s="132"/>
      <c r="D38" s="132" t="s">
        <v>1347</v>
      </c>
      <c r="E38" s="132" t="s">
        <v>1348</v>
      </c>
      <c r="F38" s="4" t="s">
        <v>1337</v>
      </c>
      <c r="G38" s="5" t="s">
        <v>790</v>
      </c>
      <c r="H38" s="132" t="s">
        <v>790</v>
      </c>
      <c r="I38" s="132" t="s">
        <v>790</v>
      </c>
    </row>
    <row r="39" spans="1:9" x14ac:dyDescent="0.25">
      <c r="A39" s="132" t="s">
        <v>157</v>
      </c>
      <c r="B39" s="132" t="s">
        <v>158</v>
      </c>
      <c r="C39" s="132"/>
      <c r="D39" s="132" t="s">
        <v>1347</v>
      </c>
      <c r="E39" s="132" t="s">
        <v>1349</v>
      </c>
      <c r="F39" s="132" t="s">
        <v>1349</v>
      </c>
      <c r="G39" s="5" t="s">
        <v>790</v>
      </c>
      <c r="H39" s="5" t="s">
        <v>790</v>
      </c>
      <c r="I39" s="132" t="s">
        <v>790</v>
      </c>
    </row>
    <row r="40" spans="1:9" x14ac:dyDescent="0.25">
      <c r="A40" s="132" t="s">
        <v>159</v>
      </c>
      <c r="B40" s="132" t="s">
        <v>160</v>
      </c>
      <c r="C40" s="132"/>
      <c r="D40" s="132" t="s">
        <v>1347</v>
      </c>
      <c r="E40" s="132" t="s">
        <v>1350</v>
      </c>
      <c r="F40" s="132" t="s">
        <v>1350</v>
      </c>
      <c r="G40" s="5" t="s">
        <v>790</v>
      </c>
      <c r="H40" s="5" t="s">
        <v>790</v>
      </c>
      <c r="I40" s="132" t="s">
        <v>790</v>
      </c>
    </row>
    <row r="41" spans="1:9" x14ac:dyDescent="0.25">
      <c r="A41" s="132" t="s">
        <v>161</v>
      </c>
      <c r="B41" s="132" t="s">
        <v>162</v>
      </c>
      <c r="C41" s="132"/>
      <c r="D41" s="132" t="s">
        <v>1347</v>
      </c>
      <c r="E41" s="132" t="s">
        <v>1351</v>
      </c>
      <c r="F41" s="132" t="s">
        <v>1351</v>
      </c>
      <c r="G41" s="5" t="s">
        <v>790</v>
      </c>
      <c r="H41" s="5" t="s">
        <v>790</v>
      </c>
      <c r="I41" s="132" t="s">
        <v>790</v>
      </c>
    </row>
    <row r="42" spans="1:9" x14ac:dyDescent="0.25">
      <c r="A42" s="132" t="s">
        <v>163</v>
      </c>
      <c r="B42" s="132" t="s">
        <v>164</v>
      </c>
      <c r="C42" s="132"/>
      <c r="D42" s="132" t="s">
        <v>1347</v>
      </c>
      <c r="E42" s="132" t="s">
        <v>1335</v>
      </c>
      <c r="F42" s="132" t="s">
        <v>1335</v>
      </c>
      <c r="G42" s="5" t="s">
        <v>790</v>
      </c>
      <c r="H42" s="5" t="s">
        <v>790</v>
      </c>
      <c r="I42" s="132" t="s">
        <v>790</v>
      </c>
    </row>
    <row r="43" spans="1:9" x14ac:dyDescent="0.25">
      <c r="A43" s="132" t="s">
        <v>165</v>
      </c>
      <c r="B43" s="132" t="s">
        <v>166</v>
      </c>
      <c r="C43" s="132"/>
      <c r="D43" s="132"/>
      <c r="E43" s="132"/>
      <c r="F43" s="132"/>
      <c r="G43" s="132"/>
    </row>
    <row r="44" spans="1:9" x14ac:dyDescent="0.25">
      <c r="A44" s="132" t="s">
        <v>167</v>
      </c>
      <c r="B44" s="132" t="s">
        <v>168</v>
      </c>
      <c r="C44" s="132"/>
      <c r="D44" s="132"/>
      <c r="E44" s="132"/>
      <c r="F44" s="132"/>
      <c r="G44" s="132"/>
    </row>
    <row r="45" spans="1:9" x14ac:dyDescent="0.25">
      <c r="A45" s="132" t="s">
        <v>169</v>
      </c>
      <c r="B45" s="132" t="s">
        <v>170</v>
      </c>
      <c r="C45" s="132"/>
      <c r="D45" s="132"/>
      <c r="E45" s="132"/>
      <c r="F45" s="132"/>
      <c r="G45" s="132"/>
    </row>
    <row r="46" spans="1:9" x14ac:dyDescent="0.25">
      <c r="A46" s="132" t="s">
        <v>171</v>
      </c>
      <c r="B46" s="132" t="s">
        <v>172</v>
      </c>
      <c r="C46" s="132"/>
      <c r="D46" s="132"/>
      <c r="E46" s="132"/>
      <c r="F46" s="132"/>
      <c r="G46" s="132"/>
    </row>
    <row r="47" spans="1:9" x14ac:dyDescent="0.25">
      <c r="A47" s="132" t="s">
        <v>173</v>
      </c>
      <c r="B47" s="132" t="s">
        <v>174</v>
      </c>
      <c r="C47" s="132"/>
      <c r="D47" s="132"/>
      <c r="E47" s="132"/>
      <c r="F47" s="132"/>
      <c r="G47" s="132"/>
    </row>
    <row r="48" spans="1:9" x14ac:dyDescent="0.25">
      <c r="A48" s="132" t="s">
        <v>175</v>
      </c>
      <c r="B48" s="132" t="s">
        <v>176</v>
      </c>
      <c r="C48" s="132"/>
      <c r="D48" s="132"/>
      <c r="E48" s="132"/>
      <c r="F48" s="132"/>
      <c r="G48" s="132"/>
    </row>
    <row r="49" spans="1:2" x14ac:dyDescent="0.25">
      <c r="A49" s="132" t="s">
        <v>177</v>
      </c>
      <c r="B49" s="132" t="s">
        <v>178</v>
      </c>
    </row>
    <row r="50" spans="1:2" x14ac:dyDescent="0.25">
      <c r="A50" s="132" t="s">
        <v>179</v>
      </c>
      <c r="B50" s="132" t="s">
        <v>180</v>
      </c>
    </row>
    <row r="51" spans="1:2" x14ac:dyDescent="0.25">
      <c r="A51" s="132" t="s">
        <v>181</v>
      </c>
      <c r="B51" s="132" t="s">
        <v>182</v>
      </c>
    </row>
    <row r="52" spans="1:2" x14ac:dyDescent="0.25">
      <c r="A52" s="132" t="s">
        <v>183</v>
      </c>
      <c r="B52" s="132" t="s">
        <v>184</v>
      </c>
    </row>
    <row r="53" spans="1:2" x14ac:dyDescent="0.25">
      <c r="A53" s="132" t="s">
        <v>185</v>
      </c>
      <c r="B53" s="132" t="s">
        <v>186</v>
      </c>
    </row>
    <row r="54" spans="1:2" x14ac:dyDescent="0.25">
      <c r="A54" s="132" t="s">
        <v>187</v>
      </c>
      <c r="B54" s="132" t="s">
        <v>188</v>
      </c>
    </row>
    <row r="55" spans="1:2" x14ac:dyDescent="0.25">
      <c r="A55" s="132" t="s">
        <v>189</v>
      </c>
      <c r="B55" s="132" t="s">
        <v>190</v>
      </c>
    </row>
    <row r="56" spans="1:2" x14ac:dyDescent="0.25">
      <c r="A56" s="132" t="s">
        <v>191</v>
      </c>
      <c r="B56" s="132" t="s">
        <v>192</v>
      </c>
    </row>
    <row r="57" spans="1:2" x14ac:dyDescent="0.25">
      <c r="A57" s="132" t="s">
        <v>193</v>
      </c>
      <c r="B57" s="132" t="s">
        <v>194</v>
      </c>
    </row>
    <row r="58" spans="1:2" x14ac:dyDescent="0.25">
      <c r="A58" s="132" t="s">
        <v>195</v>
      </c>
      <c r="B58" s="132" t="s">
        <v>196</v>
      </c>
    </row>
    <row r="59" spans="1:2" x14ac:dyDescent="0.25">
      <c r="A59" s="132" t="s">
        <v>197</v>
      </c>
      <c r="B59" s="132" t="s">
        <v>198</v>
      </c>
    </row>
    <row r="60" spans="1:2" x14ac:dyDescent="0.25">
      <c r="A60" s="132" t="s">
        <v>199</v>
      </c>
      <c r="B60" s="132" t="s">
        <v>200</v>
      </c>
    </row>
    <row r="61" spans="1:2" x14ac:dyDescent="0.25">
      <c r="A61" s="132" t="s">
        <v>201</v>
      </c>
      <c r="B61" s="132" t="s">
        <v>202</v>
      </c>
    </row>
    <row r="62" spans="1:2" x14ac:dyDescent="0.25">
      <c r="A62" s="132" t="s">
        <v>203</v>
      </c>
      <c r="B62" s="132" t="s">
        <v>204</v>
      </c>
    </row>
    <row r="63" spans="1:2" x14ac:dyDescent="0.25">
      <c r="A63" s="132" t="s">
        <v>205</v>
      </c>
      <c r="B63" s="132" t="s">
        <v>206</v>
      </c>
    </row>
    <row r="64" spans="1:2" x14ac:dyDescent="0.25">
      <c r="A64" s="132" t="s">
        <v>207</v>
      </c>
      <c r="B64" s="132" t="s">
        <v>208</v>
      </c>
    </row>
    <row r="65" spans="1:2" x14ac:dyDescent="0.25">
      <c r="A65" s="132" t="s">
        <v>209</v>
      </c>
      <c r="B65" s="132" t="s">
        <v>210</v>
      </c>
    </row>
    <row r="66" spans="1:2" x14ac:dyDescent="0.25">
      <c r="A66" s="132" t="s">
        <v>211</v>
      </c>
      <c r="B66" s="132" t="s">
        <v>212</v>
      </c>
    </row>
    <row r="67" spans="1:2" x14ac:dyDescent="0.25">
      <c r="A67" s="132" t="s">
        <v>213</v>
      </c>
      <c r="B67" s="132" t="s">
        <v>214</v>
      </c>
    </row>
    <row r="68" spans="1:2" x14ac:dyDescent="0.25">
      <c r="A68" s="132" t="s">
        <v>215</v>
      </c>
      <c r="B68" s="132" t="s">
        <v>216</v>
      </c>
    </row>
    <row r="69" spans="1:2" x14ac:dyDescent="0.25">
      <c r="A69" s="132" t="s">
        <v>217</v>
      </c>
      <c r="B69" s="132" t="s">
        <v>218</v>
      </c>
    </row>
    <row r="70" spans="1:2" x14ac:dyDescent="0.25">
      <c r="A70" s="132" t="s">
        <v>219</v>
      </c>
      <c r="B70" s="132" t="s">
        <v>220</v>
      </c>
    </row>
    <row r="71" spans="1:2" x14ac:dyDescent="0.25">
      <c r="A71" s="132" t="s">
        <v>221</v>
      </c>
      <c r="B71" s="132" t="s">
        <v>222</v>
      </c>
    </row>
    <row r="72" spans="1:2" x14ac:dyDescent="0.25">
      <c r="A72" s="132" t="s">
        <v>223</v>
      </c>
      <c r="B72" s="132" t="s">
        <v>224</v>
      </c>
    </row>
    <row r="73" spans="1:2" x14ac:dyDescent="0.25">
      <c r="A73" s="132" t="s">
        <v>225</v>
      </c>
      <c r="B73" s="132" t="s">
        <v>226</v>
      </c>
    </row>
    <row r="74" spans="1:2" x14ac:dyDescent="0.25">
      <c r="A74" s="132" t="s">
        <v>227</v>
      </c>
      <c r="B74" s="132" t="s">
        <v>228</v>
      </c>
    </row>
    <row r="75" spans="1:2" x14ac:dyDescent="0.25">
      <c r="A75" s="132" t="s">
        <v>229</v>
      </c>
      <c r="B75" s="132" t="s">
        <v>230</v>
      </c>
    </row>
    <row r="76" spans="1:2" x14ac:dyDescent="0.25">
      <c r="A76" s="132" t="s">
        <v>231</v>
      </c>
      <c r="B76" s="132" t="s">
        <v>232</v>
      </c>
    </row>
    <row r="77" spans="1:2" x14ac:dyDescent="0.25">
      <c r="A77" s="132" t="s">
        <v>233</v>
      </c>
      <c r="B77" s="132" t="s">
        <v>234</v>
      </c>
    </row>
    <row r="78" spans="1:2" x14ac:dyDescent="0.25">
      <c r="A78" s="132" t="s">
        <v>235</v>
      </c>
      <c r="B78" s="132" t="s">
        <v>236</v>
      </c>
    </row>
    <row r="79" spans="1:2" x14ac:dyDescent="0.25">
      <c r="A79" s="132" t="s">
        <v>237</v>
      </c>
      <c r="B79" s="132" t="s">
        <v>238</v>
      </c>
    </row>
    <row r="80" spans="1:2" x14ac:dyDescent="0.25">
      <c r="A80" s="132" t="s">
        <v>239</v>
      </c>
      <c r="B80" s="132" t="s">
        <v>240</v>
      </c>
    </row>
    <row r="81" spans="1:2" x14ac:dyDescent="0.25">
      <c r="A81" s="132" t="s">
        <v>241</v>
      </c>
      <c r="B81" s="132" t="s">
        <v>242</v>
      </c>
    </row>
    <row r="82" spans="1:2" x14ac:dyDescent="0.25">
      <c r="A82" s="132" t="s">
        <v>243</v>
      </c>
      <c r="B82" s="132" t="s">
        <v>244</v>
      </c>
    </row>
    <row r="83" spans="1:2" x14ac:dyDescent="0.25">
      <c r="A83" s="132" t="s">
        <v>245</v>
      </c>
      <c r="B83" s="132" t="s">
        <v>246</v>
      </c>
    </row>
    <row r="84" spans="1:2" x14ac:dyDescent="0.25">
      <c r="A84" s="132" t="s">
        <v>247</v>
      </c>
      <c r="B84" s="132" t="s">
        <v>248</v>
      </c>
    </row>
    <row r="85" spans="1:2" x14ac:dyDescent="0.25">
      <c r="A85" s="132" t="s">
        <v>249</v>
      </c>
      <c r="B85" s="132" t="s">
        <v>250</v>
      </c>
    </row>
    <row r="86" spans="1:2" x14ac:dyDescent="0.25">
      <c r="A86" s="132" t="s">
        <v>251</v>
      </c>
      <c r="B86" s="132" t="s">
        <v>252</v>
      </c>
    </row>
    <row r="87" spans="1:2" x14ac:dyDescent="0.25">
      <c r="A87" s="132" t="s">
        <v>253</v>
      </c>
      <c r="B87" s="132" t="s">
        <v>254</v>
      </c>
    </row>
    <row r="88" spans="1:2" x14ac:dyDescent="0.25">
      <c r="A88" s="132" t="s">
        <v>255</v>
      </c>
      <c r="B88" s="132" t="s">
        <v>256</v>
      </c>
    </row>
    <row r="89" spans="1:2" x14ac:dyDescent="0.25">
      <c r="A89" s="132" t="s">
        <v>257</v>
      </c>
      <c r="B89" s="132" t="s">
        <v>258</v>
      </c>
    </row>
    <row r="90" spans="1:2" x14ac:dyDescent="0.25">
      <c r="A90" s="132" t="s">
        <v>259</v>
      </c>
      <c r="B90" s="132" t="s">
        <v>260</v>
      </c>
    </row>
    <row r="91" spans="1:2" x14ac:dyDescent="0.25">
      <c r="A91" s="132" t="s">
        <v>261</v>
      </c>
      <c r="B91" s="132" t="s">
        <v>262</v>
      </c>
    </row>
    <row r="92" spans="1:2" x14ac:dyDescent="0.25">
      <c r="A92" s="132" t="s">
        <v>263</v>
      </c>
      <c r="B92" s="132" t="s">
        <v>264</v>
      </c>
    </row>
    <row r="93" spans="1:2" x14ac:dyDescent="0.25">
      <c r="A93" s="132" t="s">
        <v>265</v>
      </c>
      <c r="B93" s="132" t="s">
        <v>266</v>
      </c>
    </row>
    <row r="94" spans="1:2" x14ac:dyDescent="0.25">
      <c r="A94" s="132" t="s">
        <v>267</v>
      </c>
      <c r="B94" s="132" t="s">
        <v>85</v>
      </c>
    </row>
    <row r="95" spans="1:2" x14ac:dyDescent="0.25">
      <c r="A95" s="132" t="s">
        <v>268</v>
      </c>
      <c r="B95" s="132" t="s">
        <v>269</v>
      </c>
    </row>
    <row r="96" spans="1:2" x14ac:dyDescent="0.25">
      <c r="A96" s="132" t="s">
        <v>270</v>
      </c>
      <c r="B96" s="132" t="s">
        <v>271</v>
      </c>
    </row>
    <row r="97" spans="1:2" x14ac:dyDescent="0.25">
      <c r="A97" s="132" t="s">
        <v>272</v>
      </c>
      <c r="B97" s="132" t="s">
        <v>273</v>
      </c>
    </row>
    <row r="98" spans="1:2" x14ac:dyDescent="0.25">
      <c r="A98" s="132" t="s">
        <v>274</v>
      </c>
      <c r="B98" s="132" t="s">
        <v>275</v>
      </c>
    </row>
    <row r="99" spans="1:2" x14ac:dyDescent="0.25">
      <c r="A99" s="132" t="s">
        <v>276</v>
      </c>
      <c r="B99" s="132" t="s">
        <v>277</v>
      </c>
    </row>
    <row r="100" spans="1:2" x14ac:dyDescent="0.25">
      <c r="A100" s="132" t="s">
        <v>278</v>
      </c>
      <c r="B100" s="132" t="s">
        <v>279</v>
      </c>
    </row>
    <row r="101" spans="1:2" x14ac:dyDescent="0.25">
      <c r="A101" s="132" t="s">
        <v>280</v>
      </c>
      <c r="B101" s="132" t="s">
        <v>281</v>
      </c>
    </row>
    <row r="102" spans="1:2" x14ac:dyDescent="0.25">
      <c r="A102" s="132" t="s">
        <v>282</v>
      </c>
      <c r="B102" s="132" t="s">
        <v>283</v>
      </c>
    </row>
    <row r="103" spans="1:2" x14ac:dyDescent="0.25">
      <c r="A103" s="132" t="s">
        <v>284</v>
      </c>
      <c r="B103" s="132" t="s">
        <v>106</v>
      </c>
    </row>
    <row r="104" spans="1:2" x14ac:dyDescent="0.25">
      <c r="A104" s="132" t="s">
        <v>285</v>
      </c>
      <c r="B104" s="132" t="s">
        <v>286</v>
      </c>
    </row>
    <row r="105" spans="1:2" x14ac:dyDescent="0.25">
      <c r="A105" s="132" t="s">
        <v>287</v>
      </c>
      <c r="B105" s="132" t="s">
        <v>288</v>
      </c>
    </row>
    <row r="106" spans="1:2" x14ac:dyDescent="0.25">
      <c r="A106" s="132" t="s">
        <v>289</v>
      </c>
      <c r="B106" s="132" t="s">
        <v>290</v>
      </c>
    </row>
    <row r="107" spans="1:2" x14ac:dyDescent="0.25">
      <c r="A107" s="132" t="s">
        <v>291</v>
      </c>
      <c r="B107" s="132" t="s">
        <v>292</v>
      </c>
    </row>
    <row r="108" spans="1:2" x14ac:dyDescent="0.25">
      <c r="A108" s="132" t="s">
        <v>293</v>
      </c>
      <c r="B108" s="132" t="s">
        <v>294</v>
      </c>
    </row>
    <row r="109" spans="1:2" x14ac:dyDescent="0.25">
      <c r="A109" s="132" t="s">
        <v>295</v>
      </c>
      <c r="B109" s="132" t="s">
        <v>296</v>
      </c>
    </row>
    <row r="110" spans="1:2" x14ac:dyDescent="0.25">
      <c r="A110" s="132" t="s">
        <v>297</v>
      </c>
      <c r="B110" s="132" t="s">
        <v>298</v>
      </c>
    </row>
    <row r="111" spans="1:2" x14ac:dyDescent="0.25">
      <c r="A111" s="132" t="s">
        <v>299</v>
      </c>
      <c r="B111" s="132" t="s">
        <v>300</v>
      </c>
    </row>
    <row r="112" spans="1:2" x14ac:dyDescent="0.25">
      <c r="A112" s="132" t="s">
        <v>301</v>
      </c>
      <c r="B112" s="132" t="s">
        <v>302</v>
      </c>
    </row>
    <row r="113" spans="1:2" x14ac:dyDescent="0.25">
      <c r="A113" s="132" t="s">
        <v>303</v>
      </c>
      <c r="B113" s="132" t="s">
        <v>304</v>
      </c>
    </row>
    <row r="114" spans="1:2" x14ac:dyDescent="0.25">
      <c r="A114" s="132" t="s">
        <v>305</v>
      </c>
      <c r="B114" s="132" t="s">
        <v>306</v>
      </c>
    </row>
    <row r="115" spans="1:2" x14ac:dyDescent="0.25">
      <c r="A115" s="132" t="s">
        <v>307</v>
      </c>
      <c r="B115" s="132" t="s">
        <v>308</v>
      </c>
    </row>
    <row r="116" spans="1:2" x14ac:dyDescent="0.25">
      <c r="A116" s="132" t="s">
        <v>309</v>
      </c>
      <c r="B116" s="132" t="s">
        <v>310</v>
      </c>
    </row>
    <row r="117" spans="1:2" x14ac:dyDescent="0.25">
      <c r="A117" s="132" t="s">
        <v>311</v>
      </c>
      <c r="B117" s="132" t="s">
        <v>312</v>
      </c>
    </row>
    <row r="118" spans="1:2" x14ac:dyDescent="0.25">
      <c r="A118" s="132" t="s">
        <v>313</v>
      </c>
      <c r="B118" s="132" t="s">
        <v>314</v>
      </c>
    </row>
    <row r="119" spans="1:2" x14ac:dyDescent="0.25">
      <c r="A119" s="132" t="s">
        <v>315</v>
      </c>
      <c r="B119" s="132" t="s">
        <v>316</v>
      </c>
    </row>
    <row r="120" spans="1:2" x14ac:dyDescent="0.25">
      <c r="A120" s="132" t="s">
        <v>317</v>
      </c>
      <c r="B120" s="132" t="s">
        <v>318</v>
      </c>
    </row>
    <row r="121" spans="1:2" x14ac:dyDescent="0.25">
      <c r="A121" s="132" t="s">
        <v>319</v>
      </c>
      <c r="B121" s="132" t="s">
        <v>80</v>
      </c>
    </row>
    <row r="122" spans="1:2" x14ac:dyDescent="0.25">
      <c r="A122" s="132" t="s">
        <v>320</v>
      </c>
      <c r="B122" s="132" t="s">
        <v>321</v>
      </c>
    </row>
    <row r="123" spans="1:2" x14ac:dyDescent="0.25">
      <c r="A123" s="132" t="s">
        <v>322</v>
      </c>
      <c r="B123" s="132" t="s">
        <v>323</v>
      </c>
    </row>
    <row r="124" spans="1:2" x14ac:dyDescent="0.25">
      <c r="A124" s="132" t="s">
        <v>324</v>
      </c>
      <c r="B124" s="132" t="s">
        <v>325</v>
      </c>
    </row>
    <row r="125" spans="1:2" x14ac:dyDescent="0.25">
      <c r="A125" s="132" t="s">
        <v>326</v>
      </c>
      <c r="B125" s="132" t="s">
        <v>327</v>
      </c>
    </row>
    <row r="126" spans="1:2" x14ac:dyDescent="0.25">
      <c r="A126" s="132" t="s">
        <v>328</v>
      </c>
      <c r="B126" s="132" t="s">
        <v>329</v>
      </c>
    </row>
    <row r="127" spans="1:2" x14ac:dyDescent="0.25">
      <c r="A127" s="132" t="s">
        <v>330</v>
      </c>
      <c r="B127" s="132" t="s">
        <v>331</v>
      </c>
    </row>
    <row r="128" spans="1:2" x14ac:dyDescent="0.25">
      <c r="A128" s="132" t="s">
        <v>332</v>
      </c>
      <c r="B128" s="132" t="s">
        <v>333</v>
      </c>
    </row>
    <row r="129" spans="1:2" x14ac:dyDescent="0.25">
      <c r="A129" s="132" t="s">
        <v>334</v>
      </c>
      <c r="B129" s="132" t="s">
        <v>335</v>
      </c>
    </row>
    <row r="130" spans="1:2" x14ac:dyDescent="0.25">
      <c r="A130" s="132" t="s">
        <v>336</v>
      </c>
      <c r="B130" s="132" t="s">
        <v>337</v>
      </c>
    </row>
    <row r="131" spans="1:2" x14ac:dyDescent="0.25">
      <c r="A131" s="132" t="s">
        <v>338</v>
      </c>
      <c r="B131" s="132" t="s">
        <v>339</v>
      </c>
    </row>
    <row r="132" spans="1:2" x14ac:dyDescent="0.25">
      <c r="A132" s="132" t="s">
        <v>340</v>
      </c>
      <c r="B132" s="132" t="s">
        <v>341</v>
      </c>
    </row>
    <row r="133" spans="1:2" x14ac:dyDescent="0.25">
      <c r="A133" s="132" t="s">
        <v>342</v>
      </c>
      <c r="B133" s="132" t="s">
        <v>343</v>
      </c>
    </row>
    <row r="134" spans="1:2" x14ac:dyDescent="0.25">
      <c r="A134" s="132" t="s">
        <v>344</v>
      </c>
      <c r="B134" s="132" t="s">
        <v>345</v>
      </c>
    </row>
    <row r="135" spans="1:2" x14ac:dyDescent="0.25">
      <c r="A135" s="132" t="s">
        <v>346</v>
      </c>
      <c r="B135" s="132" t="s">
        <v>347</v>
      </c>
    </row>
    <row r="136" spans="1:2" x14ac:dyDescent="0.25">
      <c r="A136" s="132" t="s">
        <v>348</v>
      </c>
      <c r="B136" s="132" t="s">
        <v>349</v>
      </c>
    </row>
    <row r="137" spans="1:2" x14ac:dyDescent="0.25">
      <c r="A137" s="132" t="s">
        <v>350</v>
      </c>
      <c r="B137" s="132" t="s">
        <v>351</v>
      </c>
    </row>
    <row r="138" spans="1:2" x14ac:dyDescent="0.25">
      <c r="A138" s="132" t="s">
        <v>352</v>
      </c>
      <c r="B138" s="132" t="s">
        <v>353</v>
      </c>
    </row>
    <row r="139" spans="1:2" x14ac:dyDescent="0.25">
      <c r="A139" s="132" t="s">
        <v>354</v>
      </c>
      <c r="B139" s="132" t="s">
        <v>355</v>
      </c>
    </row>
    <row r="140" spans="1:2" x14ac:dyDescent="0.25">
      <c r="A140" s="132" t="s">
        <v>356</v>
      </c>
      <c r="B140" s="132" t="s">
        <v>357</v>
      </c>
    </row>
    <row r="141" spans="1:2" x14ac:dyDescent="0.25">
      <c r="A141" s="132" t="s">
        <v>358</v>
      </c>
      <c r="B141" s="132" t="s">
        <v>359</v>
      </c>
    </row>
    <row r="142" spans="1:2" x14ac:dyDescent="0.25">
      <c r="A142" s="132" t="s">
        <v>360</v>
      </c>
      <c r="B142" s="132" t="s">
        <v>361</v>
      </c>
    </row>
    <row r="143" spans="1:2" x14ac:dyDescent="0.25">
      <c r="A143" s="132" t="s">
        <v>362</v>
      </c>
      <c r="B143" s="132" t="s">
        <v>363</v>
      </c>
    </row>
    <row r="144" spans="1:2" x14ac:dyDescent="0.25">
      <c r="A144" s="132" t="s">
        <v>364</v>
      </c>
      <c r="B144" s="132" t="s">
        <v>365</v>
      </c>
    </row>
    <row r="145" spans="1:2" x14ac:dyDescent="0.25">
      <c r="A145" s="132" t="s">
        <v>366</v>
      </c>
      <c r="B145" s="132" t="s">
        <v>367</v>
      </c>
    </row>
    <row r="146" spans="1:2" x14ac:dyDescent="0.25">
      <c r="A146" s="132" t="s">
        <v>368</v>
      </c>
      <c r="B146" s="132" t="s">
        <v>369</v>
      </c>
    </row>
    <row r="147" spans="1:2" x14ac:dyDescent="0.25">
      <c r="A147" s="132" t="s">
        <v>370</v>
      </c>
      <c r="B147" s="132" t="s">
        <v>371</v>
      </c>
    </row>
    <row r="148" spans="1:2" x14ac:dyDescent="0.25">
      <c r="A148" s="132" t="s">
        <v>372</v>
      </c>
      <c r="B148" s="132" t="s">
        <v>373</v>
      </c>
    </row>
    <row r="149" spans="1:2" x14ac:dyDescent="0.25">
      <c r="A149" s="132" t="s">
        <v>374</v>
      </c>
      <c r="B149" s="132" t="s">
        <v>375</v>
      </c>
    </row>
    <row r="150" spans="1:2" x14ac:dyDescent="0.25">
      <c r="A150" s="132" t="s">
        <v>376</v>
      </c>
      <c r="B150" s="132" t="s">
        <v>377</v>
      </c>
    </row>
    <row r="151" spans="1:2" x14ac:dyDescent="0.25">
      <c r="A151" s="132" t="s">
        <v>378</v>
      </c>
      <c r="B151" s="132" t="s">
        <v>379</v>
      </c>
    </row>
    <row r="152" spans="1:2" x14ac:dyDescent="0.25">
      <c r="A152" s="132" t="s">
        <v>380</v>
      </c>
      <c r="B152" s="132" t="s">
        <v>381</v>
      </c>
    </row>
    <row r="153" spans="1:2" x14ac:dyDescent="0.25">
      <c r="A153" s="132" t="s">
        <v>382</v>
      </c>
      <c r="B153" s="132" t="s">
        <v>383</v>
      </c>
    </row>
    <row r="154" spans="1:2" x14ac:dyDescent="0.25">
      <c r="A154" s="132" t="s">
        <v>384</v>
      </c>
      <c r="B154" s="132" t="s">
        <v>385</v>
      </c>
    </row>
    <row r="155" spans="1:2" x14ac:dyDescent="0.25">
      <c r="A155" s="132" t="s">
        <v>386</v>
      </c>
      <c r="B155" s="132" t="s">
        <v>387</v>
      </c>
    </row>
    <row r="156" spans="1:2" x14ac:dyDescent="0.25">
      <c r="A156" s="132" t="s">
        <v>388</v>
      </c>
      <c r="B156" s="132" t="s">
        <v>389</v>
      </c>
    </row>
    <row r="157" spans="1:2" x14ac:dyDescent="0.25">
      <c r="A157" s="132" t="s">
        <v>390</v>
      </c>
      <c r="B157" s="132" t="s">
        <v>391</v>
      </c>
    </row>
    <row r="158" spans="1:2" x14ac:dyDescent="0.25">
      <c r="A158" s="132" t="s">
        <v>392</v>
      </c>
      <c r="B158" s="132" t="s">
        <v>393</v>
      </c>
    </row>
    <row r="159" spans="1:2" x14ac:dyDescent="0.25">
      <c r="A159" s="132" t="s">
        <v>394</v>
      </c>
      <c r="B159" s="132" t="s">
        <v>395</v>
      </c>
    </row>
    <row r="160" spans="1:2" x14ac:dyDescent="0.25">
      <c r="A160" s="132" t="s">
        <v>396</v>
      </c>
      <c r="B160" s="132" t="s">
        <v>397</v>
      </c>
    </row>
    <row r="161" spans="1:2" x14ac:dyDescent="0.25">
      <c r="A161" s="132" t="s">
        <v>398</v>
      </c>
      <c r="B161" s="132" t="s">
        <v>399</v>
      </c>
    </row>
    <row r="162" spans="1:2" x14ac:dyDescent="0.25">
      <c r="A162" s="132" t="s">
        <v>400</v>
      </c>
      <c r="B162" s="132" t="s">
        <v>401</v>
      </c>
    </row>
    <row r="163" spans="1:2" x14ac:dyDescent="0.25">
      <c r="A163" s="132" t="s">
        <v>402</v>
      </c>
      <c r="B163" s="132" t="s">
        <v>403</v>
      </c>
    </row>
    <row r="164" spans="1:2" x14ac:dyDescent="0.25">
      <c r="A164" s="132" t="s">
        <v>404</v>
      </c>
      <c r="B164" s="132" t="s">
        <v>405</v>
      </c>
    </row>
    <row r="165" spans="1:2" x14ac:dyDescent="0.25">
      <c r="A165" s="132" t="s">
        <v>406</v>
      </c>
      <c r="B165" s="132" t="s">
        <v>407</v>
      </c>
    </row>
    <row r="166" spans="1:2" x14ac:dyDescent="0.25">
      <c r="A166" s="132" t="s">
        <v>408</v>
      </c>
      <c r="B166" s="132" t="s">
        <v>409</v>
      </c>
    </row>
    <row r="167" spans="1:2" x14ac:dyDescent="0.25">
      <c r="A167" s="132" t="s">
        <v>410</v>
      </c>
      <c r="B167" s="132" t="s">
        <v>1352</v>
      </c>
    </row>
    <row r="168" spans="1:2" x14ac:dyDescent="0.25">
      <c r="A168" s="132" t="s">
        <v>412</v>
      </c>
      <c r="B168" s="132" t="s">
        <v>413</v>
      </c>
    </row>
    <row r="169" spans="1:2" x14ac:dyDescent="0.25">
      <c r="A169" s="132" t="s">
        <v>414</v>
      </c>
      <c r="B169" s="132" t="s">
        <v>415</v>
      </c>
    </row>
    <row r="170" spans="1:2" x14ac:dyDescent="0.25">
      <c r="A170" s="132" t="s">
        <v>416</v>
      </c>
      <c r="B170" s="132" t="s">
        <v>417</v>
      </c>
    </row>
    <row r="171" spans="1:2" x14ac:dyDescent="0.25">
      <c r="A171" s="132" t="s">
        <v>418</v>
      </c>
      <c r="B171" s="132" t="s">
        <v>419</v>
      </c>
    </row>
    <row r="172" spans="1:2" x14ac:dyDescent="0.25">
      <c r="A172" s="132" t="s">
        <v>420</v>
      </c>
      <c r="B172" s="132" t="s">
        <v>421</v>
      </c>
    </row>
    <row r="173" spans="1:2" x14ac:dyDescent="0.25">
      <c r="A173" s="132" t="s">
        <v>422</v>
      </c>
      <c r="B173" s="132" t="s">
        <v>423</v>
      </c>
    </row>
    <row r="174" spans="1:2" x14ac:dyDescent="0.25">
      <c r="A174" s="132" t="s">
        <v>424</v>
      </c>
      <c r="B174" s="132" t="s">
        <v>425</v>
      </c>
    </row>
    <row r="175" spans="1:2" x14ac:dyDescent="0.25">
      <c r="A175" s="132" t="s">
        <v>426</v>
      </c>
      <c r="B175" s="132" t="s">
        <v>427</v>
      </c>
    </row>
    <row r="176" spans="1:2" x14ac:dyDescent="0.25">
      <c r="A176" s="132" t="s">
        <v>428</v>
      </c>
      <c r="B176" s="132" t="s">
        <v>429</v>
      </c>
    </row>
    <row r="177" spans="1:2" x14ac:dyDescent="0.25">
      <c r="A177" s="132" t="s">
        <v>430</v>
      </c>
      <c r="B177" s="132" t="s">
        <v>431</v>
      </c>
    </row>
    <row r="178" spans="1:2" x14ac:dyDescent="0.25">
      <c r="A178" s="132" t="s">
        <v>432</v>
      </c>
      <c r="B178" s="132" t="s">
        <v>433</v>
      </c>
    </row>
    <row r="179" spans="1:2" x14ac:dyDescent="0.25">
      <c r="A179" s="132" t="s">
        <v>434</v>
      </c>
      <c r="B179" s="132" t="s">
        <v>435</v>
      </c>
    </row>
    <row r="180" spans="1:2" x14ac:dyDescent="0.25">
      <c r="A180" s="132" t="s">
        <v>436</v>
      </c>
      <c r="B180" s="132" t="s">
        <v>437</v>
      </c>
    </row>
    <row r="181" spans="1:2" x14ac:dyDescent="0.25">
      <c r="A181" s="132" t="s">
        <v>438</v>
      </c>
      <c r="B181" s="132" t="s">
        <v>439</v>
      </c>
    </row>
    <row r="182" spans="1:2" x14ac:dyDescent="0.25">
      <c r="A182" s="132" t="s">
        <v>440</v>
      </c>
      <c r="B182" s="132" t="s">
        <v>441</v>
      </c>
    </row>
    <row r="183" spans="1:2" x14ac:dyDescent="0.25">
      <c r="A183" s="132" t="s">
        <v>442</v>
      </c>
      <c r="B183" s="132" t="s">
        <v>443</v>
      </c>
    </row>
    <row r="184" spans="1:2" x14ac:dyDescent="0.25">
      <c r="A184" s="132" t="s">
        <v>444</v>
      </c>
      <c r="B184" s="132" t="s">
        <v>445</v>
      </c>
    </row>
    <row r="185" spans="1:2" x14ac:dyDescent="0.25">
      <c r="A185" s="132" t="s">
        <v>446</v>
      </c>
      <c r="B185" s="132" t="s">
        <v>447</v>
      </c>
    </row>
    <row r="186" spans="1:2" x14ac:dyDescent="0.25">
      <c r="A186" s="132" t="s">
        <v>448</v>
      </c>
      <c r="B186" s="132" t="s">
        <v>449</v>
      </c>
    </row>
    <row r="187" spans="1:2" x14ac:dyDescent="0.25">
      <c r="A187" s="132" t="s">
        <v>450</v>
      </c>
      <c r="B187" s="132" t="s">
        <v>451</v>
      </c>
    </row>
    <row r="188" spans="1:2" x14ac:dyDescent="0.25">
      <c r="A188" s="132" t="s">
        <v>452</v>
      </c>
      <c r="B188" s="132" t="s">
        <v>453</v>
      </c>
    </row>
    <row r="189" spans="1:2" x14ac:dyDescent="0.25">
      <c r="A189" s="132" t="s">
        <v>454</v>
      </c>
      <c r="B189" s="132" t="s">
        <v>455</v>
      </c>
    </row>
    <row r="190" spans="1:2" x14ac:dyDescent="0.25">
      <c r="A190" s="132" t="s">
        <v>456</v>
      </c>
      <c r="B190" s="132" t="s">
        <v>457</v>
      </c>
    </row>
    <row r="191" spans="1:2" x14ac:dyDescent="0.25">
      <c r="A191" s="132" t="s">
        <v>458</v>
      </c>
      <c r="B191" s="132" t="s">
        <v>459</v>
      </c>
    </row>
    <row r="192" spans="1:2" x14ac:dyDescent="0.25">
      <c r="A192" s="132" t="s">
        <v>460</v>
      </c>
      <c r="B192" s="132" t="s">
        <v>461</v>
      </c>
    </row>
    <row r="193" spans="1:2" x14ac:dyDescent="0.25">
      <c r="A193" s="132" t="s">
        <v>462</v>
      </c>
      <c r="B193" s="132" t="s">
        <v>463</v>
      </c>
    </row>
    <row r="194" spans="1:2" x14ac:dyDescent="0.25">
      <c r="A194" s="132" t="s">
        <v>464</v>
      </c>
      <c r="B194" s="132" t="s">
        <v>465</v>
      </c>
    </row>
    <row r="195" spans="1:2" x14ac:dyDescent="0.25">
      <c r="A195" s="132" t="s">
        <v>466</v>
      </c>
      <c r="B195" s="132" t="s">
        <v>467</v>
      </c>
    </row>
    <row r="196" spans="1:2" x14ac:dyDescent="0.25">
      <c r="A196" s="132" t="s">
        <v>468</v>
      </c>
      <c r="B196" s="132" t="s">
        <v>469</v>
      </c>
    </row>
    <row r="197" spans="1:2" x14ac:dyDescent="0.25">
      <c r="A197" s="132" t="s">
        <v>470</v>
      </c>
      <c r="B197" s="132" t="s">
        <v>471</v>
      </c>
    </row>
    <row r="198" spans="1:2" x14ac:dyDescent="0.25">
      <c r="A198" s="132" t="s">
        <v>472</v>
      </c>
      <c r="B198" s="132" t="s">
        <v>473</v>
      </c>
    </row>
    <row r="199" spans="1:2" x14ac:dyDescent="0.25">
      <c r="A199" s="132" t="s">
        <v>474</v>
      </c>
      <c r="B199" s="132" t="s">
        <v>475</v>
      </c>
    </row>
    <row r="200" spans="1:2" x14ac:dyDescent="0.25">
      <c r="A200" s="132" t="s">
        <v>476</v>
      </c>
      <c r="B200" s="132" t="s">
        <v>477</v>
      </c>
    </row>
    <row r="201" spans="1:2" x14ac:dyDescent="0.25">
      <c r="A201" s="132" t="s">
        <v>478</v>
      </c>
      <c r="B201" s="132" t="s">
        <v>479</v>
      </c>
    </row>
    <row r="202" spans="1:2" x14ac:dyDescent="0.25">
      <c r="A202" s="132" t="s">
        <v>480</v>
      </c>
      <c r="B202" s="132" t="s">
        <v>481</v>
      </c>
    </row>
    <row r="203" spans="1:2" x14ac:dyDescent="0.25">
      <c r="A203" s="132" t="s">
        <v>482</v>
      </c>
      <c r="B203" s="132" t="s">
        <v>483</v>
      </c>
    </row>
    <row r="204" spans="1:2" x14ac:dyDescent="0.25">
      <c r="A204" s="132" t="s">
        <v>484</v>
      </c>
      <c r="B204" s="132" t="s">
        <v>485</v>
      </c>
    </row>
    <row r="205" spans="1:2" x14ac:dyDescent="0.25">
      <c r="A205" s="132" t="s">
        <v>486</v>
      </c>
      <c r="B205" s="132" t="s">
        <v>487</v>
      </c>
    </row>
    <row r="206" spans="1:2" x14ac:dyDescent="0.25">
      <c r="A206" s="132" t="s">
        <v>488</v>
      </c>
      <c r="B206" s="132" t="s">
        <v>489</v>
      </c>
    </row>
    <row r="207" spans="1:2" x14ac:dyDescent="0.25">
      <c r="A207" s="132" t="s">
        <v>490</v>
      </c>
      <c r="B207" s="132" t="s">
        <v>491</v>
      </c>
    </row>
    <row r="208" spans="1:2" x14ac:dyDescent="0.25">
      <c r="A208" s="132" t="s">
        <v>492</v>
      </c>
      <c r="B208" s="132" t="s">
        <v>493</v>
      </c>
    </row>
    <row r="209" spans="1:2" x14ac:dyDescent="0.25">
      <c r="A209" s="132" t="s">
        <v>494</v>
      </c>
      <c r="B209" s="132" t="s">
        <v>118</v>
      </c>
    </row>
    <row r="210" spans="1:2" x14ac:dyDescent="0.25">
      <c r="A210" s="132" t="s">
        <v>495</v>
      </c>
      <c r="B210" s="132" t="s">
        <v>496</v>
      </c>
    </row>
    <row r="211" spans="1:2" x14ac:dyDescent="0.25">
      <c r="A211" s="132" t="s">
        <v>497</v>
      </c>
      <c r="B211" s="132" t="s">
        <v>498</v>
      </c>
    </row>
    <row r="212" spans="1:2" x14ac:dyDescent="0.25">
      <c r="A212" s="132" t="s">
        <v>499</v>
      </c>
      <c r="B212" s="132" t="s">
        <v>500</v>
      </c>
    </row>
    <row r="213" spans="1:2" x14ac:dyDescent="0.25">
      <c r="A213" s="132" t="s">
        <v>501</v>
      </c>
      <c r="B213" s="132" t="s">
        <v>502</v>
      </c>
    </row>
    <row r="214" spans="1:2" x14ac:dyDescent="0.25">
      <c r="A214" s="132" t="s">
        <v>503</v>
      </c>
      <c r="B214" s="132" t="s">
        <v>504</v>
      </c>
    </row>
    <row r="215" spans="1:2" x14ac:dyDescent="0.25">
      <c r="A215" s="132" t="s">
        <v>505</v>
      </c>
      <c r="B215" s="132" t="s">
        <v>506</v>
      </c>
    </row>
    <row r="216" spans="1:2" x14ac:dyDescent="0.25">
      <c r="A216" s="132" t="s">
        <v>507</v>
      </c>
      <c r="B216" s="132" t="s">
        <v>508</v>
      </c>
    </row>
    <row r="217" spans="1:2" x14ac:dyDescent="0.25">
      <c r="A217" s="132" t="s">
        <v>509</v>
      </c>
      <c r="B217" s="132" t="s">
        <v>510</v>
      </c>
    </row>
    <row r="218" spans="1:2" x14ac:dyDescent="0.25">
      <c r="A218" s="132" t="s">
        <v>511</v>
      </c>
      <c r="B218" s="132" t="s">
        <v>512</v>
      </c>
    </row>
    <row r="219" spans="1:2" x14ac:dyDescent="0.25">
      <c r="A219" s="132" t="s">
        <v>513</v>
      </c>
      <c r="B219" s="132" t="s">
        <v>514</v>
      </c>
    </row>
    <row r="220" spans="1:2" x14ac:dyDescent="0.25">
      <c r="A220" s="132" t="s">
        <v>515</v>
      </c>
      <c r="B220" s="132" t="s">
        <v>516</v>
      </c>
    </row>
    <row r="221" spans="1:2" x14ac:dyDescent="0.25">
      <c r="A221" s="132" t="s">
        <v>517</v>
      </c>
      <c r="B221" s="132" t="s">
        <v>518</v>
      </c>
    </row>
    <row r="222" spans="1:2" x14ac:dyDescent="0.25">
      <c r="A222" s="132" t="s">
        <v>519</v>
      </c>
      <c r="B222" s="132" t="s">
        <v>520</v>
      </c>
    </row>
    <row r="223" spans="1:2" x14ac:dyDescent="0.25">
      <c r="A223" s="132" t="s">
        <v>521</v>
      </c>
      <c r="B223" s="132" t="s">
        <v>522</v>
      </c>
    </row>
    <row r="224" spans="1:2" x14ac:dyDescent="0.25">
      <c r="A224" s="132" t="s">
        <v>523</v>
      </c>
      <c r="B224" s="132" t="s">
        <v>524</v>
      </c>
    </row>
    <row r="225" spans="1:2" x14ac:dyDescent="0.25">
      <c r="A225" s="132" t="s">
        <v>525</v>
      </c>
      <c r="B225" s="132" t="s">
        <v>526</v>
      </c>
    </row>
    <row r="226" spans="1:2" x14ac:dyDescent="0.25">
      <c r="A226" s="132" t="s">
        <v>527</v>
      </c>
      <c r="B226" s="132" t="s">
        <v>528</v>
      </c>
    </row>
    <row r="227" spans="1:2" x14ac:dyDescent="0.25">
      <c r="A227" s="132" t="s">
        <v>529</v>
      </c>
      <c r="B227" s="132" t="s">
        <v>530</v>
      </c>
    </row>
    <row r="228" spans="1:2" x14ac:dyDescent="0.25">
      <c r="A228" s="132" t="s">
        <v>531</v>
      </c>
      <c r="B228" s="132" t="s">
        <v>532</v>
      </c>
    </row>
    <row r="229" spans="1:2" x14ac:dyDescent="0.25">
      <c r="A229" s="132" t="s">
        <v>533</v>
      </c>
      <c r="B229" s="132" t="s">
        <v>534</v>
      </c>
    </row>
    <row r="230" spans="1:2" x14ac:dyDescent="0.25">
      <c r="A230" s="132" t="s">
        <v>535</v>
      </c>
      <c r="B230" s="132" t="s">
        <v>536</v>
      </c>
    </row>
    <row r="231" spans="1:2" x14ac:dyDescent="0.25">
      <c r="A231" s="132" t="s">
        <v>537</v>
      </c>
      <c r="B231" s="132" t="s">
        <v>538</v>
      </c>
    </row>
    <row r="232" spans="1:2" x14ac:dyDescent="0.25">
      <c r="A232" s="132" t="s">
        <v>539</v>
      </c>
      <c r="B232" s="132" t="s">
        <v>540</v>
      </c>
    </row>
    <row r="233" spans="1:2" x14ac:dyDescent="0.25">
      <c r="A233" s="132" t="s">
        <v>541</v>
      </c>
      <c r="B233" s="132" t="s">
        <v>542</v>
      </c>
    </row>
    <row r="234" spans="1:2" x14ac:dyDescent="0.25">
      <c r="A234" s="132" t="s">
        <v>543</v>
      </c>
      <c r="B234" s="132" t="s">
        <v>544</v>
      </c>
    </row>
    <row r="235" spans="1:2" x14ac:dyDescent="0.25">
      <c r="A235" s="132" t="s">
        <v>545</v>
      </c>
      <c r="B235" s="132" t="s">
        <v>546</v>
      </c>
    </row>
    <row r="236" spans="1:2" x14ac:dyDescent="0.25">
      <c r="A236" s="132" t="s">
        <v>547</v>
      </c>
      <c r="B236" s="132" t="s">
        <v>548</v>
      </c>
    </row>
    <row r="237" spans="1:2" x14ac:dyDescent="0.25">
      <c r="A237" s="132" t="s">
        <v>549</v>
      </c>
      <c r="B237" s="132" t="s">
        <v>550</v>
      </c>
    </row>
    <row r="238" spans="1:2" x14ac:dyDescent="0.25">
      <c r="A238" s="132" t="s">
        <v>551</v>
      </c>
      <c r="B238" s="132" t="s">
        <v>552</v>
      </c>
    </row>
    <row r="239" spans="1:2" x14ac:dyDescent="0.25">
      <c r="A239" s="132" t="s">
        <v>553</v>
      </c>
      <c r="B239" s="132" t="s">
        <v>554</v>
      </c>
    </row>
    <row r="240" spans="1:2" x14ac:dyDescent="0.25">
      <c r="A240" s="132" t="s">
        <v>555</v>
      </c>
      <c r="B240" s="132" t="s">
        <v>64</v>
      </c>
    </row>
    <row r="241" spans="1:2" x14ac:dyDescent="0.25">
      <c r="A241" s="132" t="s">
        <v>556</v>
      </c>
      <c r="B241" s="132" t="s">
        <v>557</v>
      </c>
    </row>
    <row r="242" spans="1:2" x14ac:dyDescent="0.25">
      <c r="A242" s="132" t="s">
        <v>558</v>
      </c>
      <c r="B242" s="132" t="s">
        <v>559</v>
      </c>
    </row>
    <row r="243" spans="1:2" x14ac:dyDescent="0.25">
      <c r="A243" s="132" t="s">
        <v>560</v>
      </c>
      <c r="B243" s="132" t="s">
        <v>561</v>
      </c>
    </row>
    <row r="244" spans="1:2" x14ac:dyDescent="0.25">
      <c r="A244" s="132" t="s">
        <v>562</v>
      </c>
      <c r="B244" s="132" t="s">
        <v>563</v>
      </c>
    </row>
    <row r="245" spans="1:2" x14ac:dyDescent="0.25">
      <c r="A245" s="132" t="s">
        <v>564</v>
      </c>
      <c r="B245" s="132" t="s">
        <v>565</v>
      </c>
    </row>
    <row r="246" spans="1:2" x14ac:dyDescent="0.25">
      <c r="A246" s="132" t="s">
        <v>566</v>
      </c>
      <c r="B246" s="132" t="s">
        <v>567</v>
      </c>
    </row>
    <row r="247" spans="1:2" x14ac:dyDescent="0.25">
      <c r="A247" s="132" t="s">
        <v>568</v>
      </c>
      <c r="B247" s="132" t="s">
        <v>569</v>
      </c>
    </row>
    <row r="248" spans="1:2" x14ac:dyDescent="0.25">
      <c r="A248" s="132" t="s">
        <v>570</v>
      </c>
      <c r="B248" s="132" t="s">
        <v>571</v>
      </c>
    </row>
    <row r="249" spans="1:2" x14ac:dyDescent="0.25">
      <c r="A249" s="132" t="s">
        <v>572</v>
      </c>
      <c r="B249" s="132" t="s">
        <v>573</v>
      </c>
    </row>
    <row r="250" spans="1:2" x14ac:dyDescent="0.25">
      <c r="A250" s="132" t="s">
        <v>574</v>
      </c>
      <c r="B250" s="132" t="s">
        <v>575</v>
      </c>
    </row>
    <row r="251" spans="1:2" x14ac:dyDescent="0.25">
      <c r="A251" s="132" t="s">
        <v>576</v>
      </c>
      <c r="B251" s="132" t="s">
        <v>577</v>
      </c>
    </row>
    <row r="252" spans="1:2" x14ac:dyDescent="0.25">
      <c r="A252" s="132" t="s">
        <v>578</v>
      </c>
      <c r="B252" s="132" t="s">
        <v>579</v>
      </c>
    </row>
    <row r="253" spans="1:2" x14ac:dyDescent="0.25">
      <c r="A253" s="132" t="s">
        <v>580</v>
      </c>
      <c r="B253" s="132" t="s">
        <v>581</v>
      </c>
    </row>
    <row r="254" spans="1:2" x14ac:dyDescent="0.25">
      <c r="A254" s="132" t="s">
        <v>582</v>
      </c>
      <c r="B254" s="132" t="s">
        <v>583</v>
      </c>
    </row>
    <row r="255" spans="1:2" x14ac:dyDescent="0.25">
      <c r="A255" s="132" t="s">
        <v>584</v>
      </c>
      <c r="B255" s="132" t="s">
        <v>585</v>
      </c>
    </row>
    <row r="256" spans="1:2" x14ac:dyDescent="0.25">
      <c r="A256" s="132" t="s">
        <v>586</v>
      </c>
      <c r="B256" s="132" t="s">
        <v>587</v>
      </c>
    </row>
    <row r="257" spans="1:2" x14ac:dyDescent="0.25">
      <c r="A257" s="132" t="s">
        <v>588</v>
      </c>
      <c r="B257" s="132" t="s">
        <v>589</v>
      </c>
    </row>
    <row r="258" spans="1:2" x14ac:dyDescent="0.25">
      <c r="A258" s="132" t="s">
        <v>590</v>
      </c>
      <c r="B258" s="132" t="s">
        <v>591</v>
      </c>
    </row>
    <row r="259" spans="1:2" x14ac:dyDescent="0.25">
      <c r="A259" s="132" t="s">
        <v>592</v>
      </c>
      <c r="B259" s="132" t="s">
        <v>593</v>
      </c>
    </row>
    <row r="260" spans="1:2" x14ac:dyDescent="0.25">
      <c r="A260" s="132" t="s">
        <v>594</v>
      </c>
      <c r="B260" s="132" t="s">
        <v>595</v>
      </c>
    </row>
    <row r="261" spans="1:2" x14ac:dyDescent="0.25">
      <c r="A261" s="132" t="s">
        <v>596</v>
      </c>
      <c r="B261" s="132" t="s">
        <v>597</v>
      </c>
    </row>
    <row r="262" spans="1:2" x14ac:dyDescent="0.25">
      <c r="A262" s="132" t="s">
        <v>598</v>
      </c>
      <c r="B262" s="132" t="s">
        <v>599</v>
      </c>
    </row>
    <row r="263" spans="1:2" x14ac:dyDescent="0.25">
      <c r="A263" s="132" t="s">
        <v>600</v>
      </c>
      <c r="B263" s="132" t="s">
        <v>601</v>
      </c>
    </row>
    <row r="264" spans="1:2" x14ac:dyDescent="0.25">
      <c r="A264" s="132" t="s">
        <v>602</v>
      </c>
      <c r="B264" s="132" t="s">
        <v>603</v>
      </c>
    </row>
    <row r="265" spans="1:2" x14ac:dyDescent="0.25">
      <c r="A265" s="132" t="s">
        <v>604</v>
      </c>
      <c r="B265" s="132" t="s">
        <v>605</v>
      </c>
    </row>
    <row r="266" spans="1:2" x14ac:dyDescent="0.25">
      <c r="A266" s="132" t="s">
        <v>606</v>
      </c>
      <c r="B266" s="132" t="s">
        <v>607</v>
      </c>
    </row>
    <row r="267" spans="1:2" x14ac:dyDescent="0.25">
      <c r="A267" s="132" t="s">
        <v>608</v>
      </c>
      <c r="B267" s="132" t="s">
        <v>609</v>
      </c>
    </row>
    <row r="268" spans="1:2" x14ac:dyDescent="0.25">
      <c r="A268" s="132" t="s">
        <v>610</v>
      </c>
      <c r="B268" s="132" t="s">
        <v>611</v>
      </c>
    </row>
    <row r="269" spans="1:2" x14ac:dyDescent="0.25">
      <c r="A269" s="132" t="s">
        <v>612</v>
      </c>
      <c r="B269" s="132" t="s">
        <v>613</v>
      </c>
    </row>
    <row r="270" spans="1:2" x14ac:dyDescent="0.25">
      <c r="A270" s="132" t="s">
        <v>614</v>
      </c>
      <c r="B270" s="132" t="s">
        <v>615</v>
      </c>
    </row>
    <row r="271" spans="1:2" x14ac:dyDescent="0.25">
      <c r="A271" s="132" t="s">
        <v>616</v>
      </c>
      <c r="B271" s="132" t="s">
        <v>617</v>
      </c>
    </row>
    <row r="272" spans="1:2" x14ac:dyDescent="0.25">
      <c r="A272" s="132" t="s">
        <v>618</v>
      </c>
      <c r="B272" s="132" t="s">
        <v>619</v>
      </c>
    </row>
    <row r="273" spans="1:2" x14ac:dyDescent="0.25">
      <c r="A273" s="132" t="s">
        <v>620</v>
      </c>
      <c r="B273" s="132" t="s">
        <v>621</v>
      </c>
    </row>
    <row r="274" spans="1:2" x14ac:dyDescent="0.25">
      <c r="A274" s="132" t="s">
        <v>622</v>
      </c>
      <c r="B274" s="132" t="s">
        <v>623</v>
      </c>
    </row>
    <row r="275" spans="1:2" x14ac:dyDescent="0.25">
      <c r="A275" s="132" t="s">
        <v>624</v>
      </c>
      <c r="B275" s="132" t="s">
        <v>625</v>
      </c>
    </row>
    <row r="276" spans="1:2" x14ac:dyDescent="0.25">
      <c r="A276" s="132" t="s">
        <v>626</v>
      </c>
      <c r="B276" s="132" t="s">
        <v>627</v>
      </c>
    </row>
    <row r="277" spans="1:2" x14ac:dyDescent="0.25">
      <c r="A277" s="132" t="s">
        <v>628</v>
      </c>
      <c r="B277" s="132" t="s">
        <v>629</v>
      </c>
    </row>
    <row r="278" spans="1:2" x14ac:dyDescent="0.25">
      <c r="A278" s="132" t="s">
        <v>630</v>
      </c>
      <c r="B278" s="132" t="s">
        <v>631</v>
      </c>
    </row>
    <row r="279" spans="1:2" x14ac:dyDescent="0.25">
      <c r="A279" s="132" t="s">
        <v>632</v>
      </c>
      <c r="B279" s="132" t="s">
        <v>633</v>
      </c>
    </row>
    <row r="280" spans="1:2" x14ac:dyDescent="0.25">
      <c r="A280" s="132" t="s">
        <v>634</v>
      </c>
      <c r="B280" s="132" t="s">
        <v>635</v>
      </c>
    </row>
    <row r="281" spans="1:2" x14ac:dyDescent="0.25">
      <c r="A281" s="132" t="s">
        <v>636</v>
      </c>
      <c r="B281" s="132" t="s">
        <v>637</v>
      </c>
    </row>
    <row r="282" spans="1:2" x14ac:dyDescent="0.25">
      <c r="A282" s="132" t="s">
        <v>638</v>
      </c>
      <c r="B282" s="132" t="s">
        <v>639</v>
      </c>
    </row>
    <row r="283" spans="1:2" x14ac:dyDescent="0.25">
      <c r="A283" s="132" t="s">
        <v>640</v>
      </c>
      <c r="B283" s="132" t="s">
        <v>641</v>
      </c>
    </row>
    <row r="284" spans="1:2" x14ac:dyDescent="0.25">
      <c r="A284" s="132" t="s">
        <v>642</v>
      </c>
      <c r="B284" s="132" t="s">
        <v>643</v>
      </c>
    </row>
    <row r="285" spans="1:2" x14ac:dyDescent="0.25">
      <c r="A285" s="132" t="s">
        <v>644</v>
      </c>
      <c r="B285" s="132" t="s">
        <v>645</v>
      </c>
    </row>
    <row r="286" spans="1:2" x14ac:dyDescent="0.25">
      <c r="A286" s="132" t="s">
        <v>646</v>
      </c>
      <c r="B286" s="132" t="s">
        <v>647</v>
      </c>
    </row>
    <row r="287" spans="1:2" x14ac:dyDescent="0.25">
      <c r="A287" s="132" t="s">
        <v>648</v>
      </c>
      <c r="B287" s="132" t="s">
        <v>649</v>
      </c>
    </row>
    <row r="288" spans="1:2" x14ac:dyDescent="0.25">
      <c r="A288" s="132" t="s">
        <v>650</v>
      </c>
      <c r="B288" s="132" t="s">
        <v>651</v>
      </c>
    </row>
    <row r="289" spans="1:2" x14ac:dyDescent="0.25">
      <c r="A289" s="132" t="s">
        <v>652</v>
      </c>
      <c r="B289" s="132" t="s">
        <v>653</v>
      </c>
    </row>
    <row r="290" spans="1:2" x14ac:dyDescent="0.25">
      <c r="A290" s="132" t="s">
        <v>654</v>
      </c>
      <c r="B290" s="132" t="s">
        <v>655</v>
      </c>
    </row>
    <row r="291" spans="1:2" x14ac:dyDescent="0.25">
      <c r="A291" s="132" t="s">
        <v>656</v>
      </c>
      <c r="B291" s="132" t="s">
        <v>657</v>
      </c>
    </row>
    <row r="292" spans="1:2" x14ac:dyDescent="0.25">
      <c r="A292" s="132" t="s">
        <v>658</v>
      </c>
      <c r="B292" s="132" t="s">
        <v>659</v>
      </c>
    </row>
    <row r="293" spans="1:2" x14ac:dyDescent="0.25">
      <c r="A293" s="132" t="s">
        <v>660</v>
      </c>
      <c r="B293" s="132" t="s">
        <v>661</v>
      </c>
    </row>
    <row r="294" spans="1:2" x14ac:dyDescent="0.25">
      <c r="A294" s="132" t="s">
        <v>662</v>
      </c>
      <c r="B294" s="132" t="s">
        <v>663</v>
      </c>
    </row>
    <row r="295" spans="1:2" x14ac:dyDescent="0.25">
      <c r="A295" s="132" t="s">
        <v>664</v>
      </c>
      <c r="B295" s="132" t="s">
        <v>665</v>
      </c>
    </row>
    <row r="296" spans="1:2" x14ac:dyDescent="0.25">
      <c r="A296" s="132" t="s">
        <v>666</v>
      </c>
      <c r="B296" s="132" t="s">
        <v>667</v>
      </c>
    </row>
    <row r="297" spans="1:2" x14ac:dyDescent="0.25">
      <c r="A297" s="132" t="s">
        <v>668</v>
      </c>
      <c r="B297" s="132" t="s">
        <v>669</v>
      </c>
    </row>
    <row r="298" spans="1:2" x14ac:dyDescent="0.25">
      <c r="A298" s="132" t="s">
        <v>670</v>
      </c>
      <c r="B298" s="132" t="s">
        <v>671</v>
      </c>
    </row>
    <row r="299" spans="1:2" x14ac:dyDescent="0.25">
      <c r="A299" s="132" t="s">
        <v>672</v>
      </c>
      <c r="B299" s="132" t="s">
        <v>673</v>
      </c>
    </row>
    <row r="300" spans="1:2" x14ac:dyDescent="0.25">
      <c r="A300" s="132" t="s">
        <v>674</v>
      </c>
      <c r="B300" s="132" t="s">
        <v>675</v>
      </c>
    </row>
    <row r="301" spans="1:2" x14ac:dyDescent="0.25">
      <c r="A301" s="132" t="s">
        <v>676</v>
      </c>
      <c r="B301" s="132" t="s">
        <v>677</v>
      </c>
    </row>
    <row r="302" spans="1:2" x14ac:dyDescent="0.25">
      <c r="A302" s="132" t="s">
        <v>678</v>
      </c>
      <c r="B302" s="132" t="s">
        <v>679</v>
      </c>
    </row>
    <row r="303" spans="1:2" x14ac:dyDescent="0.25">
      <c r="A303" s="132" t="s">
        <v>680</v>
      </c>
      <c r="B303" s="132" t="s">
        <v>681</v>
      </c>
    </row>
    <row r="304" spans="1:2" x14ac:dyDescent="0.25">
      <c r="A304" s="132" t="s">
        <v>682</v>
      </c>
      <c r="B304" s="132" t="s">
        <v>683</v>
      </c>
    </row>
    <row r="305" spans="1:2" x14ac:dyDescent="0.25">
      <c r="A305" s="132" t="s">
        <v>684</v>
      </c>
      <c r="B305" s="132" t="s">
        <v>685</v>
      </c>
    </row>
    <row r="306" spans="1:2" x14ac:dyDescent="0.25">
      <c r="A306" s="132" t="s">
        <v>686</v>
      </c>
      <c r="B306" s="132" t="s">
        <v>687</v>
      </c>
    </row>
    <row r="307" spans="1:2" x14ac:dyDescent="0.25">
      <c r="A307" s="132" t="s">
        <v>688</v>
      </c>
      <c r="B307" s="132" t="s">
        <v>689</v>
      </c>
    </row>
    <row r="308" spans="1:2" x14ac:dyDescent="0.25">
      <c r="A308" s="132" t="s">
        <v>690</v>
      </c>
      <c r="B308" s="132" t="s">
        <v>691</v>
      </c>
    </row>
    <row r="309" spans="1:2" x14ac:dyDescent="0.25">
      <c r="A309" s="132" t="s">
        <v>692</v>
      </c>
      <c r="B309" s="132" t="s">
        <v>693</v>
      </c>
    </row>
    <row r="310" spans="1:2" x14ac:dyDescent="0.25">
      <c r="A310" s="132" t="s">
        <v>694</v>
      </c>
      <c r="B310" s="132" t="s">
        <v>695</v>
      </c>
    </row>
    <row r="311" spans="1:2" x14ac:dyDescent="0.25">
      <c r="A311" s="132" t="s">
        <v>696</v>
      </c>
      <c r="B311" s="132" t="s">
        <v>697</v>
      </c>
    </row>
    <row r="312" spans="1:2" x14ac:dyDescent="0.25">
      <c r="A312" s="132" t="s">
        <v>698</v>
      </c>
      <c r="B312" s="132" t="s">
        <v>699</v>
      </c>
    </row>
    <row r="313" spans="1:2" x14ac:dyDescent="0.25">
      <c r="A313" s="132" t="s">
        <v>700</v>
      </c>
      <c r="B313" s="132" t="s">
        <v>701</v>
      </c>
    </row>
    <row r="314" spans="1:2" x14ac:dyDescent="0.25">
      <c r="A314" s="132" t="s">
        <v>702</v>
      </c>
      <c r="B314" s="132" t="s">
        <v>703</v>
      </c>
    </row>
    <row r="315" spans="1:2" x14ac:dyDescent="0.25">
      <c r="A315" s="132" t="s">
        <v>704</v>
      </c>
      <c r="B315" s="132" t="s">
        <v>705</v>
      </c>
    </row>
    <row r="316" spans="1:2" x14ac:dyDescent="0.25">
      <c r="A316" s="132" t="s">
        <v>706</v>
      </c>
      <c r="B316" s="132" t="s">
        <v>707</v>
      </c>
    </row>
    <row r="317" spans="1:2" x14ac:dyDescent="0.25">
      <c r="A317" s="132" t="s">
        <v>708</v>
      </c>
      <c r="B317" s="132" t="s">
        <v>709</v>
      </c>
    </row>
    <row r="318" spans="1:2" x14ac:dyDescent="0.25">
      <c r="A318" s="132" t="s">
        <v>710</v>
      </c>
      <c r="B318" s="132" t="s">
        <v>711</v>
      </c>
    </row>
    <row r="319" spans="1:2" x14ac:dyDescent="0.25">
      <c r="A319" s="132" t="s">
        <v>712</v>
      </c>
      <c r="B319" s="132" t="s">
        <v>713</v>
      </c>
    </row>
    <row r="320" spans="1:2" x14ac:dyDescent="0.25">
      <c r="A320" s="132" t="s">
        <v>714</v>
      </c>
      <c r="B320" s="132" t="s">
        <v>715</v>
      </c>
    </row>
    <row r="321" spans="1:2" x14ac:dyDescent="0.25">
      <c r="A321" s="132" t="s">
        <v>716</v>
      </c>
      <c r="B321" s="132" t="s">
        <v>717</v>
      </c>
    </row>
    <row r="322" spans="1:2" x14ac:dyDescent="0.25">
      <c r="A322" s="132" t="s">
        <v>718</v>
      </c>
      <c r="B322" s="132" t="s">
        <v>719</v>
      </c>
    </row>
    <row r="323" spans="1:2" x14ac:dyDescent="0.25">
      <c r="A323" s="132" t="s">
        <v>720</v>
      </c>
      <c r="B323" s="132" t="s">
        <v>721</v>
      </c>
    </row>
    <row r="324" spans="1:2" x14ac:dyDescent="0.25">
      <c r="A324" s="132" t="s">
        <v>722</v>
      </c>
      <c r="B324" s="132" t="s">
        <v>723</v>
      </c>
    </row>
    <row r="325" spans="1:2" x14ac:dyDescent="0.25">
      <c r="A325" s="132" t="s">
        <v>724</v>
      </c>
      <c r="B325" s="132" t="s">
        <v>725</v>
      </c>
    </row>
    <row r="326" spans="1:2" x14ac:dyDescent="0.25">
      <c r="A326" s="132" t="s">
        <v>726</v>
      </c>
      <c r="B326" s="132" t="s">
        <v>727</v>
      </c>
    </row>
    <row r="327" spans="1:2" x14ac:dyDescent="0.25">
      <c r="A327" s="132" t="s">
        <v>728</v>
      </c>
      <c r="B327" s="132" t="s">
        <v>729</v>
      </c>
    </row>
    <row r="328" spans="1:2" x14ac:dyDescent="0.25">
      <c r="A328" s="132" t="s">
        <v>730</v>
      </c>
      <c r="B328" s="132" t="s">
        <v>731</v>
      </c>
    </row>
    <row r="329" spans="1:2" x14ac:dyDescent="0.25">
      <c r="A329" s="132" t="s">
        <v>732</v>
      </c>
      <c r="B329" s="132" t="s">
        <v>733</v>
      </c>
    </row>
    <row r="330" spans="1:2" x14ac:dyDescent="0.25">
      <c r="A330" s="132" t="s">
        <v>734</v>
      </c>
      <c r="B330" s="132" t="s">
        <v>735</v>
      </c>
    </row>
    <row r="331" spans="1:2" x14ac:dyDescent="0.25">
      <c r="A331" s="132" t="s">
        <v>736</v>
      </c>
      <c r="B331" s="132" t="s">
        <v>737</v>
      </c>
    </row>
    <row r="332" spans="1:2" x14ac:dyDescent="0.25">
      <c r="A332" s="132" t="s">
        <v>738</v>
      </c>
      <c r="B332" s="132" t="s">
        <v>739</v>
      </c>
    </row>
    <row r="333" spans="1:2" x14ac:dyDescent="0.25">
      <c r="A333" s="132" t="s">
        <v>740</v>
      </c>
      <c r="B333" s="132" t="s">
        <v>741</v>
      </c>
    </row>
    <row r="334" spans="1:2" x14ac:dyDescent="0.25">
      <c r="A334" s="132" t="s">
        <v>742</v>
      </c>
      <c r="B334" s="132" t="s">
        <v>743</v>
      </c>
    </row>
    <row r="335" spans="1:2" x14ac:dyDescent="0.25">
      <c r="A335" s="132" t="s">
        <v>744</v>
      </c>
      <c r="B335" s="132" t="s">
        <v>745</v>
      </c>
    </row>
    <row r="336" spans="1:2" x14ac:dyDescent="0.25">
      <c r="A336" s="132" t="s">
        <v>746</v>
      </c>
      <c r="B336" s="132" t="s">
        <v>747</v>
      </c>
    </row>
    <row r="337" spans="1:2" x14ac:dyDescent="0.25">
      <c r="A337" s="132" t="s">
        <v>748</v>
      </c>
      <c r="B337" s="132" t="s">
        <v>749</v>
      </c>
    </row>
    <row r="338" spans="1:2" x14ac:dyDescent="0.25">
      <c r="A338" s="132" t="s">
        <v>750</v>
      </c>
      <c r="B338" s="132" t="s">
        <v>751</v>
      </c>
    </row>
    <row r="339" spans="1:2" x14ac:dyDescent="0.25">
      <c r="A339" s="132" t="s">
        <v>752</v>
      </c>
      <c r="B339" s="132" t="s">
        <v>753</v>
      </c>
    </row>
    <row r="340" spans="1:2" x14ac:dyDescent="0.25">
      <c r="A340" s="132" t="s">
        <v>754</v>
      </c>
      <c r="B340" s="132" t="s">
        <v>755</v>
      </c>
    </row>
    <row r="341" spans="1:2" x14ac:dyDescent="0.25">
      <c r="A341" s="132" t="s">
        <v>756</v>
      </c>
      <c r="B341" s="132" t="s">
        <v>757</v>
      </c>
    </row>
    <row r="342" spans="1:2" x14ac:dyDescent="0.25">
      <c r="A342" s="132" t="s">
        <v>758</v>
      </c>
      <c r="B342" s="132" t="s">
        <v>759</v>
      </c>
    </row>
    <row r="343" spans="1:2" x14ac:dyDescent="0.25">
      <c r="A343" s="132" t="s">
        <v>760</v>
      </c>
      <c r="B343" s="132" t="s">
        <v>761</v>
      </c>
    </row>
    <row r="344" spans="1:2" x14ac:dyDescent="0.25">
      <c r="A344" s="132" t="s">
        <v>762</v>
      </c>
      <c r="B344" s="132" t="s">
        <v>763</v>
      </c>
    </row>
    <row r="345" spans="1:2" x14ac:dyDescent="0.25">
      <c r="A345" s="132" t="s">
        <v>764</v>
      </c>
      <c r="B345" s="132" t="s">
        <v>765</v>
      </c>
    </row>
    <row r="346" spans="1:2" x14ac:dyDescent="0.25">
      <c r="A346" s="132" t="s">
        <v>766</v>
      </c>
      <c r="B346" s="132" t="s">
        <v>767</v>
      </c>
    </row>
    <row r="347" spans="1:2" x14ac:dyDescent="0.25">
      <c r="A347" s="132" t="s">
        <v>768</v>
      </c>
      <c r="B347" s="132" t="s">
        <v>769</v>
      </c>
    </row>
    <row r="348" spans="1:2" x14ac:dyDescent="0.25">
      <c r="A348" s="132" t="s">
        <v>770</v>
      </c>
      <c r="B348" s="132" t="s">
        <v>771</v>
      </c>
    </row>
    <row r="349" spans="1:2" x14ac:dyDescent="0.25">
      <c r="A349" s="132" t="s">
        <v>772</v>
      </c>
      <c r="B349" s="132" t="s">
        <v>101</v>
      </c>
    </row>
    <row r="350" spans="1:2" x14ac:dyDescent="0.25">
      <c r="A350" s="132" t="s">
        <v>773</v>
      </c>
      <c r="B350" s="132" t="s">
        <v>774</v>
      </c>
    </row>
    <row r="351" spans="1:2" x14ac:dyDescent="0.25">
      <c r="A351" s="132" t="s">
        <v>775</v>
      </c>
      <c r="B351" s="132" t="s">
        <v>776</v>
      </c>
    </row>
    <row r="352" spans="1:2" x14ac:dyDescent="0.25">
      <c r="A352" s="132" t="s">
        <v>777</v>
      </c>
      <c r="B352" s="132" t="s">
        <v>778</v>
      </c>
    </row>
  </sheetData>
  <autoFilter ref="D1:H35" xr:uid="{44EE29E8-511D-4995-A220-4D212820CF19}"/>
  <sortState xmlns:xlrd2="http://schemas.microsoft.com/office/spreadsheetml/2017/richdata2" ref="K2:K12">
    <sortCondition ref="K2:K12"/>
  </sortState>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8 9 6 3 f 5 a 3 - 0 8 a 4 - 4 6 a c - 8 2 a e - 1 5 a 6 b 1 9 d 0 c b a "   x m l n s = " h t t p : / / s c h e m a s . m i c r o s o f t . c o m / D a t a M a s h u p " > A A A A A D Y E A A B Q S w M E F A A C A A g A r n 5 S 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C u f l J 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n 5 S U z E i 9 b 0 x A Q A A 3 g E A A B M A H A B G b 3 J t d W x h c y 9 T Z W N 0 a W 9 u M S 5 t I K I Y A C i g F A A A A A A A A A A A A A A A A A A A A A A A A A A A A H W Q Q U v D Q B C F 7 4 H 8 h y F e W k g C X i 0 5 l L R R k W h p K j 1 0 i 2 w 3 U 7 N 0 s y u 7 E y 2 I / 9 1 N U 8 S C z m W H t 8 O 8 + Z 5 D Q d J o q I b 3 e h I G Y e A a b r G G q y h / X x Y w Q + J S R Z C B Q g o D 8 F W Z z g r 0 y v w o U K V r Y w 8 7 Y w 6 j Q i p M c 6 M J N b l R l N + w Z 4 f W s Q O n B q 3 U m L Y p S S f 1 K 1 q W m 7 Y 1 + g O 5 o g b M H k r u H B d N 5 5 D I s e l j k a z m 0 7 K C B A q s 0 X I F R a d r B 0 / 7 v f T m C d y i 7 m V W d l o K + e a 7 0 7 0 J l A u 2 R G G 0 k E r y E 9 7 C u 5 u a z T h x 9 g s q P S p 3 j M Y x 6 E 6 p G M h 2 O I 4 H x A v 4 l 6 p B p D 6 C g f x z c 0 / Y Z h f 5 x A 9 S 1 1 k 0 T G 6 / N r 3 X 9 m f Z w p r W k A / 1 D r m H c f 2 u F d / 5 u M 4 / Z 3 3 0 l 2 8 M m / P U V K l K c M W t y / p j t + M w k P p f j 8 k 3 U E s B A i 0 A F A A C A A g A r n 5 S U + q d Q 3 O j A A A A 9 Q A A A B I A A A A A A A A A A A A A A A A A A A A A A E N v b m Z p Z y 9 Q Y W N r Y W d l L n h t b F B L A Q I t A B Q A A g A I A K 5 + U l M P y u m r p A A A A O k A A A A T A A A A A A A A A A A A A A A A A O 8 A A A B b Q 2 9 u d G V u d F 9 U e X B l c 1 0 u e G 1 s U E s B A i 0 A F A A C A A g A r n 5 S U z E i 9 b 0 x A Q A A 3 g E A A B M A A A A A A A A A A A A A A A A A 4 A E A A E Z v c m 1 1 b G F z L 1 N l Y 3 R p b 2 4 x L m 1 Q S w U G A A A A A A M A A w D C A A A A X 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H R 4 A A A A A A A D 7 H 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3 Z S R i U y M E R l d G F p b 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D d l J G X 0 R l d G F p b C I g L z 4 8 R W 5 0 c n k g V H l w Z T 0 i R m l s b G V k Q 2 9 t c G x l d G V S Z X N 1 b H R U b 1 d v c m t z a G V l d C I g V m F s d W U 9 I m w x I i A v P j x F b n R y e S B U e X B l P S J G a W x s Q 2 9 s d W 1 u V H l w Z X M i I F Z h b H V l P S J z Q U F B Q U F B Q U F B Q U F B Q U F B Q U F B Q U F B Q U F B Q U F B Q U F B Q U F B Q U F B Q U F B Q U F B P T 0 i I C 8 + P E V u d H J 5 I F R 5 c G U 9 I k Z p b G x M Y X N 0 V X B k Y X R l Z C I g V m F s d W U 9 I m Q y M D I x L T E w L T E 4 V D E 5 O j U z O j I 5 L j Q 1 N j g y N z l a I i A v P j x F b n R y e S B U e X B l P S J G a W x s R X J y b 3 J D b 3 V u d C I g V m F s d W U 9 I m w w I i A v P j x F b n R y e S B U e X B l P S J G a W x s R X J y b 3 J D b 2 R l I i B W Y W x 1 Z T 0 i c 1 V u a 2 5 v d 2 4 i I C 8 + P E V u d H J 5 I F R 5 c G U 9 I l F 1 Z X J 5 S U Q i I F Z h b H V l P S J z N D U 3 Z T Q 2 Z j M t Y W Z i Z S 0 0 Y T h k L T h i M T U t N T g w Y j Y 5 Z j k 5 Z m Y y I i A v P j x F b n R y e S B U e X B l P S J G a W x s Q 2 9 s d W 1 u T m F t Z X M i I F Z h b H V l P S J z W y Z x d W 9 0 O 0 R P U i B D b 2 R l J n F 1 b 3 Q 7 L C Z x d W 9 0 O 0 1 1 b m l j a X B h b G l 0 e S Z x d W 9 0 O y w m c X V v d D t D b 3 V u d H k m c X V v d D s s J n F 1 b 3 Q 7 Q 0 Q x J n F 1 b 3 Q 7 L C Z x d W 9 0 O 0 N E M i Z x d W 9 0 O y w m c X V v d D t Q b 3 B 1 b G F 0 a W 9 u I C g y M D E 4 I E V z d C k m c X V v d D s s J n F 1 b 3 Q 7 Q W N 0 d W F s I F R v d G F s I E V s a W d p Y m x l I E F t b 3 V u d C Z x d W 9 0 O y w m c X V v d D t T d X B w b G V t Z W 5 0 Y W w g V G 9 0 Y W w g R W x p Z 2 l i b G U g Q W 1 v d W 5 0 J n F 1 b 3 Q 7 L C Z x d W 9 0 O 1 J l d m l z Z W Q g V G 9 0 Y W w g R W x p Z 2 l i b G U g Q W 1 v d W 5 0 J n F 1 b 3 Q 7 L C Z x d W 9 0 O 1 J v d W 5 k I D E g Q 3 Z S R i 1 N U C B B b X Q m c X V v d D s s J n F 1 b 3 Q 7 U m 9 1 b m Q g M S B U b 3 R h b C B D b 3 N 0 J n F 1 b 3 Q 7 L C Z x d W 9 0 O 1 J v d W 5 k I D I g U m V t Y W l u a W 5 n I E V s a W d p Y m x l I E F t b 3 V u d C Z x d W 9 0 O y w m c X V v d D t S b 3 V u Z C A y I E N 2 U k Y t T V A g Q W 1 0 J n F 1 b 3 Q 7 L C Z x d W 9 0 O 1 J v d W 5 k I D I g V G 9 0 Y W w g Q 2 9 z d C Z x d W 9 0 O y w m c X V v d D t S U D o g U m V t Y W l u a W 5 n I E V s a W d p Y m x l I E F t b 3 V u d C Z x d W 9 0 O y w m c X V v d D t S U D o g R k V N Q S B U c n V l I F V w I F J l c X V l c 3 R l Z C Z x d W 9 0 O y w m c X V v d D t S U D o g T m V 3 I E N 2 U k Y g U m V x d W V z d G V k J n F 1 b 3 Q 7 L C Z x d W 9 0 O 1 J Q I F J F U V V F U 1 R F R C Z x d W 9 0 O y w m c X V v d D t S U D o g R k V N Q S B U c n V l I F V w I E F w c H J v d m V k J n F 1 b 3 Q 7 L C Z x d W 9 0 O 1 J Q O i B O Z X c g Q 3 Z S R i B B c H B y b 3 Z l Z C Z x d W 9 0 O y w m c X V v d D t S U C B B U F B S T 1 Z F R C Z x d W 9 0 O y w m c X V v d D t S U C B Q Q U l E J n F 1 b 3 Q 7 L C Z x d W 9 0 O 1 R v d G F s I E N 2 U k Y t T V A m c X V v d D s s J n F 1 b 3 Q 7 T 3 J p Z 2 l u Y W w g Q 3 Z S R i 1 N U C B Q Q U l E J n F 1 b 3 Q 7 L C Z x d W 9 0 O 0 F k Z G w g Q 3 Z S R i 1 N U C B Q Q U l E J n F 1 b 3 Q 7 L C Z x d W 9 0 O 1 R v d G F s I E N 2 U k Y t T V A g U E F J R C Z x d W 9 0 O y w m c X V v d D t U b 3 R h b C B D b 3 N 0 c y Z x d W 9 0 O y w m c X V v d D t G R U 1 B I E d h c C Z x d W 9 0 O y w m c X V v d D t B b W 9 1 b n Q g U m V w b 3 J 0 Z W Q m c X V v d D s s J n F 1 b 3 Q 7 Q 3 Z S R i B S Z W 1 h a W 5 p b m c m c X V v d D s s J n F 1 b 3 Q 7 R X h j Z X N z I E F s b G 9 j Y X R p b 2 4 / J n F 1 b 3 Q 7 X S I g L z 4 8 R W 5 0 c n k g V H l w Z T 0 i R m l s b E N v d W 5 0 I i B W Y W x 1 Z T 0 i b D M 1 N S I g L z 4 8 R W 5 0 c n k g V H l w Z T 0 i R m l s b F N 0 Y X R 1 c y I g V m F s d W U 9 I n N D b 2 1 w b G V 0 Z S I g L z 4 8 R W 5 0 c n k g V H l w Z T 0 i Q W R k Z W R U b 0 R h d G F N b 2 R l b C I g V m F s d W U 9 I m w w I i A v P j x F b n R y e S B U e X B l P S J S Z W x h d G l v b n N o a X B J b m Z v Q 2 9 u d G F p b m V y I i B W Y W x 1 Z T 0 i c 3 s m c X V v d D t j b 2 x 1 b W 5 D b 3 V u d C Z x d W 9 0 O z o z M S w m c X V v d D t r Z X l D b 2 x 1 b W 5 O Y W 1 l c y Z x d W 9 0 O z p b X S w m c X V v d D t x d W V y e V J l b G F 0 a W 9 u c 2 h p c H M m c X V v d D s 6 W 1 0 s J n F 1 b 3 Q 7 Y 2 9 s d W 1 u S W R l b n R p d G l l c y Z x d W 9 0 O z p b J n F 1 b 3 Q 7 U 2 V j d G l v b j E v Q 3 Z S R i B E Z X R h a W w v U H J v b W 9 0 Z W Q g S G V h Z G V y c y 5 7 R E 9 S I E N v Z G U s M H 0 m c X V v d D s s J n F 1 b 3 Q 7 U 2 V j d G l v b j E v Q 3 Z S R i B E Z X R h a W w v U H J v b W 9 0 Z W Q g S G V h Z G V y c y 5 7 T X V u a W N p c G F s a X R 5 L D F 9 J n F 1 b 3 Q 7 L C Z x d W 9 0 O 1 N l Y 3 R p b 2 4 x L 0 N 2 U k Y g R G V 0 Y W l s L 1 B y b 2 1 v d G V k I E h l Y W R l c n M u e 0 N v d W 5 0 e S w y f S Z x d W 9 0 O y w m c X V v d D t T Z W N 0 a W 9 u M S 9 D d l J G I E R l d G F p b C 9 Q c m 9 t b 3 R l Z C B I Z W F k Z X J z L n t D R D E s M 3 0 m c X V v d D s s J n F 1 b 3 Q 7 U 2 V j d G l v b j E v Q 3 Z S R i B E Z X R h a W w v U H J v b W 9 0 Z W Q g S G V h Z G V y c y 5 7 Q 0 Q y L D R 9 J n F 1 b 3 Q 7 L C Z x d W 9 0 O 1 N l Y 3 R p b 2 4 x L 0 N 2 U k Y g R G V 0 Y W l s L 1 B y b 2 1 v d G V k I E h l Y W R l c n M u e 1 B v c H V s Y X R p b 2 4 g K D I w M T g g R X N 0 K S w 1 f S Z x d W 9 0 O y w m c X V v d D t T Z W N 0 a W 9 u M S 9 D d l J G I E R l d G F p b C 9 Q c m 9 t b 3 R l Z C B I Z W F k Z X J z L n t B Y 3 R 1 Y W w g V G 9 0 Y W w g R W x p Z 2 l i b G U g Q W 1 v d W 5 0 L D Z 9 J n F 1 b 3 Q 7 L C Z x d W 9 0 O 1 N l Y 3 R p b 2 4 x L 0 N 2 U k Y g R G V 0 Y W l s L 1 B y b 2 1 v d G V k I E h l Y W R l c n M u e 1 N 1 c H B s Z W 1 l b n R h b C B U b 3 R h b C B F b G l n a W J s Z S B B b W 9 1 b n Q s N 3 0 m c X V v d D s s J n F 1 b 3 Q 7 U 2 V j d G l v b j E v Q 3 Z S R i B E Z X R h a W w v U H J v b W 9 0 Z W Q g S G V h Z G V y c y 5 7 U m V 2 a X N l Z C B U b 3 R h b C B F b G l n a W J s Z S B B b W 9 1 b n Q s O H 0 m c X V v d D s s J n F 1 b 3 Q 7 U 2 V j d G l v b j E v Q 3 Z S R i B E Z X R h a W w v U H J v b W 9 0 Z W Q g S G V h Z G V y c y 5 7 U m 9 1 b m Q g M S B D d l J G L U 1 Q I E F t d C w 5 f S Z x d W 9 0 O y w m c X V v d D t T Z W N 0 a W 9 u M S 9 D d l J G I E R l d G F p b C 9 Q c m 9 t b 3 R l Z C B I Z W F k Z X J z L n t S b 3 V u Z C A x I F R v d G F s I E N v c 3 Q s M T B 9 J n F 1 b 3 Q 7 L C Z x d W 9 0 O 1 N l Y 3 R p b 2 4 x L 0 N 2 U k Y g R G V 0 Y W l s L 1 B y b 2 1 v d G V k I E h l Y W R l c n M u e 1 J v d W 5 k I D I g U m V t Y W l u a W 5 n I E V s a W d p Y m x l I E F t b 3 V u d C w x M X 0 m c X V v d D s s J n F 1 b 3 Q 7 U 2 V j d G l v b j E v Q 3 Z S R i B E Z X R h a W w v U H J v b W 9 0 Z W Q g S G V h Z G V y c y 5 7 U m 9 1 b m Q g M i B D d l J G L U 1 Q I E F t d C w x M n 0 m c X V v d D s s J n F 1 b 3 Q 7 U 2 V j d G l v b j E v Q 3 Z S R i B E Z X R h a W w v U H J v b W 9 0 Z W Q g S G V h Z G V y c y 5 7 U m 9 1 b m Q g M i B U b 3 R h b C B D b 3 N 0 L D E z f S Z x d W 9 0 O y w m c X V v d D t T Z W N 0 a W 9 u M S 9 D d l J G I E R l d G F p b C 9 Q c m 9 t b 3 R l Z C B I Z W F k Z X J z L n t S U D o g U m V t Y W l u a W 5 n I E V s a W d p Y m x l I E F t b 3 V u d C w x N H 0 m c X V v d D s s J n F 1 b 3 Q 7 U 2 V j d G l v b j E v Q 3 Z S R i B E Z X R h a W w v U H J v b W 9 0 Z W Q g S G V h Z G V y c y 5 7 U l A 6 I E Z F T U E g V H J 1 Z S B V c C B S Z X F 1 Z X N 0 Z W Q s M T V 9 J n F 1 b 3 Q 7 L C Z x d W 9 0 O 1 N l Y 3 R p b 2 4 x L 0 N 2 U k Y g R G V 0 Y W l s L 1 B y b 2 1 v d G V k I E h l Y W R l c n M u e 1 J Q O i B O Z X c g Q 3 Z S R i B S Z X F 1 Z X N 0 Z W Q s M T Z 9 J n F 1 b 3 Q 7 L C Z x d W 9 0 O 1 N l Y 3 R p b 2 4 x L 0 N 2 U k Y g R G V 0 Y W l s L 1 B y b 2 1 v d G V k I E h l Y W R l c n M u e 1 J Q I F J F U V V F U 1 R F R C w x N 3 0 m c X V v d D s s J n F 1 b 3 Q 7 U 2 V j d G l v b j E v Q 3 Z S R i B E Z X R h a W w v U H J v b W 9 0 Z W Q g S G V h Z G V y c y 5 7 U l A 6 I E Z F T U E g V H J 1 Z S B V c C B B c H B y b 3 Z l Z C w x O H 0 m c X V v d D s s J n F 1 b 3 Q 7 U 2 V j d G l v b j E v Q 3 Z S R i B E Z X R h a W w v U H J v b W 9 0 Z W Q g S G V h Z G V y c y 5 7 U l A 6 I E 5 l d y B D d l J G I E F w c H J v d m V k L D E 5 f S Z x d W 9 0 O y w m c X V v d D t T Z W N 0 a W 9 u M S 9 D d l J G I E R l d G F p b C 9 Q c m 9 t b 3 R l Z C B I Z W F k Z X J z L n t S U C B B U F B S T 1 Z F R C w y M H 0 m c X V v d D s s J n F 1 b 3 Q 7 U 2 V j d G l v b j E v Q 3 Z S R i B E Z X R h a W w v U H J v b W 9 0 Z W Q g S G V h Z G V y c y 5 7 U l A g U E F J R C w y M X 0 m c X V v d D s s J n F 1 b 3 Q 7 U 2 V j d G l v b j E v Q 3 Z S R i B E Z X R h a W w v U H J v b W 9 0 Z W Q g S G V h Z G V y c y 5 7 V G 9 0 Y W w g Q 3 Z S R i 1 N U C w y M n 0 m c X V v d D s s J n F 1 b 3 Q 7 U 2 V j d G l v b j E v Q 3 Z S R i B E Z X R h a W w v U H J v b W 9 0 Z W Q g S G V h Z G V y c y 5 7 T 3 J p Z 2 l u Y W w g Q 3 Z S R i 1 N U C B Q Q U l E L D I z f S Z x d W 9 0 O y w m c X V v d D t T Z W N 0 a W 9 u M S 9 D d l J G I E R l d G F p b C 9 Q c m 9 t b 3 R l Z C B I Z W F k Z X J z L n t B Z G R s I E N 2 U k Y t T V A g U E F J R C w y N H 0 m c X V v d D s s J n F 1 b 3 Q 7 U 2 V j d G l v b j E v Q 3 Z S R i B E Z X R h a W w v U H J v b W 9 0 Z W Q g S G V h Z G V y c y 5 7 V G 9 0 Y W w g Q 3 Z S R i 1 N U C B Q Q U l E L D I 1 f S Z x d W 9 0 O y w m c X V v d D t T Z W N 0 a W 9 u M S 9 D d l J G I E R l d G F p b C 9 Q c m 9 t b 3 R l Z C B I Z W F k Z X J z L n t U b 3 R h b C B D b 3 N 0 c y w y N n 0 m c X V v d D s s J n F 1 b 3 Q 7 U 2 V j d G l v b j E v Q 3 Z S R i B E Z X R h a W w v U H J v b W 9 0 Z W Q g S G V h Z G V y c y 5 7 R k V N Q S B H Y X A s M j d 9 J n F 1 b 3 Q 7 L C Z x d W 9 0 O 1 N l Y 3 R p b 2 4 x L 0 N 2 U k Y g R G V 0 Y W l s L 1 B y b 2 1 v d G V k I E h l Y W R l c n M u e 0 F t b 3 V u d C B S Z X B v c n R l Z C w y O H 0 m c X V v d D s s J n F 1 b 3 Q 7 U 2 V j d G l v b j E v Q 3 Z S R i B E Z X R h a W w v U H J v b W 9 0 Z W Q g S G V h Z G V y c y 5 7 Q 3 Z S R i B S Z W 1 h a W 5 p b m c s M j l 9 J n F 1 b 3 Q 7 L C Z x d W 9 0 O 1 N l Y 3 R p b 2 4 x L 0 N 2 U k Y g R G V 0 Y W l s L 1 B y b 2 1 v d G V k I E h l Y W R l c n M u e 0 V 4 Y 2 V z c y B B b G x v Y 2 F 0 a W 9 u P y w z M H 0 m c X V v d D t d L C Z x d W 9 0 O 0 N v b H V t b k N v d W 5 0 J n F 1 b 3 Q 7 O j M x L C Z x d W 9 0 O 0 t l e U N v b H V t b k 5 h b W V z J n F 1 b 3 Q 7 O l t d L C Z x d W 9 0 O 0 N v b H V t b k l k Z W 5 0 a X R p Z X M m c X V v d D s 6 W y Z x d W 9 0 O 1 N l Y 3 R p b 2 4 x L 0 N 2 U k Y g R G V 0 Y W l s L 1 B y b 2 1 v d G V k I E h l Y W R l c n M u e 0 R P U i B D b 2 R l L D B 9 J n F 1 b 3 Q 7 L C Z x d W 9 0 O 1 N l Y 3 R p b 2 4 x L 0 N 2 U k Y g R G V 0 Y W l s L 1 B y b 2 1 v d G V k I E h l Y W R l c n M u e 0 1 1 b m l j a X B h b G l 0 e S w x f S Z x d W 9 0 O y w m c X V v d D t T Z W N 0 a W 9 u M S 9 D d l J G I E R l d G F p b C 9 Q c m 9 t b 3 R l Z C B I Z W F k Z X J z L n t D b 3 V u d H k s M n 0 m c X V v d D s s J n F 1 b 3 Q 7 U 2 V j d G l v b j E v Q 3 Z S R i B E Z X R h a W w v U H J v b W 9 0 Z W Q g S G V h Z G V y c y 5 7 Q 0 Q x L D N 9 J n F 1 b 3 Q 7 L C Z x d W 9 0 O 1 N l Y 3 R p b 2 4 x L 0 N 2 U k Y g R G V 0 Y W l s L 1 B y b 2 1 v d G V k I E h l Y W R l c n M u e 0 N E M i w 0 f S Z x d W 9 0 O y w m c X V v d D t T Z W N 0 a W 9 u M S 9 D d l J G I E R l d G F p b C 9 Q c m 9 t b 3 R l Z C B I Z W F k Z X J z L n t Q b 3 B 1 b G F 0 a W 9 u I C g y M D E 4 I E V z d C k s N X 0 m c X V v d D s s J n F 1 b 3 Q 7 U 2 V j d G l v b j E v Q 3 Z S R i B E Z X R h a W w v U H J v b W 9 0 Z W Q g S G V h Z G V y c y 5 7 Q W N 0 d W F s I F R v d G F s I E V s a W d p Y m x l I E F t b 3 V u d C w 2 f S Z x d W 9 0 O y w m c X V v d D t T Z W N 0 a W 9 u M S 9 D d l J G I E R l d G F p b C 9 Q c m 9 t b 3 R l Z C B I Z W F k Z X J z L n t T d X B w b G V t Z W 5 0 Y W w g V G 9 0 Y W w g R W x p Z 2 l i b G U g Q W 1 v d W 5 0 L D d 9 J n F 1 b 3 Q 7 L C Z x d W 9 0 O 1 N l Y 3 R p b 2 4 x L 0 N 2 U k Y g R G V 0 Y W l s L 1 B y b 2 1 v d G V k I E h l Y W R l c n M u e 1 J l d m l z Z W Q g V G 9 0 Y W w g R W x p Z 2 l i b G U g Q W 1 v d W 5 0 L D h 9 J n F 1 b 3 Q 7 L C Z x d W 9 0 O 1 N l Y 3 R p b 2 4 x L 0 N 2 U k Y g R G V 0 Y W l s L 1 B y b 2 1 v d G V k I E h l Y W R l c n M u e 1 J v d W 5 k I D E g Q 3 Z S R i 1 N U C B B b X Q s O X 0 m c X V v d D s s J n F 1 b 3 Q 7 U 2 V j d G l v b j E v Q 3 Z S R i B E Z X R h a W w v U H J v b W 9 0 Z W Q g S G V h Z G V y c y 5 7 U m 9 1 b m Q g M S B U b 3 R h b C B D b 3 N 0 L D E w f S Z x d W 9 0 O y w m c X V v d D t T Z W N 0 a W 9 u M S 9 D d l J G I E R l d G F p b C 9 Q c m 9 t b 3 R l Z C B I Z W F k Z X J z L n t S b 3 V u Z C A y I F J l b W F p b m l u Z y B F b G l n a W J s Z S B B b W 9 1 b n Q s M T F 9 J n F 1 b 3 Q 7 L C Z x d W 9 0 O 1 N l Y 3 R p b 2 4 x L 0 N 2 U k Y g R G V 0 Y W l s L 1 B y b 2 1 v d G V k I E h l Y W R l c n M u e 1 J v d W 5 k I D I g Q 3 Z S R i 1 N U C B B b X Q s M T J 9 J n F 1 b 3 Q 7 L C Z x d W 9 0 O 1 N l Y 3 R p b 2 4 x L 0 N 2 U k Y g R G V 0 Y W l s L 1 B y b 2 1 v d G V k I E h l Y W R l c n M u e 1 J v d W 5 k I D I g V G 9 0 Y W w g Q 2 9 z d C w x M 3 0 m c X V v d D s s J n F 1 b 3 Q 7 U 2 V j d G l v b j E v Q 3 Z S R i B E Z X R h a W w v U H J v b W 9 0 Z W Q g S G V h Z G V y c y 5 7 U l A 6 I F J l b W F p b m l u Z y B F b G l n a W J s Z S B B b W 9 1 b n Q s M T R 9 J n F 1 b 3 Q 7 L C Z x d W 9 0 O 1 N l Y 3 R p b 2 4 x L 0 N 2 U k Y g R G V 0 Y W l s L 1 B y b 2 1 v d G V k I E h l Y W R l c n M u e 1 J Q O i B G R U 1 B I F R y d W U g V X A g U m V x d W V z d G V k L D E 1 f S Z x d W 9 0 O y w m c X V v d D t T Z W N 0 a W 9 u M S 9 D d l J G I E R l d G F p b C 9 Q c m 9 t b 3 R l Z C B I Z W F k Z X J z L n t S U D o g T m V 3 I E N 2 U k Y g U m V x d W V z d G V k L D E 2 f S Z x d W 9 0 O y w m c X V v d D t T Z W N 0 a W 9 u M S 9 D d l J G I E R l d G F p b C 9 Q c m 9 t b 3 R l Z C B I Z W F k Z X J z L n t S U C B S R V F V R V N U R U Q s M T d 9 J n F 1 b 3 Q 7 L C Z x d W 9 0 O 1 N l Y 3 R p b 2 4 x L 0 N 2 U k Y g R G V 0 Y W l s L 1 B y b 2 1 v d G V k I E h l Y W R l c n M u e 1 J Q O i B G R U 1 B I F R y d W U g V X A g Q X B w c m 9 2 Z W Q s M T h 9 J n F 1 b 3 Q 7 L C Z x d W 9 0 O 1 N l Y 3 R p b 2 4 x L 0 N 2 U k Y g R G V 0 Y W l s L 1 B y b 2 1 v d G V k I E h l Y W R l c n M u e 1 J Q O i B O Z X c g Q 3 Z S R i B B c H B y b 3 Z l Z C w x O X 0 m c X V v d D s s J n F 1 b 3 Q 7 U 2 V j d G l v b j E v Q 3 Z S R i B E Z X R h a W w v U H J v b W 9 0 Z W Q g S G V h Z G V y c y 5 7 U l A g Q V B Q U k 9 W R U Q s M j B 9 J n F 1 b 3 Q 7 L C Z x d W 9 0 O 1 N l Y 3 R p b 2 4 x L 0 N 2 U k Y g R G V 0 Y W l s L 1 B y b 2 1 v d G V k I E h l Y W R l c n M u e 1 J Q I F B B S U Q s M j F 9 J n F 1 b 3 Q 7 L C Z x d W 9 0 O 1 N l Y 3 R p b 2 4 x L 0 N 2 U k Y g R G V 0 Y W l s L 1 B y b 2 1 v d G V k I E h l Y W R l c n M u e 1 R v d G F s I E N 2 U k Y t T V A s M j J 9 J n F 1 b 3 Q 7 L C Z x d W 9 0 O 1 N l Y 3 R p b 2 4 x L 0 N 2 U k Y g R G V 0 Y W l s L 1 B y b 2 1 v d G V k I E h l Y W R l c n M u e 0 9 y a W d p b m F s I E N 2 U k Y t T V A g U E F J R C w y M 3 0 m c X V v d D s s J n F 1 b 3 Q 7 U 2 V j d G l v b j E v Q 3 Z S R i B E Z X R h a W w v U H J v b W 9 0 Z W Q g S G V h Z G V y c y 5 7 Q W R k b C B D d l J G L U 1 Q I F B B S U Q s M j R 9 J n F 1 b 3 Q 7 L C Z x d W 9 0 O 1 N l Y 3 R p b 2 4 x L 0 N 2 U k Y g R G V 0 Y W l s L 1 B y b 2 1 v d G V k I E h l Y W R l c n M u e 1 R v d G F s I E N 2 U k Y t T V A g U E F J R C w y N X 0 m c X V v d D s s J n F 1 b 3 Q 7 U 2 V j d G l v b j E v Q 3 Z S R i B E Z X R h a W w v U H J v b W 9 0 Z W Q g S G V h Z G V y c y 5 7 V G 9 0 Y W w g Q 2 9 z d H M s M j Z 9 J n F 1 b 3 Q 7 L C Z x d W 9 0 O 1 N l Y 3 R p b 2 4 x L 0 N 2 U k Y g R G V 0 Y W l s L 1 B y b 2 1 v d G V k I E h l Y W R l c n M u e 0 Z F T U E g R 2 F w L D I 3 f S Z x d W 9 0 O y w m c X V v d D t T Z W N 0 a W 9 u M S 9 D d l J G I E R l d G F p b C 9 Q c m 9 t b 3 R l Z C B I Z W F k Z X J z L n t B b W 9 1 b n Q g U m V w b 3 J 0 Z W Q s M j h 9 J n F 1 b 3 Q 7 L C Z x d W 9 0 O 1 N l Y 3 R p b 2 4 x L 0 N 2 U k Y g R G V 0 Y W l s L 1 B y b 2 1 v d G V k I E h l Y W R l c n M u e 0 N 2 U k Y g U m V t Y W l u a W 5 n L D I 5 f S Z x d W 9 0 O y w m c X V v d D t T Z W N 0 a W 9 u M S 9 D d l J G I E R l d G F p b C 9 Q c m 9 t b 3 R l Z C B I Z W F k Z X J z L n t F e G N l c 3 M g Q W x s b 2 N h d G l v b j 8 s M z B 9 J n F 1 b 3 Q 7 X S w m c X V v d D t S Z W x h d G l v b n N o a X B J b m Z v J n F 1 b 3 Q 7 O l t d f S I g L z 4 8 L 1 N 0 Y W J s Z U V u d H J p Z X M + P C 9 J d G V t P j x J d G V t P j x J d G V t T G 9 j Y X R p b 2 4 + P E l 0 Z W 1 U e X B l P k Z v c m 1 1 b G E 8 L 0 l 0 Z W 1 U e X B l P j x J d G V t U G F 0 a D 5 T Z W N 0 a W 9 u M S 9 D d l J G J T I w R G V 0 Y W l s L 1 N v d X J j Z T w v S X R l b V B h d G g + P C 9 J d G V t T G 9 j Y X R p b 2 4 + P F N 0 Y W J s Z U V u d H J p Z X M g L z 4 8 L 0 l 0 Z W 0 + P E l 0 Z W 0 + P E l 0 Z W 1 M b 2 N h d G l v b j 4 8 S X R l b V R 5 c G U + R m 9 y b X V s Y T w v S X R l b V R 5 c G U + P E l 0 Z W 1 Q Y X R o P l N l Y 3 R p b 2 4 x L 0 N 2 U k Y l M j B E Z X R h a W w v Q 3 Z S R i U y M E R l d G F p b F 9 T a G V l d D w v S X R l b V B h d G g + P C 9 J d G V t T G 9 j Y X R p b 2 4 + P F N 0 Y W J s Z U V u d H J p Z X M g L z 4 8 L 0 l 0 Z W 0 + P E l 0 Z W 0 + P E l 0 Z W 1 M b 2 N h d G l v b j 4 8 S X R l b V R 5 c G U + R m 9 y b X V s Y T w v S X R l b V R 5 c G U + P E l 0 Z W 1 Q Y X R o P l N l Y 3 R p b 2 4 x L 0 N 2 U k Y l M j B E Z X R h a W w v U H J v b W 9 0 Z W Q l M j B I Z W F k Z X J z P C 9 J d G V t U G F 0 a D 4 8 L 0 l 0 Z W 1 M b 2 N h d G l v b j 4 8 U 3 R h Y m x l R W 5 0 c m l l c y A v P j w v S X R l b T 4 8 L 0 l 0 Z W 1 z P j w v T G 9 j Y W x Q Y W N r Y W d l T W V 0 Y W R h d G F G a W x l P h Y A A A B Q S w U G A A A A A A A A A A A A A A A A A A A A A A A A 2 g A A A A E A A A D Q j J 3 f A R X R E Y x 6 A M B P w p f r A Q A A A O L Y 7 b Y k x J R D o I W M S L P o k Z 4 A A A A A A g A A A A A A A 2 Y A A M A A A A A Q A A A A q P M f H G L k E u R X I u j o i Q K K r A A A A A A E g A A A o A A A A B A A A A A e 2 b 0 Z / y r s J T w 4 u G l C t P d 1 U A A A A B 1 S 2 l C T j G x K y 8 l H 4 v v A N K 5 x p Z K n s v i b + C R H Q m N m l T r F d W a Y J G 2 U X v g E F j a h 4 J h K Q + 3 w N A f M x T F B 0 H O F g O j m U 0 n 0 f 0 x 7 o V / S 9 l w h T Z W i k p 1 F F A A A A A J r r 8 w D g J p V z j h + h j H k D w h C b s n H < / D a t a M a s h u p > 
</file>

<file path=customXml/item2.xml><?xml version="1.0" encoding="utf-8"?>
<ct:contentTypeSchema xmlns:ct="http://schemas.microsoft.com/office/2006/metadata/contentType" xmlns:ma="http://schemas.microsoft.com/office/2006/metadata/properties/metaAttributes" ct:_="" ma:_="" ma:contentTypeName="Document" ma:contentTypeID="0x01010030E95B6BB7C9A442BF76651FCC540C11" ma:contentTypeVersion="10" ma:contentTypeDescription="Create a new document." ma:contentTypeScope="" ma:versionID="6ecc9c5b6c0ad6a39dbd8f782e2579f9">
  <xsd:schema xmlns:xsd="http://www.w3.org/2001/XMLSchema" xmlns:xs="http://www.w3.org/2001/XMLSchema" xmlns:p="http://schemas.microsoft.com/office/2006/metadata/properties" xmlns:ns2="6dd3fc6d-0329-44eb-acde-fee98b7e96fa" xmlns:ns3="71edd43e-718e-4f82-9145-3875adf2a1d5" targetNamespace="http://schemas.microsoft.com/office/2006/metadata/properties" ma:root="true" ma:fieldsID="eeaddf9bcecc91c27571302074b2391c" ns2:_="" ns3:_="">
    <xsd:import namespace="6dd3fc6d-0329-44eb-acde-fee98b7e96fa"/>
    <xsd:import namespace="71edd43e-718e-4f82-9145-3875adf2a1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3fc6d-0329-44eb-acde-fee98b7e9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edd43e-718e-4f82-9145-3875adf2a1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1edd43e-718e-4f82-9145-3875adf2a1d5">
      <UserInfo>
        <DisplayName>Dutch, Brendan S. (A&amp;F)</DisplayName>
        <AccountId>27</AccountId>
        <AccountType/>
      </UserInfo>
      <UserInfo>
        <DisplayName>Sweeney, Brendan (A&amp;F)</DisplayName>
        <AccountId>17</AccountId>
        <AccountType/>
      </UserInfo>
      <UserInfo>
        <DisplayName>Tisinger, Katherine M.</DisplayName>
        <AccountId>18</AccountId>
        <AccountType/>
      </UserInfo>
      <UserInfo>
        <DisplayName>Rogers, Kelly J.</DisplayName>
        <AccountId>28</AccountId>
        <AccountType/>
      </UserInfo>
      <UserInfo>
        <DisplayName>Morris, Sarah A.</DisplayName>
        <AccountId>22</AccountId>
        <AccountType/>
      </UserInfo>
      <UserInfo>
        <DisplayName>Ellis, Dana (A&amp;F)</DisplayName>
        <AccountId>15</AccountId>
        <AccountType/>
      </UserInfo>
      <UserInfo>
        <DisplayName>Mayer, Kate  (A&amp;F)</DisplayName>
        <AccountId>12</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98D9EB-4922-4BA6-95D7-47346C1A3D7D}">
  <ds:schemaRefs>
    <ds:schemaRef ds:uri="http://schemas.microsoft.com/DataMashup"/>
  </ds:schemaRefs>
</ds:datastoreItem>
</file>

<file path=customXml/itemProps2.xml><?xml version="1.0" encoding="utf-8"?>
<ds:datastoreItem xmlns:ds="http://schemas.openxmlformats.org/officeDocument/2006/customXml" ds:itemID="{56A4E178-8E88-482C-8F68-067B303F1E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3fc6d-0329-44eb-acde-fee98b7e96fa"/>
    <ds:schemaRef ds:uri="71edd43e-718e-4f82-9145-3875adf2a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6DDA61-2D95-45AB-ABB6-21E5EA5A20B7}">
  <ds:schemaRefs>
    <ds:schemaRef ds:uri="http://schemas.microsoft.com/office/2006/metadata/properties"/>
    <ds:schemaRef ds:uri="http://schemas.microsoft.com/office/infopath/2007/PartnerControls"/>
    <ds:schemaRef ds:uri="71edd43e-718e-4f82-9145-3875adf2a1d5"/>
  </ds:schemaRefs>
</ds:datastoreItem>
</file>

<file path=customXml/itemProps4.xml><?xml version="1.0" encoding="utf-8"?>
<ds:datastoreItem xmlns:ds="http://schemas.openxmlformats.org/officeDocument/2006/customXml" ds:itemID="{7E7BC6BF-7FD0-4998-BCA6-3FF73F116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1. Start Here</vt:lpstr>
      <vt:lpstr>2. FEMA True Up Details</vt:lpstr>
      <vt:lpstr>3. FEMA True Up</vt:lpstr>
      <vt:lpstr>4. New Expenditures</vt:lpstr>
      <vt:lpstr>FEMA Reimb. Eligibility</vt:lpstr>
      <vt:lpstr>5. End Here</vt:lpstr>
      <vt:lpstr>6. Att. B Certification</vt:lpstr>
      <vt:lpstr>DORCODE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Fahle, Heath (A&amp;F)</dc:creator>
  <cp:keywords/>
  <dc:description/>
  <cp:lastModifiedBy>Krzywicki, Lisa J. (DOR)</cp:lastModifiedBy>
  <cp:revision/>
  <dcterms:created xsi:type="dcterms:W3CDTF">2020-08-04T20:33:08Z</dcterms:created>
  <dcterms:modified xsi:type="dcterms:W3CDTF">2021-10-20T15:48:42Z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0x01010030E95B6BB7C9A442BF76651FCC540C11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